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EKIRAJIA NUTRICIÒN\Documents\DOCUMENTOS RITA\EKIRRAJIA\"/>
    </mc:Choice>
  </mc:AlternateContent>
  <xr:revisionPtr revIDLastSave="0" documentId="13_ncr:1_{04E347F8-CEA6-4209-8942-6281B2396023}" xr6:coauthVersionLast="47" xr6:coauthVersionMax="47" xr10:uidLastSave="{00000000-0000-0000-0000-000000000000}"/>
  <bookViews>
    <workbookView xWindow="-120" yWindow="-120" windowWidth="24240" windowHeight="13140" firstSheet="3" activeTab="4" xr2:uid="{00000000-000D-0000-FFFF-FFFF00000000}"/>
  </bookViews>
  <sheets>
    <sheet name="analisis macronutrientes" sheetId="17" state="hidden" r:id="rId1"/>
    <sheet name="Analisis Micronutrientes" sheetId="16" state="hidden" r:id="rId2"/>
    <sheet name="% Parte Comestible" sheetId="15" state="hidden" r:id="rId3"/>
    <sheet name="CICLO DE MENUS" sheetId="4" r:id="rId4"/>
    <sheet name="ANALISIS QUIMICO_PAE" sheetId="20" r:id="rId5"/>
    <sheet name="TAC 2018" sheetId="21" r:id="rId6"/>
    <sheet name="RECETAS" sheetId="18" state="hidden" r:id="rId7"/>
  </sheets>
  <externalReferences>
    <externalReference r:id="rId8"/>
    <externalReference r:id="rId9"/>
    <externalReference r:id="rId10"/>
  </externalReferences>
  <definedNames>
    <definedName name="___xlnm.Print_Area_2" localSheetId="4">#REF!</definedName>
    <definedName name="___xlnm.Print_Area_2" localSheetId="3">#REF!</definedName>
    <definedName name="___xlnm.Print_Area_2">#REF!</definedName>
    <definedName name="___xlnm.Print_Area_7" localSheetId="3">#REF!</definedName>
    <definedName name="___xlnm.Print_Area_7">#REF!</definedName>
    <definedName name="__xlnm.Print_Area_2" localSheetId="3">#REF!</definedName>
    <definedName name="__xlnm.Print_Area_2">#REF!</definedName>
    <definedName name="__xlnm.Print_Area_7" localSheetId="3">#REF!</definedName>
    <definedName name="__xlnm.Print_Area_7">#REF!</definedName>
    <definedName name="_xlnm._FilterDatabase" localSheetId="5" hidden="1">'TAC 2018'!$A$1:$AK$774</definedName>
    <definedName name="A">#REF!</definedName>
    <definedName name="ALIMENTOSINFANTILES" localSheetId="2">#REF!</definedName>
    <definedName name="ALIMENTOSINFANTILES" localSheetId="0">#REF!</definedName>
    <definedName name="ALIMENTOSINFANTILES" localSheetId="1">#REF!</definedName>
    <definedName name="ALIMENTOSINFANTILES" localSheetId="3">#REF!</definedName>
    <definedName name="ALIMENTOSINFANTILES">#REF!</definedName>
    <definedName name="ALIMENTOSMANUFACTURADOS" localSheetId="2">#REF!</definedName>
    <definedName name="ALIMENTOSMANUFACTURADOS" localSheetId="0">#REF!</definedName>
    <definedName name="ALIMENTOSMANUFACTURADOS" localSheetId="1">#REF!</definedName>
    <definedName name="ALIMENTOSMANUFACTURADOS" localSheetId="3">#REF!</definedName>
    <definedName name="ALIMENTOSMANUFACTURADOS">#REF!</definedName>
    <definedName name="ALIMENTOSNATIVOS" localSheetId="2">#REF!</definedName>
    <definedName name="ALIMENTOSNATIVOS" localSheetId="0">#REF!</definedName>
    <definedName name="ALIMENTOSNATIVOS" localSheetId="1">#REF!</definedName>
    <definedName name="ALIMENTOSNATIVOS" localSheetId="3">#REF!</definedName>
    <definedName name="ALIMENTOSNATIVOS">#REF!</definedName>
    <definedName name="_xlnm.Print_Area" localSheetId="3">'CICLO DE MENUS'!$A$1:$J$73</definedName>
    <definedName name="ATLANTICO" localSheetId="2">#REF!</definedName>
    <definedName name="ATLANTICO" localSheetId="0">#REF!</definedName>
    <definedName name="ATLANTICO" localSheetId="1">#REF!</definedName>
    <definedName name="ATLANTICO" localSheetId="3">#REF!</definedName>
    <definedName name="ATLANTICO">#REF!</definedName>
    <definedName name="BOGOTA" localSheetId="2">#REF!</definedName>
    <definedName name="BOGOTA" localSheetId="0">#REF!</definedName>
    <definedName name="BOGOTA" localSheetId="1">#REF!</definedName>
    <definedName name="BOGOTA" localSheetId="3">#REF!</definedName>
    <definedName name="BOGOTA">#REF!</definedName>
    <definedName name="BOLIVAR" localSheetId="2">#REF!</definedName>
    <definedName name="BOLIVAR" localSheetId="0">#REF!</definedName>
    <definedName name="BOLIVAR" localSheetId="1">#REF!</definedName>
    <definedName name="BOLIVAR" localSheetId="3">#REF!</definedName>
    <definedName name="BOLIVAR">#REF!</definedName>
    <definedName name="CAQUETA" localSheetId="2">#REF!</definedName>
    <definedName name="CAQUETA" localSheetId="0">#REF!</definedName>
    <definedName name="CAQUETA" localSheetId="1">#REF!</definedName>
    <definedName name="CAQUETA" localSheetId="3">#REF!</definedName>
    <definedName name="CAQUETA">#REF!</definedName>
    <definedName name="CARLOS">#REF!</definedName>
    <definedName name="CARNESYDERIVADOS" localSheetId="2">#REF!</definedName>
    <definedName name="CARNESYDERIVADOS" localSheetId="0">#REF!</definedName>
    <definedName name="CARNESYDERIVADOS" localSheetId="1">#REF!</definedName>
    <definedName name="CARNESYDERIVADOS" localSheetId="3">#REF!</definedName>
    <definedName name="CARNESYDERIVADOS">#REF!</definedName>
    <definedName name="CENTRI" localSheetId="2">#REF!</definedName>
    <definedName name="CENTRI" localSheetId="0">#REF!</definedName>
    <definedName name="CENTRI" localSheetId="1">#REF!</definedName>
    <definedName name="CENTRI" localSheetId="3">#REF!</definedName>
    <definedName name="CENTRI">#REF!</definedName>
    <definedName name="CENTRO" localSheetId="2">#REF!</definedName>
    <definedName name="CENTRO" localSheetId="0">#REF!</definedName>
    <definedName name="CENTRO" localSheetId="1">#REF!</definedName>
    <definedName name="CENTRO" localSheetId="3">#REF!</definedName>
    <definedName name="CENTRO">#REF!</definedName>
    <definedName name="CENTROS" localSheetId="2">#REF!</definedName>
    <definedName name="CENTROS" localSheetId="0">#REF!</definedName>
    <definedName name="CENTROS" localSheetId="1">#REF!</definedName>
    <definedName name="CENTROS" localSheetId="3">#REF!</definedName>
    <definedName name="CENTROS">#REF!</definedName>
    <definedName name="CEREALES_Y_DERIVADOS" localSheetId="2">#REF!</definedName>
    <definedName name="CEREALES_Y_DERIVADOS" localSheetId="0">#REF!</definedName>
    <definedName name="CEREALES_Y_DERIVADOS" localSheetId="1">#REF!</definedName>
    <definedName name="CEREALES_Y_DERIVADOS" localSheetId="3">#REF!</definedName>
    <definedName name="CEREALES_Y_DERIVADOS">#REF!</definedName>
    <definedName name="CHOCO" localSheetId="2">#REF!</definedName>
    <definedName name="CHOCO" localSheetId="0">#REF!</definedName>
    <definedName name="CHOCO" localSheetId="1">#REF!</definedName>
    <definedName name="CHOCO" localSheetId="3">#REF!</definedName>
    <definedName name="CHOCO">#REF!</definedName>
    <definedName name="FRUTAS" localSheetId="2">#REF!</definedName>
    <definedName name="FRUTAS" localSheetId="0">#REF!</definedName>
    <definedName name="FRUTAS" localSheetId="1">#REF!</definedName>
    <definedName name="FRUTAS" localSheetId="3">#REF!</definedName>
    <definedName name="FRUTAS">#REF!</definedName>
    <definedName name="GRASAS" localSheetId="2">#REF!</definedName>
    <definedName name="GRASAS" localSheetId="0">#REF!</definedName>
    <definedName name="GRASAS" localSheetId="1">#REF!</definedName>
    <definedName name="GRASAS" localSheetId="3">#REF!</definedName>
    <definedName name="GRASAS">#REF!</definedName>
    <definedName name="GRASASYACEITES" localSheetId="2">#REF!</definedName>
    <definedName name="GRASASYACEITES" localSheetId="0">#REF!</definedName>
    <definedName name="GRASASYACEITES" localSheetId="1">#REF!</definedName>
    <definedName name="GRASASYACEITES" localSheetId="3">#REF!</definedName>
    <definedName name="GRASASYACEITES">#REF!</definedName>
    <definedName name="GUAINIA" localSheetId="2">#REF!</definedName>
    <definedName name="GUAINIA" localSheetId="0">#REF!</definedName>
    <definedName name="GUAINIA" localSheetId="1">#REF!</definedName>
    <definedName name="GUAINIA" localSheetId="3">#REF!</definedName>
    <definedName name="GUAINIA">#REF!</definedName>
    <definedName name="GUAJIRA" localSheetId="2">#REF!</definedName>
    <definedName name="GUAJIRA" localSheetId="0">#REF!</definedName>
    <definedName name="GUAJIRA" localSheetId="1">#REF!</definedName>
    <definedName name="GUAJIRA" localSheetId="3">#REF!</definedName>
    <definedName name="GUAJIRA">#REF!</definedName>
    <definedName name="LECHEYDERIVADOS" localSheetId="2">#REF!</definedName>
    <definedName name="LECHEYDERIVADOS" localSheetId="0">#REF!</definedName>
    <definedName name="LECHEYDERIVADOS" localSheetId="1">#REF!</definedName>
    <definedName name="LECHEYDERIVADOS" localSheetId="3">#REF!</definedName>
    <definedName name="LECHEYDERIVADOS">#REF!</definedName>
    <definedName name="LEGUMINOSASYDERIVADOS" localSheetId="2">#REF!</definedName>
    <definedName name="LEGUMINOSASYDERIVADOS" localSheetId="0">#REF!</definedName>
    <definedName name="LEGUMINOSASYDERIVADOS" localSheetId="1">#REF!</definedName>
    <definedName name="LEGUMINOSASYDERIVADOS" localSheetId="3">#REF!</definedName>
    <definedName name="LEGUMINOSASYDERIVADOS">#REF!</definedName>
    <definedName name="MUNICIPIOS" localSheetId="2">#REF!</definedName>
    <definedName name="MUNICIPIOS" localSheetId="0">#REF!</definedName>
    <definedName name="MUNICIPIOS" localSheetId="1">#REF!</definedName>
    <definedName name="MUNICIPIOS" localSheetId="3">#REF!</definedName>
    <definedName name="MUNICIPIOS">#REF!</definedName>
    <definedName name="NIELCEN">#REF!</definedName>
    <definedName name="NORTESANTANDER" localSheetId="2">#REF!</definedName>
    <definedName name="NORTESANTANDER" localSheetId="0">#REF!</definedName>
    <definedName name="NORTESANTANDER" localSheetId="1">#REF!</definedName>
    <definedName name="NORTESANTANDER" localSheetId="3">#REF!</definedName>
    <definedName name="NORTESANTANDER">#REF!</definedName>
    <definedName name="NSANTANDER" localSheetId="2">#REF!</definedName>
    <definedName name="NSANTANDER" localSheetId="0">#REF!</definedName>
    <definedName name="NSANTANDER" localSheetId="1">#REF!</definedName>
    <definedName name="NSANTANDER" localSheetId="3">#REF!</definedName>
    <definedName name="NSANTANDER">#REF!</definedName>
    <definedName name="PAPA" localSheetId="2">#REF!</definedName>
    <definedName name="PAPA" localSheetId="0">#REF!</definedName>
    <definedName name="PAPA" localSheetId="1">#REF!</definedName>
    <definedName name="PAPA" localSheetId="3">#REF!</definedName>
    <definedName name="PAPA">#REF!</definedName>
    <definedName name="PEDOL">'[1]ZONA GEOGRAFICA'!#REF!</definedName>
    <definedName name="PESCADOSYMARISCOS" localSheetId="2">#REF!</definedName>
    <definedName name="PESCADOSYMARISCOS" localSheetId="0">#REF!</definedName>
    <definedName name="PESCADOSYMARISCOS" localSheetId="1">#REF!</definedName>
    <definedName name="PESCADOSYMARISCOS" localSheetId="3">#REF!</definedName>
    <definedName name="PESCADOSYMARISCOS">#REF!</definedName>
    <definedName name="PRODUCTOS">[1]PRODUCTOS!$A$3:$A$16</definedName>
    <definedName name="PRODUCTOSAZUCARADOS" localSheetId="2">#REF!</definedName>
    <definedName name="PRODUCTOSAZUCARADOS" localSheetId="0">#REF!</definedName>
    <definedName name="PRODUCTOSAZUCARADOS" localSheetId="1">#REF!</definedName>
    <definedName name="PRODUCTOSAZUCARADOS" localSheetId="3">#REF!</definedName>
    <definedName name="PRODUCTOSAZUCARADOS">#REF!</definedName>
    <definedName name="RIOACHA" localSheetId="2">#REF!</definedName>
    <definedName name="RIOACHA" localSheetId="0">#REF!</definedName>
    <definedName name="RIOACHA" localSheetId="1">#REF!</definedName>
    <definedName name="RIOACHA" localSheetId="3">#REF!</definedName>
    <definedName name="RIOACHA">#REF!</definedName>
    <definedName name="SAI" localSheetId="2">#REF!</definedName>
    <definedName name="SAI" localSheetId="0">#REF!</definedName>
    <definedName name="SAI" localSheetId="1">#REF!</definedName>
    <definedName name="SAI" localSheetId="3">#REF!</definedName>
    <definedName name="SAI">#REF!</definedName>
    <definedName name="SANANDRES" localSheetId="2">#REF!</definedName>
    <definedName name="SANANDRES" localSheetId="0">#REF!</definedName>
    <definedName name="SANANDRES" localSheetId="1">#REF!</definedName>
    <definedName name="SANANDRES" localSheetId="3">#REF!</definedName>
    <definedName name="SANANDRES">#REF!</definedName>
    <definedName name="SANTANDER" localSheetId="2">#REF!</definedName>
    <definedName name="SANTANDER" localSheetId="0">#REF!</definedName>
    <definedName name="SANTANDER" localSheetId="1">#REF!</definedName>
    <definedName name="SANTANDER" localSheetId="3">#REF!</definedName>
    <definedName name="SANTANDER">#REF!</definedName>
    <definedName name="TABLA_ALIMENTOS">[2]TCAC!$A$6:$U$522</definedName>
    <definedName name="TUBERCULOS" localSheetId="2">#REF!</definedName>
    <definedName name="TUBERCULOS" localSheetId="0">#REF!</definedName>
    <definedName name="TUBERCULOS" localSheetId="1">#REF!</definedName>
    <definedName name="TUBERCULOS" localSheetId="3">#REF!</definedName>
    <definedName name="TUBERCULOS">#REF!</definedName>
    <definedName name="VALLE" localSheetId="2">#REF!</definedName>
    <definedName name="VALLE" localSheetId="0">#REF!</definedName>
    <definedName name="VALLE" localSheetId="1">#REF!</definedName>
    <definedName name="VALLE" localSheetId="3">#REF!</definedName>
    <definedName name="VALLE">#REF!</definedName>
    <definedName name="VAUPES" localSheetId="2">#REF!</definedName>
    <definedName name="VAUPES" localSheetId="0">#REF!</definedName>
    <definedName name="VAUPES" localSheetId="1">#REF!</definedName>
    <definedName name="VAUPES" localSheetId="3">#REF!</definedName>
    <definedName name="VAUPES">#REF!</definedName>
    <definedName name="VERDURAS" localSheetId="2">#REF!</definedName>
    <definedName name="VERDURAS" localSheetId="0">#REF!</definedName>
    <definedName name="VERDURAS" localSheetId="1">#REF!</definedName>
    <definedName name="VERDURAS" localSheetId="3">#REF!</definedName>
    <definedName name="VERDURAS">#REF!</definedName>
    <definedName name="VERDURASYHORTALIZAS" localSheetId="2">#REF!</definedName>
    <definedName name="VERDURASYHORTALIZAS" localSheetId="0">#REF!</definedName>
    <definedName name="VERDURASYHORTALIZAS" localSheetId="1">#REF!</definedName>
    <definedName name="VERDURASYHORTALIZAS" localSheetId="3">#REF!</definedName>
    <definedName name="VERDURASYHORTALIZA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92" i="20" l="1"/>
  <c r="F1566" i="20"/>
  <c r="C1566" i="20"/>
  <c r="C1652" i="20"/>
  <c r="G1652" i="20"/>
  <c r="H1652" i="20"/>
  <c r="I1652" i="20"/>
  <c r="J1652" i="20"/>
  <c r="K1652" i="20"/>
  <c r="L1652" i="20"/>
  <c r="C1653" i="20"/>
  <c r="F1653" i="20"/>
  <c r="G1653" i="20"/>
  <c r="H1653" i="20"/>
  <c r="I1653" i="20"/>
  <c r="J1653" i="20"/>
  <c r="K1653" i="20"/>
  <c r="L1653" i="20"/>
  <c r="C1654" i="20"/>
  <c r="F1654" i="20"/>
  <c r="G1654" i="20"/>
  <c r="H1654" i="20"/>
  <c r="I1654" i="20"/>
  <c r="J1654" i="20"/>
  <c r="K1654" i="20"/>
  <c r="L1654" i="20"/>
  <c r="C1655" i="20"/>
  <c r="F1655" i="20"/>
  <c r="G1655" i="20"/>
  <c r="H1655" i="20"/>
  <c r="I1655" i="20"/>
  <c r="J1655" i="20"/>
  <c r="K1655" i="20"/>
  <c r="L1655" i="20"/>
  <c r="C1656" i="20"/>
  <c r="F1656" i="20"/>
  <c r="G1656" i="20"/>
  <c r="H1656" i="20"/>
  <c r="I1656" i="20"/>
  <c r="J1656" i="20"/>
  <c r="K1656" i="20"/>
  <c r="L1656" i="20"/>
  <c r="C1657" i="20"/>
  <c r="F1657" i="20"/>
  <c r="G1657" i="20"/>
  <c r="H1657" i="20"/>
  <c r="I1657" i="20"/>
  <c r="J1657" i="20"/>
  <c r="K1657" i="20"/>
  <c r="L1657" i="20"/>
  <c r="C1658" i="20"/>
  <c r="F1658" i="20"/>
  <c r="G1658" i="20"/>
  <c r="H1658" i="20"/>
  <c r="I1658" i="20"/>
  <c r="J1658" i="20"/>
  <c r="K1658" i="20"/>
  <c r="L1658" i="20"/>
  <c r="C1659" i="20"/>
  <c r="F1659" i="20"/>
  <c r="G1659" i="20"/>
  <c r="H1659" i="20"/>
  <c r="I1659" i="20"/>
  <c r="J1659" i="20"/>
  <c r="K1659" i="20"/>
  <c r="L1659" i="20"/>
  <c r="C1660" i="20"/>
  <c r="F1660" i="20"/>
  <c r="G1660" i="20"/>
  <c r="H1660" i="20"/>
  <c r="I1660" i="20"/>
  <c r="J1660" i="20"/>
  <c r="K1660" i="20"/>
  <c r="L1660" i="20"/>
  <c r="C1661" i="20"/>
  <c r="F1661" i="20"/>
  <c r="G1661" i="20"/>
  <c r="H1661" i="20"/>
  <c r="I1661" i="20"/>
  <c r="J1661" i="20"/>
  <c r="K1661" i="20"/>
  <c r="L1661" i="20"/>
  <c r="C1556" i="20"/>
  <c r="F1556" i="20"/>
  <c r="G1556" i="20"/>
  <c r="H1556" i="20"/>
  <c r="I1556" i="20"/>
  <c r="J1556" i="20"/>
  <c r="K1556" i="20"/>
  <c r="L1556" i="20"/>
  <c r="C1557" i="20"/>
  <c r="F1557" i="20"/>
  <c r="G1557" i="20"/>
  <c r="H1557" i="20"/>
  <c r="I1557" i="20"/>
  <c r="J1557" i="20"/>
  <c r="K1557" i="20"/>
  <c r="L1557" i="20"/>
  <c r="C1558" i="20"/>
  <c r="F1558" i="20"/>
  <c r="G1558" i="20"/>
  <c r="H1558" i="20"/>
  <c r="I1558" i="20"/>
  <c r="J1558" i="20"/>
  <c r="K1558" i="20"/>
  <c r="L1558" i="20"/>
  <c r="C1559" i="20"/>
  <c r="F1559" i="20"/>
  <c r="G1559" i="20"/>
  <c r="H1559" i="20"/>
  <c r="I1559" i="20"/>
  <c r="J1559" i="20"/>
  <c r="K1559" i="20"/>
  <c r="L1559" i="20"/>
  <c r="C1560" i="20"/>
  <c r="F1560" i="20"/>
  <c r="G1560" i="20"/>
  <c r="H1560" i="20"/>
  <c r="I1560" i="20"/>
  <c r="J1560" i="20"/>
  <c r="K1560" i="20"/>
  <c r="L1560" i="20"/>
  <c r="C1561" i="20"/>
  <c r="F1561" i="20"/>
  <c r="G1561" i="20"/>
  <c r="H1561" i="20"/>
  <c r="I1561" i="20"/>
  <c r="J1561" i="20"/>
  <c r="K1561" i="20"/>
  <c r="L1561" i="20"/>
  <c r="C1562" i="20"/>
  <c r="F1562" i="20"/>
  <c r="G1562" i="20"/>
  <c r="H1562" i="20"/>
  <c r="I1562" i="20"/>
  <c r="J1562" i="20"/>
  <c r="K1562" i="20"/>
  <c r="L1562" i="20"/>
  <c r="C1563" i="20"/>
  <c r="F1563" i="20"/>
  <c r="G1563" i="20"/>
  <c r="H1563" i="20"/>
  <c r="I1563" i="20"/>
  <c r="J1563" i="20"/>
  <c r="K1563" i="20"/>
  <c r="L1563" i="20"/>
  <c r="C1564" i="20"/>
  <c r="F1564" i="20"/>
  <c r="G1564" i="20"/>
  <c r="H1564" i="20"/>
  <c r="I1564" i="20"/>
  <c r="J1564" i="20"/>
  <c r="K1564" i="20"/>
  <c r="L1564" i="20"/>
  <c r="C1565" i="20"/>
  <c r="F1565" i="20"/>
  <c r="G1565" i="20"/>
  <c r="H1565" i="20"/>
  <c r="I1565" i="20"/>
  <c r="J1565" i="20"/>
  <c r="K1565" i="20"/>
  <c r="L1565" i="20"/>
  <c r="F1567" i="20"/>
  <c r="G1567" i="20"/>
  <c r="H1567" i="20"/>
  <c r="I1567" i="20"/>
  <c r="J1567" i="20"/>
  <c r="K1567" i="20"/>
  <c r="L1567" i="20"/>
  <c r="C217" i="20"/>
  <c r="F217" i="20"/>
  <c r="G217" i="20"/>
  <c r="H217" i="20"/>
  <c r="I217" i="20"/>
  <c r="J217" i="20"/>
  <c r="K217" i="20"/>
  <c r="L217" i="20"/>
  <c r="C218" i="20"/>
  <c r="F218" i="20"/>
  <c r="G218" i="20"/>
  <c r="H218" i="20"/>
  <c r="I218" i="20"/>
  <c r="J218" i="20"/>
  <c r="K218" i="20"/>
  <c r="L218" i="20"/>
  <c r="G220" i="20"/>
  <c r="H220" i="20"/>
  <c r="I220" i="20"/>
  <c r="J220" i="20"/>
  <c r="K220" i="20"/>
  <c r="L220" i="20"/>
  <c r="G222" i="20"/>
  <c r="H222" i="20"/>
  <c r="I222" i="20"/>
  <c r="J222" i="20"/>
  <c r="K222" i="20"/>
  <c r="L222" i="20"/>
  <c r="C228" i="20"/>
  <c r="F228" i="20"/>
  <c r="G228" i="20"/>
  <c r="H228" i="20"/>
  <c r="I228" i="20"/>
  <c r="J228" i="20"/>
  <c r="K228" i="20"/>
  <c r="L228" i="20"/>
  <c r="C229" i="20"/>
  <c r="F229" i="20"/>
  <c r="G229" i="20"/>
  <c r="H229" i="20"/>
  <c r="I229" i="20"/>
  <c r="J229" i="20"/>
  <c r="K229" i="20"/>
  <c r="L229" i="20"/>
  <c r="C201" i="20"/>
  <c r="F201" i="20"/>
  <c r="G201" i="20"/>
  <c r="H201" i="20"/>
  <c r="I201" i="20"/>
  <c r="J201" i="20"/>
  <c r="K201" i="20"/>
  <c r="L201" i="20"/>
  <c r="C202" i="20"/>
  <c r="F202" i="20"/>
  <c r="G202" i="20"/>
  <c r="H202" i="20"/>
  <c r="I202" i="20"/>
  <c r="J202" i="20"/>
  <c r="K202" i="20"/>
  <c r="L202" i="20"/>
  <c r="C203" i="20"/>
  <c r="F203" i="20"/>
  <c r="G203" i="20"/>
  <c r="H203" i="20"/>
  <c r="I203" i="20"/>
  <c r="J203" i="20"/>
  <c r="K203" i="20"/>
  <c r="L203" i="20"/>
  <c r="C204" i="20"/>
  <c r="F204" i="20"/>
  <c r="G204" i="20"/>
  <c r="H204" i="20"/>
  <c r="I204" i="20"/>
  <c r="J204" i="20"/>
  <c r="K204" i="20"/>
  <c r="L204" i="20"/>
  <c r="C205" i="20"/>
  <c r="F205" i="20"/>
  <c r="G205" i="20"/>
  <c r="H205" i="20"/>
  <c r="I205" i="20"/>
  <c r="J205" i="20"/>
  <c r="K205" i="20"/>
  <c r="L205" i="20"/>
  <c r="C206" i="20"/>
  <c r="F206" i="20"/>
  <c r="G206" i="20"/>
  <c r="H206" i="20"/>
  <c r="I206" i="20"/>
  <c r="J206" i="20"/>
  <c r="K206" i="20"/>
  <c r="L206" i="20"/>
  <c r="C207" i="20"/>
  <c r="F207" i="20"/>
  <c r="G207" i="20"/>
  <c r="H207" i="20"/>
  <c r="I207" i="20"/>
  <c r="J207" i="20"/>
  <c r="K207" i="20"/>
  <c r="L207" i="20"/>
  <c r="G209" i="20"/>
  <c r="H209" i="20"/>
  <c r="I209" i="20"/>
  <c r="J209" i="20"/>
  <c r="K209" i="20"/>
  <c r="L209" i="20"/>
  <c r="G211" i="20"/>
  <c r="H211" i="20"/>
  <c r="I211" i="20"/>
  <c r="J211" i="20"/>
  <c r="K211" i="20"/>
  <c r="L211" i="20"/>
  <c r="C1912" i="20"/>
  <c r="F1912" i="20"/>
  <c r="G1912" i="20" s="1"/>
  <c r="F1927" i="20"/>
  <c r="L1927" i="20" s="1"/>
  <c r="C1927" i="20"/>
  <c r="F1926" i="20"/>
  <c r="I1926" i="20" s="1"/>
  <c r="C1926" i="20"/>
  <c r="F1925" i="20"/>
  <c r="I1925" i="20" s="1"/>
  <c r="C1925" i="20"/>
  <c r="F1924" i="20"/>
  <c r="I1924" i="20" s="1"/>
  <c r="C1924" i="20"/>
  <c r="F1923" i="20"/>
  <c r="I1923" i="20" s="1"/>
  <c r="C1923" i="20"/>
  <c r="F1914" i="20"/>
  <c r="J1914" i="20" s="1"/>
  <c r="C1914" i="20"/>
  <c r="F1913" i="20"/>
  <c r="J1913" i="20" s="1"/>
  <c r="C1913" i="20"/>
  <c r="F1911" i="20"/>
  <c r="J1911" i="20" s="1"/>
  <c r="C1911" i="20"/>
  <c r="F1902" i="20"/>
  <c r="I1902" i="20" s="1"/>
  <c r="C1902" i="20"/>
  <c r="F1901" i="20"/>
  <c r="C1901" i="20"/>
  <c r="F1900" i="20"/>
  <c r="I1900" i="20" s="1"/>
  <c r="C1900" i="20"/>
  <c r="F1899" i="20"/>
  <c r="C1899" i="20"/>
  <c r="F1898" i="20"/>
  <c r="I1898" i="20" s="1"/>
  <c r="C1898" i="20"/>
  <c r="F1897" i="20"/>
  <c r="C1897" i="20"/>
  <c r="F1896" i="20"/>
  <c r="I1896" i="20" s="1"/>
  <c r="C1896" i="20"/>
  <c r="F1895" i="20"/>
  <c r="C1895" i="20"/>
  <c r="F1894" i="20"/>
  <c r="C1894" i="20"/>
  <c r="F1893" i="20"/>
  <c r="I1893" i="20" s="1"/>
  <c r="C1893" i="20"/>
  <c r="F1892" i="20"/>
  <c r="I1892" i="20" s="1"/>
  <c r="C1892" i="20"/>
  <c r="F1891" i="20"/>
  <c r="C1891" i="20"/>
  <c r="F1890" i="20"/>
  <c r="I1890" i="20" s="1"/>
  <c r="C1890" i="20"/>
  <c r="F1889" i="20"/>
  <c r="C1889" i="20"/>
  <c r="F1888" i="20"/>
  <c r="I1888" i="20" s="1"/>
  <c r="C1888" i="20"/>
  <c r="F1887" i="20"/>
  <c r="C1887" i="20"/>
  <c r="F1886" i="20"/>
  <c r="C1886" i="20"/>
  <c r="F1877" i="20"/>
  <c r="I1877" i="20" s="1"/>
  <c r="C1877" i="20"/>
  <c r="F1876" i="20"/>
  <c r="J1876" i="20" s="1"/>
  <c r="C1876" i="20"/>
  <c r="F1867" i="20"/>
  <c r="H1867" i="20" s="1"/>
  <c r="C1867" i="20"/>
  <c r="F1866" i="20"/>
  <c r="J1866" i="20" s="1"/>
  <c r="C1866" i="20"/>
  <c r="F1865" i="20"/>
  <c r="H1865" i="20" s="1"/>
  <c r="C1865" i="20"/>
  <c r="F1864" i="20"/>
  <c r="J1864" i="20" s="1"/>
  <c r="C1864" i="20"/>
  <c r="F1863" i="20"/>
  <c r="H1863" i="20" s="1"/>
  <c r="C1863" i="20"/>
  <c r="F1862" i="20"/>
  <c r="K1862" i="20" s="1"/>
  <c r="C1862" i="20"/>
  <c r="F1861" i="20"/>
  <c r="K1861" i="20" s="1"/>
  <c r="C1861" i="20"/>
  <c r="F1860" i="20"/>
  <c r="K1860" i="20" s="1"/>
  <c r="C1860" i="20"/>
  <c r="F1859" i="20"/>
  <c r="K1859" i="20" s="1"/>
  <c r="C1859" i="20"/>
  <c r="F1858" i="20"/>
  <c r="K1858" i="20" s="1"/>
  <c r="C1858" i="20"/>
  <c r="F1857" i="20"/>
  <c r="C1857" i="20"/>
  <c r="F1856" i="20"/>
  <c r="K1856" i="20" s="1"/>
  <c r="C1856" i="20"/>
  <c r="C1746" i="20"/>
  <c r="F1746" i="20"/>
  <c r="G1746" i="20" s="1"/>
  <c r="C1747" i="20"/>
  <c r="F1747" i="20"/>
  <c r="G1747" i="20" s="1"/>
  <c r="L1747" i="20"/>
  <c r="C1748" i="20"/>
  <c r="F1748" i="20"/>
  <c r="G1748" i="20" s="1"/>
  <c r="C1749" i="20"/>
  <c r="F1749" i="20"/>
  <c r="G1749" i="20" s="1"/>
  <c r="C1750" i="20"/>
  <c r="F1750" i="20"/>
  <c r="G1750" i="20" s="1"/>
  <c r="C1751" i="20"/>
  <c r="F1751" i="20"/>
  <c r="G1751" i="20" s="1"/>
  <c r="C1752" i="20"/>
  <c r="F1752" i="20"/>
  <c r="G1752" i="20" s="1"/>
  <c r="F1629" i="20"/>
  <c r="J1629" i="20" s="1"/>
  <c r="C1625" i="20"/>
  <c r="F1625" i="20"/>
  <c r="G1625" i="20" s="1"/>
  <c r="C1626" i="20"/>
  <c r="F1626" i="20"/>
  <c r="I1626" i="20" s="1"/>
  <c r="C1627" i="20"/>
  <c r="F1627" i="20"/>
  <c r="G1627" i="20" s="1"/>
  <c r="C1628" i="20"/>
  <c r="F1628" i="20"/>
  <c r="I1628" i="20" s="1"/>
  <c r="C1629" i="20"/>
  <c r="L1566" i="20" l="1"/>
  <c r="L1568" i="20" s="1"/>
  <c r="L1570" i="20" s="1"/>
  <c r="K1566" i="20"/>
  <c r="K1568" i="20" s="1"/>
  <c r="K1570" i="20" s="1"/>
  <c r="J1566" i="20"/>
  <c r="J1568" i="20" s="1"/>
  <c r="J1570" i="20" s="1"/>
  <c r="I1566" i="20"/>
  <c r="I1568" i="20" s="1"/>
  <c r="I1570" i="20" s="1"/>
  <c r="H1566" i="20"/>
  <c r="H1568" i="20" s="1"/>
  <c r="H1570" i="20" s="1"/>
  <c r="G1566" i="20"/>
  <c r="G1568" i="20" s="1"/>
  <c r="G1570" i="20" s="1"/>
  <c r="K1857" i="20"/>
  <c r="H1857" i="20"/>
  <c r="J1912" i="20"/>
  <c r="I1912" i="20"/>
  <c r="J1746" i="20"/>
  <c r="L1912" i="20"/>
  <c r="H1912" i="20"/>
  <c r="K1912" i="20"/>
  <c r="H1876" i="20"/>
  <c r="I1856" i="20"/>
  <c r="L1857" i="20"/>
  <c r="I1860" i="20"/>
  <c r="L1859" i="20"/>
  <c r="H1866" i="20"/>
  <c r="J1877" i="20"/>
  <c r="J1915" i="20"/>
  <c r="J1917" i="20" s="1"/>
  <c r="H1859" i="20"/>
  <c r="H1861" i="20"/>
  <c r="H1864" i="20"/>
  <c r="I1859" i="20"/>
  <c r="L1861" i="20"/>
  <c r="I1752" i="20"/>
  <c r="L1746" i="20"/>
  <c r="L1856" i="20"/>
  <c r="I1857" i="20"/>
  <c r="H1858" i="20"/>
  <c r="L1860" i="20"/>
  <c r="I1861" i="20"/>
  <c r="H1862" i="20"/>
  <c r="J1863" i="20"/>
  <c r="I1864" i="20"/>
  <c r="I1911" i="20"/>
  <c r="I1913" i="20"/>
  <c r="I1914" i="20"/>
  <c r="I1858" i="20"/>
  <c r="I1862" i="20"/>
  <c r="L1748" i="20"/>
  <c r="I1748" i="20"/>
  <c r="H1856" i="20"/>
  <c r="L1858" i="20"/>
  <c r="H1860" i="20"/>
  <c r="I1866" i="20"/>
  <c r="J1878" i="20"/>
  <c r="J1880" i="20" s="1"/>
  <c r="I1927" i="20"/>
  <c r="I1929" i="20" s="1"/>
  <c r="I1931" i="20" s="1"/>
  <c r="L1886" i="20"/>
  <c r="H1886" i="20"/>
  <c r="K1886" i="20"/>
  <c r="G1886" i="20"/>
  <c r="L1887" i="20"/>
  <c r="H1887" i="20"/>
  <c r="K1887" i="20"/>
  <c r="G1887" i="20"/>
  <c r="L1889" i="20"/>
  <c r="H1889" i="20"/>
  <c r="K1889" i="20"/>
  <c r="G1889" i="20"/>
  <c r="L1891" i="20"/>
  <c r="H1891" i="20"/>
  <c r="K1891" i="20"/>
  <c r="G1891" i="20"/>
  <c r="L1894" i="20"/>
  <c r="H1894" i="20"/>
  <c r="K1894" i="20"/>
  <c r="G1894" i="20"/>
  <c r="L1895" i="20"/>
  <c r="H1895" i="20"/>
  <c r="K1895" i="20"/>
  <c r="G1895" i="20"/>
  <c r="L1897" i="20"/>
  <c r="H1897" i="20"/>
  <c r="K1897" i="20"/>
  <c r="G1897" i="20"/>
  <c r="L1899" i="20"/>
  <c r="H1899" i="20"/>
  <c r="K1899" i="20"/>
  <c r="G1899" i="20"/>
  <c r="L1901" i="20"/>
  <c r="H1901" i="20"/>
  <c r="K1901" i="20"/>
  <c r="G1901" i="20"/>
  <c r="J1859" i="20"/>
  <c r="J1860" i="20"/>
  <c r="J1861" i="20"/>
  <c r="J1862" i="20"/>
  <c r="I1876" i="20"/>
  <c r="I1878" i="20" s="1"/>
  <c r="I1880" i="20" s="1"/>
  <c r="K1877" i="20"/>
  <c r="G1877" i="20"/>
  <c r="L1877" i="20"/>
  <c r="I1886" i="20"/>
  <c r="I1887" i="20"/>
  <c r="I1889" i="20"/>
  <c r="I1891" i="20"/>
  <c r="I1894" i="20"/>
  <c r="I1895" i="20"/>
  <c r="I1897" i="20"/>
  <c r="I1899" i="20"/>
  <c r="I1901" i="20"/>
  <c r="K1863" i="20"/>
  <c r="G1863" i="20"/>
  <c r="L1863" i="20"/>
  <c r="K1865" i="20"/>
  <c r="G1865" i="20"/>
  <c r="L1865" i="20"/>
  <c r="K1867" i="20"/>
  <c r="G1867" i="20"/>
  <c r="L1867" i="20"/>
  <c r="L1888" i="20"/>
  <c r="H1888" i="20"/>
  <c r="K1888" i="20"/>
  <c r="G1888" i="20"/>
  <c r="L1890" i="20"/>
  <c r="H1890" i="20"/>
  <c r="K1890" i="20"/>
  <c r="G1890" i="20"/>
  <c r="L1892" i="20"/>
  <c r="H1892" i="20"/>
  <c r="K1892" i="20"/>
  <c r="G1892" i="20"/>
  <c r="L1893" i="20"/>
  <c r="H1893" i="20"/>
  <c r="K1893" i="20"/>
  <c r="G1893" i="20"/>
  <c r="L1896" i="20"/>
  <c r="H1896" i="20"/>
  <c r="K1896" i="20"/>
  <c r="G1896" i="20"/>
  <c r="L1898" i="20"/>
  <c r="H1898" i="20"/>
  <c r="K1898" i="20"/>
  <c r="G1898" i="20"/>
  <c r="L1900" i="20"/>
  <c r="H1900" i="20"/>
  <c r="K1900" i="20"/>
  <c r="G1900" i="20"/>
  <c r="L1902" i="20"/>
  <c r="H1902" i="20"/>
  <c r="K1902" i="20"/>
  <c r="G1902" i="20"/>
  <c r="L1923" i="20"/>
  <c r="H1923" i="20"/>
  <c r="K1923" i="20"/>
  <c r="G1923" i="20"/>
  <c r="L1924" i="20"/>
  <c r="H1924" i="20"/>
  <c r="K1924" i="20"/>
  <c r="G1924" i="20"/>
  <c r="L1925" i="20"/>
  <c r="H1925" i="20"/>
  <c r="K1925" i="20"/>
  <c r="G1925" i="20"/>
  <c r="L1926" i="20"/>
  <c r="H1926" i="20"/>
  <c r="K1926" i="20"/>
  <c r="G1926" i="20"/>
  <c r="J1856" i="20"/>
  <c r="J1857" i="20"/>
  <c r="J1858" i="20"/>
  <c r="G1856" i="20"/>
  <c r="G1857" i="20"/>
  <c r="G1858" i="20"/>
  <c r="G1859" i="20"/>
  <c r="G1860" i="20"/>
  <c r="G1861" i="20"/>
  <c r="G1862" i="20"/>
  <c r="L1862" i="20"/>
  <c r="I1863" i="20"/>
  <c r="K1864" i="20"/>
  <c r="G1864" i="20"/>
  <c r="L1864" i="20"/>
  <c r="I1865" i="20"/>
  <c r="K1866" i="20"/>
  <c r="G1866" i="20"/>
  <c r="L1866" i="20"/>
  <c r="I1867" i="20"/>
  <c r="H1877" i="20"/>
  <c r="J1886" i="20"/>
  <c r="J1887" i="20"/>
  <c r="J1888" i="20"/>
  <c r="J1889" i="20"/>
  <c r="J1890" i="20"/>
  <c r="J1891" i="20"/>
  <c r="J1892" i="20"/>
  <c r="J1893" i="20"/>
  <c r="J1894" i="20"/>
  <c r="J1895" i="20"/>
  <c r="J1896" i="20"/>
  <c r="J1897" i="20"/>
  <c r="J1898" i="20"/>
  <c r="J1899" i="20"/>
  <c r="J1900" i="20"/>
  <c r="J1901" i="20"/>
  <c r="J1902" i="20"/>
  <c r="L1911" i="20"/>
  <c r="H1911" i="20"/>
  <c r="K1911" i="20"/>
  <c r="G1911" i="20"/>
  <c r="L1913" i="20"/>
  <c r="H1913" i="20"/>
  <c r="K1913" i="20"/>
  <c r="G1913" i="20"/>
  <c r="L1914" i="20"/>
  <c r="H1914" i="20"/>
  <c r="K1914" i="20"/>
  <c r="G1914" i="20"/>
  <c r="J1923" i="20"/>
  <c r="J1924" i="20"/>
  <c r="J1925" i="20"/>
  <c r="J1926" i="20"/>
  <c r="J1865" i="20"/>
  <c r="J1867" i="20"/>
  <c r="K1876" i="20"/>
  <c r="G1876" i="20"/>
  <c r="G1878" i="20" s="1"/>
  <c r="G1880" i="20" s="1"/>
  <c r="L1876" i="20"/>
  <c r="J1927" i="20"/>
  <c r="G1927" i="20"/>
  <c r="K1927" i="20"/>
  <c r="H1927" i="20"/>
  <c r="L1752" i="20"/>
  <c r="I1746" i="20"/>
  <c r="I1750" i="20"/>
  <c r="H1752" i="20"/>
  <c r="J1751" i="20"/>
  <c r="H1750" i="20"/>
  <c r="J1749" i="20"/>
  <c r="H1748" i="20"/>
  <c r="J1747" i="20"/>
  <c r="H1746" i="20"/>
  <c r="L1751" i="20"/>
  <c r="I1751" i="20"/>
  <c r="L1750" i="20"/>
  <c r="I1749" i="20"/>
  <c r="I1747" i="20"/>
  <c r="L1749" i="20"/>
  <c r="J1752" i="20"/>
  <c r="H1751" i="20"/>
  <c r="J1750" i="20"/>
  <c r="H1749" i="20"/>
  <c r="J1748" i="20"/>
  <c r="H1747" i="20"/>
  <c r="K1752" i="20"/>
  <c r="K1751" i="20"/>
  <c r="K1750" i="20"/>
  <c r="K1749" i="20"/>
  <c r="K1748" i="20"/>
  <c r="K1747" i="20"/>
  <c r="K1746" i="20"/>
  <c r="J1626" i="20"/>
  <c r="J1625" i="20"/>
  <c r="J1627" i="20"/>
  <c r="I1629" i="20"/>
  <c r="I1627" i="20"/>
  <c r="I1625" i="20"/>
  <c r="L1629" i="20"/>
  <c r="H1629" i="20"/>
  <c r="L1628" i="20"/>
  <c r="H1628" i="20"/>
  <c r="L1627" i="20"/>
  <c r="H1627" i="20"/>
  <c r="L1626" i="20"/>
  <c r="H1626" i="20"/>
  <c r="L1625" i="20"/>
  <c r="H1625" i="20"/>
  <c r="K1629" i="20"/>
  <c r="G1629" i="20"/>
  <c r="K1628" i="20"/>
  <c r="G1628" i="20"/>
  <c r="K1627" i="20"/>
  <c r="K1626" i="20"/>
  <c r="G1626" i="20"/>
  <c r="K1625" i="20"/>
  <c r="J1628" i="20"/>
  <c r="I1915" i="20" l="1"/>
  <c r="I1917" i="20" s="1"/>
  <c r="H1878" i="20"/>
  <c r="H1880" i="20" s="1"/>
  <c r="H1868" i="20"/>
  <c r="H1870" i="20" s="1"/>
  <c r="L1878" i="20"/>
  <c r="L1880" i="20" s="1"/>
  <c r="L1868" i="20"/>
  <c r="L1870" i="20" s="1"/>
  <c r="I1868" i="20"/>
  <c r="I1870" i="20" s="1"/>
  <c r="K1878" i="20"/>
  <c r="K1880" i="20" s="1"/>
  <c r="K1868" i="20"/>
  <c r="K1870" i="20" s="1"/>
  <c r="I1903" i="20"/>
  <c r="L1903" i="20"/>
  <c r="L1905" i="20" s="1"/>
  <c r="H1915" i="20"/>
  <c r="H1917" i="20" s="1"/>
  <c r="H1929" i="20"/>
  <c r="G1903" i="20"/>
  <c r="G1905" i="20" s="1"/>
  <c r="K1929" i="20"/>
  <c r="G1868" i="20"/>
  <c r="G1870" i="20" s="1"/>
  <c r="J1868" i="20"/>
  <c r="J1870" i="20" s="1"/>
  <c r="L1929" i="20"/>
  <c r="K1903" i="20"/>
  <c r="K1905" i="20" s="1"/>
  <c r="K1915" i="20"/>
  <c r="K1917" i="20" s="1"/>
  <c r="J1929" i="20"/>
  <c r="L1915" i="20"/>
  <c r="L1917" i="20" s="1"/>
  <c r="G1915" i="20"/>
  <c r="G1917" i="20" s="1"/>
  <c r="J1903" i="20"/>
  <c r="J1905" i="20" s="1"/>
  <c r="G1929" i="20"/>
  <c r="H1903" i="20"/>
  <c r="H1905" i="20" s="1"/>
  <c r="G1931" i="20" l="1"/>
  <c r="G1934" i="20"/>
  <c r="G1936" i="20" s="1"/>
  <c r="K1931" i="20"/>
  <c r="K1934" i="20"/>
  <c r="K1936" i="20" s="1"/>
  <c r="J1934" i="20"/>
  <c r="J1936" i="20" s="1"/>
  <c r="J1931" i="20"/>
  <c r="H1931" i="20"/>
  <c r="H1934" i="20"/>
  <c r="H1936" i="20" s="1"/>
  <c r="L1931" i="20"/>
  <c r="L1934" i="20"/>
  <c r="L1936" i="20" s="1"/>
  <c r="I1905" i="20"/>
  <c r="I1934" i="20"/>
  <c r="I1936" i="20" s="1"/>
  <c r="C1516" i="20" l="1"/>
  <c r="F1516" i="20"/>
  <c r="G1516" i="20" s="1"/>
  <c r="C1517" i="20"/>
  <c r="F1517" i="20"/>
  <c r="I1517" i="20" s="1"/>
  <c r="C1545" i="20"/>
  <c r="F1545" i="20"/>
  <c r="G1545" i="20" s="1"/>
  <c r="C1546" i="20"/>
  <c r="F1546" i="20"/>
  <c r="I1546" i="20" s="1"/>
  <c r="C1222" i="20"/>
  <c r="F1222" i="20"/>
  <c r="I1222" i="20" s="1"/>
  <c r="C1223" i="20"/>
  <c r="F1223" i="20"/>
  <c r="I1223" i="20" s="1"/>
  <c r="C1224" i="20"/>
  <c r="F1224" i="20"/>
  <c r="I1224" i="20" s="1"/>
  <c r="C1225" i="20"/>
  <c r="F1225" i="20"/>
  <c r="I1225" i="20" s="1"/>
  <c r="C1226" i="20"/>
  <c r="F1226" i="20"/>
  <c r="I1226" i="20" s="1"/>
  <c r="C1227" i="20"/>
  <c r="F1227" i="20"/>
  <c r="I1227" i="20" s="1"/>
  <c r="C1228" i="20"/>
  <c r="F1228" i="20"/>
  <c r="I1228" i="20" s="1"/>
  <c r="C1202" i="20"/>
  <c r="F1202" i="20"/>
  <c r="G1202" i="20" s="1"/>
  <c r="C1196" i="20"/>
  <c r="F1196" i="20"/>
  <c r="G1196" i="20" s="1"/>
  <c r="C1197" i="20"/>
  <c r="F1197" i="20"/>
  <c r="J1197" i="20" s="1"/>
  <c r="C1198" i="20"/>
  <c r="F1198" i="20"/>
  <c r="I1198" i="20" s="1"/>
  <c r="C1199" i="20"/>
  <c r="F1199" i="20"/>
  <c r="G1199" i="20" s="1"/>
  <c r="C1200" i="20"/>
  <c r="F1200" i="20"/>
  <c r="I1200" i="20" s="1"/>
  <c r="C1195" i="20"/>
  <c r="F1195" i="20"/>
  <c r="G1195" i="20" s="1"/>
  <c r="C1201" i="20"/>
  <c r="F1201" i="20"/>
  <c r="J1201" i="20" s="1"/>
  <c r="C1203" i="20"/>
  <c r="F1203" i="20"/>
  <c r="G1203" i="20" s="1"/>
  <c r="C1091" i="20"/>
  <c r="F1091" i="20"/>
  <c r="G1091" i="20" s="1"/>
  <c r="J1516" i="20" l="1"/>
  <c r="J1517" i="20"/>
  <c r="I1516" i="20"/>
  <c r="L1517" i="20"/>
  <c r="H1517" i="20"/>
  <c r="L1516" i="20"/>
  <c r="H1516" i="20"/>
  <c r="K1517" i="20"/>
  <c r="G1517" i="20"/>
  <c r="K1516" i="20"/>
  <c r="J1545" i="20"/>
  <c r="I1545" i="20"/>
  <c r="L1545" i="20"/>
  <c r="H1545" i="20"/>
  <c r="K1545" i="20"/>
  <c r="L1546" i="20"/>
  <c r="H1546" i="20"/>
  <c r="K1546" i="20"/>
  <c r="G1546" i="20"/>
  <c r="J1546" i="20"/>
  <c r="L1222" i="20"/>
  <c r="H1223" i="20"/>
  <c r="J1222" i="20"/>
  <c r="L1224" i="20"/>
  <c r="L1227" i="20"/>
  <c r="J1227" i="20"/>
  <c r="G1227" i="20"/>
  <c r="K1225" i="20"/>
  <c r="G1224" i="20"/>
  <c r="H1222" i="20"/>
  <c r="L1226" i="20"/>
  <c r="H1226" i="20"/>
  <c r="K1224" i="20"/>
  <c r="K1226" i="20"/>
  <c r="K1227" i="20"/>
  <c r="G1226" i="20"/>
  <c r="J1224" i="20"/>
  <c r="K1223" i="20"/>
  <c r="J1228" i="20"/>
  <c r="H1227" i="20"/>
  <c r="J1225" i="20"/>
  <c r="H1224" i="20"/>
  <c r="L1223" i="20"/>
  <c r="G1223" i="20"/>
  <c r="K1222" i="20"/>
  <c r="G1222" i="20"/>
  <c r="H1228" i="20"/>
  <c r="H1225" i="20"/>
  <c r="K1228" i="20"/>
  <c r="L1228" i="20"/>
  <c r="G1228" i="20"/>
  <c r="L1225" i="20"/>
  <c r="G1225" i="20"/>
  <c r="J1223" i="20"/>
  <c r="J1226" i="20"/>
  <c r="J1202" i="20"/>
  <c r="I1202" i="20"/>
  <c r="L1202" i="20"/>
  <c r="H1202" i="20"/>
  <c r="K1202" i="20"/>
  <c r="J1196" i="20"/>
  <c r="J1199" i="20"/>
  <c r="I1199" i="20"/>
  <c r="I1197" i="20"/>
  <c r="I1196" i="20"/>
  <c r="L1200" i="20"/>
  <c r="H1200" i="20"/>
  <c r="L1199" i="20"/>
  <c r="H1199" i="20"/>
  <c r="L1198" i="20"/>
  <c r="H1198" i="20"/>
  <c r="L1197" i="20"/>
  <c r="H1197" i="20"/>
  <c r="L1196" i="20"/>
  <c r="H1196" i="20"/>
  <c r="K1200" i="20"/>
  <c r="G1200" i="20"/>
  <c r="K1199" i="20"/>
  <c r="K1198" i="20"/>
  <c r="G1198" i="20"/>
  <c r="K1197" i="20"/>
  <c r="G1197" i="20"/>
  <c r="K1196" i="20"/>
  <c r="J1198" i="20"/>
  <c r="J1200" i="20"/>
  <c r="J1195" i="20"/>
  <c r="J1203" i="20"/>
  <c r="I1203" i="20"/>
  <c r="I1201" i="20"/>
  <c r="I1195" i="20"/>
  <c r="L1203" i="20"/>
  <c r="H1203" i="20"/>
  <c r="L1201" i="20"/>
  <c r="H1201" i="20"/>
  <c r="L1195" i="20"/>
  <c r="H1195" i="20"/>
  <c r="K1203" i="20"/>
  <c r="K1201" i="20"/>
  <c r="G1201" i="20"/>
  <c r="K1195" i="20"/>
  <c r="J1091" i="20"/>
  <c r="I1091" i="20"/>
  <c r="L1091" i="20"/>
  <c r="H1091" i="20"/>
  <c r="K1091" i="20"/>
  <c r="C912" i="20" l="1"/>
  <c r="F912" i="20"/>
  <c r="G912" i="20" s="1"/>
  <c r="C911" i="20"/>
  <c r="C843" i="20"/>
  <c r="F843" i="20"/>
  <c r="H843" i="20" s="1"/>
  <c r="C844" i="20"/>
  <c r="F844" i="20"/>
  <c r="G844" i="20" s="1"/>
  <c r="C808" i="20"/>
  <c r="F808" i="20"/>
  <c r="G808" i="20" s="1"/>
  <c r="C820" i="20"/>
  <c r="F820" i="20"/>
  <c r="G820" i="20" s="1"/>
  <c r="C821" i="20"/>
  <c r="F821" i="20"/>
  <c r="G821" i="20" s="1"/>
  <c r="C789" i="20"/>
  <c r="F789" i="20"/>
  <c r="G789" i="20" s="1"/>
  <c r="C790" i="20"/>
  <c r="F790" i="20"/>
  <c r="G790" i="20" s="1"/>
  <c r="C791" i="20"/>
  <c r="F791" i="20"/>
  <c r="G791" i="20" s="1"/>
  <c r="C792" i="20"/>
  <c r="F792" i="20"/>
  <c r="G792" i="20" s="1"/>
  <c r="C793" i="20"/>
  <c r="F793" i="20"/>
  <c r="G793" i="20" s="1"/>
  <c r="C794" i="20"/>
  <c r="F794" i="20"/>
  <c r="J794" i="20" s="1"/>
  <c r="C795" i="20"/>
  <c r="F795" i="20"/>
  <c r="G795" i="20" s="1"/>
  <c r="C796" i="20"/>
  <c r="F796" i="20"/>
  <c r="G796" i="20" s="1"/>
  <c r="C797" i="20"/>
  <c r="F797" i="20"/>
  <c r="J797" i="20" s="1"/>
  <c r="C798" i="20"/>
  <c r="F798" i="20"/>
  <c r="G798" i="20" s="1"/>
  <c r="C799" i="20"/>
  <c r="F799" i="20"/>
  <c r="G799" i="20" s="1"/>
  <c r="C800" i="20"/>
  <c r="F800" i="20"/>
  <c r="G800" i="20" s="1"/>
  <c r="C801" i="20"/>
  <c r="F801" i="20"/>
  <c r="G801" i="20" s="1"/>
  <c r="C802" i="20"/>
  <c r="F802" i="20"/>
  <c r="G802" i="20" s="1"/>
  <c r="C631" i="20"/>
  <c r="F631" i="20"/>
  <c r="G631" i="20" s="1"/>
  <c r="C549" i="20"/>
  <c r="F549" i="20"/>
  <c r="G549" i="20" s="1"/>
  <c r="C550" i="20"/>
  <c r="F550" i="20"/>
  <c r="I550" i="20" s="1"/>
  <c r="C551" i="20"/>
  <c r="F551" i="20"/>
  <c r="J551" i="20" s="1"/>
  <c r="C552" i="20"/>
  <c r="F552" i="20"/>
  <c r="I552" i="20" s="1"/>
  <c r="C553" i="20"/>
  <c r="F553" i="20"/>
  <c r="G553" i="20" s="1"/>
  <c r="C554" i="20"/>
  <c r="F554" i="20"/>
  <c r="I554" i="20" s="1"/>
  <c r="C548" i="20"/>
  <c r="F548" i="20"/>
  <c r="G548" i="20" s="1"/>
  <c r="C555" i="20"/>
  <c r="F555" i="20"/>
  <c r="I555" i="20" s="1"/>
  <c r="C556" i="20"/>
  <c r="F556" i="20"/>
  <c r="I556" i="20" s="1"/>
  <c r="C368" i="20"/>
  <c r="F368" i="20"/>
  <c r="G368" i="20" s="1"/>
  <c r="C359" i="20"/>
  <c r="F359" i="20"/>
  <c r="G359" i="20" s="1"/>
  <c r="K912" i="20" l="1"/>
  <c r="I912" i="20"/>
  <c r="L808" i="20"/>
  <c r="L912" i="20"/>
  <c r="H912" i="20"/>
  <c r="J912" i="20"/>
  <c r="K808" i="20"/>
  <c r="J844" i="20"/>
  <c r="I844" i="20"/>
  <c r="L844" i="20"/>
  <c r="H844" i="20"/>
  <c r="K844" i="20"/>
  <c r="K843" i="20"/>
  <c r="G843" i="20"/>
  <c r="J843" i="20"/>
  <c r="I843" i="20"/>
  <c r="L843" i="20"/>
  <c r="J808" i="20"/>
  <c r="I808" i="20"/>
  <c r="H808" i="20"/>
  <c r="J820" i="20"/>
  <c r="J821" i="20"/>
  <c r="I821" i="20"/>
  <c r="I820" i="20"/>
  <c r="L821" i="20"/>
  <c r="H821" i="20"/>
  <c r="L820" i="20"/>
  <c r="H820" i="20"/>
  <c r="K821" i="20"/>
  <c r="K820" i="20"/>
  <c r="K789" i="20"/>
  <c r="J792" i="20"/>
  <c r="J793" i="20"/>
  <c r="J802" i="20"/>
  <c r="J790" i="20"/>
  <c r="J789" i="20"/>
  <c r="J791" i="20"/>
  <c r="J801" i="20"/>
  <c r="J798" i="20"/>
  <c r="J795" i="20"/>
  <c r="I801" i="20"/>
  <c r="I799" i="20"/>
  <c r="I797" i="20"/>
  <c r="I795" i="20"/>
  <c r="I793" i="20"/>
  <c r="I791" i="20"/>
  <c r="I790" i="20"/>
  <c r="I789" i="20"/>
  <c r="L802" i="20"/>
  <c r="H802" i="20"/>
  <c r="L801" i="20"/>
  <c r="H801" i="20"/>
  <c r="L800" i="20"/>
  <c r="H800" i="20"/>
  <c r="L799" i="20"/>
  <c r="H799" i="20"/>
  <c r="L798" i="20"/>
  <c r="H798" i="20"/>
  <c r="L797" i="20"/>
  <c r="H797" i="20"/>
  <c r="L796" i="20"/>
  <c r="H796" i="20"/>
  <c r="L795" i="20"/>
  <c r="H795" i="20"/>
  <c r="L794" i="20"/>
  <c r="H794" i="20"/>
  <c r="L793" i="20"/>
  <c r="H793" i="20"/>
  <c r="L792" i="20"/>
  <c r="H792" i="20"/>
  <c r="L791" i="20"/>
  <c r="H791" i="20"/>
  <c r="L790" i="20"/>
  <c r="H790" i="20"/>
  <c r="L789" i="20"/>
  <c r="H789" i="20"/>
  <c r="J800" i="20"/>
  <c r="J799" i="20"/>
  <c r="J796" i="20"/>
  <c r="I802" i="20"/>
  <c r="I800" i="20"/>
  <c r="I798" i="20"/>
  <c r="I796" i="20"/>
  <c r="I794" i="20"/>
  <c r="I792" i="20"/>
  <c r="K802" i="20"/>
  <c r="K801" i="20"/>
  <c r="K800" i="20"/>
  <c r="K799" i="20"/>
  <c r="K798" i="20"/>
  <c r="K797" i="20"/>
  <c r="G797" i="20"/>
  <c r="K796" i="20"/>
  <c r="K795" i="20"/>
  <c r="K794" i="20"/>
  <c r="G794" i="20"/>
  <c r="K793" i="20"/>
  <c r="K792" i="20"/>
  <c r="K791" i="20"/>
  <c r="K790" i="20"/>
  <c r="J631" i="20"/>
  <c r="L631" i="20"/>
  <c r="H631" i="20"/>
  <c r="I631" i="20"/>
  <c r="K631" i="20"/>
  <c r="J549" i="20"/>
  <c r="J550" i="20"/>
  <c r="I549" i="20"/>
  <c r="J556" i="20"/>
  <c r="J553" i="20"/>
  <c r="I553" i="20"/>
  <c r="I551" i="20"/>
  <c r="L554" i="20"/>
  <c r="H554" i="20"/>
  <c r="L553" i="20"/>
  <c r="H553" i="20"/>
  <c r="L552" i="20"/>
  <c r="H552" i="20"/>
  <c r="L551" i="20"/>
  <c r="H551" i="20"/>
  <c r="L550" i="20"/>
  <c r="H550" i="20"/>
  <c r="L549" i="20"/>
  <c r="H549" i="20"/>
  <c r="K554" i="20"/>
  <c r="G554" i="20"/>
  <c r="K553" i="20"/>
  <c r="K552" i="20"/>
  <c r="G552" i="20"/>
  <c r="K551" i="20"/>
  <c r="G551" i="20"/>
  <c r="K550" i="20"/>
  <c r="G550" i="20"/>
  <c r="K549" i="20"/>
  <c r="J552" i="20"/>
  <c r="J554" i="20"/>
  <c r="J548" i="20"/>
  <c r="J555" i="20"/>
  <c r="I548" i="20"/>
  <c r="L556" i="20"/>
  <c r="H556" i="20"/>
  <c r="L555" i="20"/>
  <c r="H555" i="20"/>
  <c r="L548" i="20"/>
  <c r="H548" i="20"/>
  <c r="K556" i="20"/>
  <c r="G556" i="20"/>
  <c r="K555" i="20"/>
  <c r="G555" i="20"/>
  <c r="K548" i="20"/>
  <c r="J368" i="20"/>
  <c r="I368" i="20"/>
  <c r="L368" i="20"/>
  <c r="H368" i="20"/>
  <c r="K368" i="20"/>
  <c r="J359" i="20"/>
  <c r="I359" i="20"/>
  <c r="L359" i="20"/>
  <c r="H359" i="20"/>
  <c r="K359" i="20"/>
  <c r="C256" i="20" l="1"/>
  <c r="F256" i="20"/>
  <c r="H256" i="20" s="1"/>
  <c r="C257" i="20"/>
  <c r="F257" i="20"/>
  <c r="H257" i="20" s="1"/>
  <c r="C41" i="20"/>
  <c r="F41" i="20"/>
  <c r="G41" i="20" s="1"/>
  <c r="C82" i="20"/>
  <c r="F82" i="20"/>
  <c r="G82" i="20" s="1"/>
  <c r="C83" i="20"/>
  <c r="F83" i="20"/>
  <c r="G83" i="20" s="1"/>
  <c r="C84" i="20"/>
  <c r="F84" i="20"/>
  <c r="G84" i="20" s="1"/>
  <c r="C85" i="20"/>
  <c r="F85" i="20"/>
  <c r="G85" i="20" s="1"/>
  <c r="F1843" i="20"/>
  <c r="L1843" i="20" s="1"/>
  <c r="C1843" i="20"/>
  <c r="F1842" i="20"/>
  <c r="L1842" i="20" s="1"/>
  <c r="C1842" i="20"/>
  <c r="F1841" i="20"/>
  <c r="C1841" i="20"/>
  <c r="F1840" i="20"/>
  <c r="C1840" i="20"/>
  <c r="F1839" i="20"/>
  <c r="C1839" i="20"/>
  <c r="F1838" i="20"/>
  <c r="C1838" i="20"/>
  <c r="F1837" i="20"/>
  <c r="C1837" i="20"/>
  <c r="F1836" i="20"/>
  <c r="C1836" i="20"/>
  <c r="F1835" i="20"/>
  <c r="C1835" i="20"/>
  <c r="F1834" i="20"/>
  <c r="C1834" i="20"/>
  <c r="F1833" i="20"/>
  <c r="C1833" i="20"/>
  <c r="F1832" i="20"/>
  <c r="C1832" i="20"/>
  <c r="F1831" i="20"/>
  <c r="C1831" i="20"/>
  <c r="F1830" i="20"/>
  <c r="C1830" i="20"/>
  <c r="F1829" i="20"/>
  <c r="C1829" i="20"/>
  <c r="F1828" i="20"/>
  <c r="C1828" i="20"/>
  <c r="F1819" i="20"/>
  <c r="C1819" i="20"/>
  <c r="F1818" i="20"/>
  <c r="I1818" i="20" s="1"/>
  <c r="C1818" i="20"/>
  <c r="F1817" i="20"/>
  <c r="I1817" i="20" s="1"/>
  <c r="C1817" i="20"/>
  <c r="F1808" i="20"/>
  <c r="C1808" i="20"/>
  <c r="F1807" i="20"/>
  <c r="C1807" i="20"/>
  <c r="F1806" i="20"/>
  <c r="C1806" i="20"/>
  <c r="F1805" i="20"/>
  <c r="C1805" i="20"/>
  <c r="F1804" i="20"/>
  <c r="C1804" i="20"/>
  <c r="F1803" i="20"/>
  <c r="C1803" i="20"/>
  <c r="F1802" i="20"/>
  <c r="C1802" i="20"/>
  <c r="F1801" i="20"/>
  <c r="C1801" i="20"/>
  <c r="F1800" i="20"/>
  <c r="C1800" i="20"/>
  <c r="F1799" i="20"/>
  <c r="C1799" i="20"/>
  <c r="F1798" i="20"/>
  <c r="C1798" i="20"/>
  <c r="F1797" i="20"/>
  <c r="C1797" i="20"/>
  <c r="F1796" i="20"/>
  <c r="C1796" i="20"/>
  <c r="F1795" i="20"/>
  <c r="C1795" i="20"/>
  <c r="F1794" i="20"/>
  <c r="C1794" i="20"/>
  <c r="F1793" i="20"/>
  <c r="C1793" i="20"/>
  <c r="L1792" i="20"/>
  <c r="K1792" i="20"/>
  <c r="J1792" i="20"/>
  <c r="I1792" i="20"/>
  <c r="H1792" i="20"/>
  <c r="G1792" i="20"/>
  <c r="C1792" i="20"/>
  <c r="F1783" i="20"/>
  <c r="C1783" i="20"/>
  <c r="F1782" i="20"/>
  <c r="C1782" i="20"/>
  <c r="F1773" i="20"/>
  <c r="C1773" i="20"/>
  <c r="F1772" i="20"/>
  <c r="C1772" i="20"/>
  <c r="F1771" i="20"/>
  <c r="C1771" i="20"/>
  <c r="F1770" i="20"/>
  <c r="C1770" i="20"/>
  <c r="F1769" i="20"/>
  <c r="C1769" i="20"/>
  <c r="F1768" i="20"/>
  <c r="C1768" i="20"/>
  <c r="F1755" i="20"/>
  <c r="C1755" i="20"/>
  <c r="F1754" i="20"/>
  <c r="C1754" i="20"/>
  <c r="F1753" i="20"/>
  <c r="C1753" i="20"/>
  <c r="F1745" i="20"/>
  <c r="L1745" i="20" s="1"/>
  <c r="C1745" i="20"/>
  <c r="F1744" i="20"/>
  <c r="C1744" i="20"/>
  <c r="F1743" i="20"/>
  <c r="J1743" i="20" s="1"/>
  <c r="C1743" i="20"/>
  <c r="F1734" i="20"/>
  <c r="L1734" i="20" s="1"/>
  <c r="C1734" i="20"/>
  <c r="F1733" i="20"/>
  <c r="C1733" i="20"/>
  <c r="F1732" i="20"/>
  <c r="G1732" i="20" s="1"/>
  <c r="C1732" i="20"/>
  <c r="F1731" i="20"/>
  <c r="K1731" i="20" s="1"/>
  <c r="C1731" i="20"/>
  <c r="F1722" i="20"/>
  <c r="H1722" i="20" s="1"/>
  <c r="C1722" i="20"/>
  <c r="F1721" i="20"/>
  <c r="L1721" i="20" s="1"/>
  <c r="C1721" i="20"/>
  <c r="F1720" i="20"/>
  <c r="K1720" i="20" s="1"/>
  <c r="C1720" i="20"/>
  <c r="F1719" i="20"/>
  <c r="J1719" i="20" s="1"/>
  <c r="C1719" i="20"/>
  <c r="F1718" i="20"/>
  <c r="K1718" i="20" s="1"/>
  <c r="C1718" i="20"/>
  <c r="F1717" i="20"/>
  <c r="J1717" i="20" s="1"/>
  <c r="C1717" i="20"/>
  <c r="F1716" i="20"/>
  <c r="C1716" i="20"/>
  <c r="F1715" i="20"/>
  <c r="J1715" i="20" s="1"/>
  <c r="C1715" i="20"/>
  <c r="F1714" i="20"/>
  <c r="K1714" i="20" s="1"/>
  <c r="C1714" i="20"/>
  <c r="F1713" i="20"/>
  <c r="L1713" i="20" s="1"/>
  <c r="C1713" i="20"/>
  <c r="F1712" i="20"/>
  <c r="H1712" i="20" s="1"/>
  <c r="C1712" i="20"/>
  <c r="F1711" i="20"/>
  <c r="C1711" i="20"/>
  <c r="F1710" i="20"/>
  <c r="C1710" i="20"/>
  <c r="F1709" i="20"/>
  <c r="C1709" i="20"/>
  <c r="F1708" i="20"/>
  <c r="K1708" i="20" s="1"/>
  <c r="C1708" i="20"/>
  <c r="F1707" i="20"/>
  <c r="L1707" i="20" s="1"/>
  <c r="C1707" i="20"/>
  <c r="F1706" i="20"/>
  <c r="H1706" i="20" s="1"/>
  <c r="C1706" i="20"/>
  <c r="F1696" i="20"/>
  <c r="C1696" i="20"/>
  <c r="F1695" i="20"/>
  <c r="J1695" i="20" s="1"/>
  <c r="C1695" i="20"/>
  <c r="F1686" i="20"/>
  <c r="L1686" i="20" s="1"/>
  <c r="C1686" i="20"/>
  <c r="F1685" i="20"/>
  <c r="C1685" i="20"/>
  <c r="F1684" i="20"/>
  <c r="L1684" i="20" s="1"/>
  <c r="C1684" i="20"/>
  <c r="F1683" i="20"/>
  <c r="K1683" i="20" s="1"/>
  <c r="C1683" i="20"/>
  <c r="F1682" i="20"/>
  <c r="C1682" i="20"/>
  <c r="F1681" i="20"/>
  <c r="H1681" i="20" s="1"/>
  <c r="C1681" i="20"/>
  <c r="F1680" i="20"/>
  <c r="C1680" i="20"/>
  <c r="F1679" i="20"/>
  <c r="K1679" i="20" s="1"/>
  <c r="C1679" i="20"/>
  <c r="F1678" i="20"/>
  <c r="J1678" i="20" s="1"/>
  <c r="C1678" i="20"/>
  <c r="F1677" i="20"/>
  <c r="K1677" i="20" s="1"/>
  <c r="C1677" i="20"/>
  <c r="F1676" i="20"/>
  <c r="J1676" i="20" s="1"/>
  <c r="C1676" i="20"/>
  <c r="F1675" i="20"/>
  <c r="C1675" i="20"/>
  <c r="K1662" i="20"/>
  <c r="C1662" i="20"/>
  <c r="F1643" i="20"/>
  <c r="K1643" i="20" s="1"/>
  <c r="C1643" i="20"/>
  <c r="F1642" i="20"/>
  <c r="L1642" i="20" s="1"/>
  <c r="C1642" i="20"/>
  <c r="F1641" i="20"/>
  <c r="C1641" i="20"/>
  <c r="F1640" i="20"/>
  <c r="J1640" i="20" s="1"/>
  <c r="C1640" i="20"/>
  <c r="F1631" i="20"/>
  <c r="J1631" i="20" s="1"/>
  <c r="C1631" i="20"/>
  <c r="F1630" i="20"/>
  <c r="L1630" i="20" s="1"/>
  <c r="C1630" i="20"/>
  <c r="F1624" i="20"/>
  <c r="K1624" i="20" s="1"/>
  <c r="C1624" i="20"/>
  <c r="F1623" i="20"/>
  <c r="L1623" i="20" s="1"/>
  <c r="C1623" i="20"/>
  <c r="F1622" i="20"/>
  <c r="J1622" i="20" s="1"/>
  <c r="C1622" i="20"/>
  <c r="F1621" i="20"/>
  <c r="L1621" i="20" s="1"/>
  <c r="C1621" i="20"/>
  <c r="F1620" i="20"/>
  <c r="C1620" i="20"/>
  <c r="F1619" i="20"/>
  <c r="G1619" i="20" s="1"/>
  <c r="C1619" i="20"/>
  <c r="F1618" i="20"/>
  <c r="C1618" i="20"/>
  <c r="F1617" i="20"/>
  <c r="J1617" i="20" s="1"/>
  <c r="C1617" i="20"/>
  <c r="F1616" i="20"/>
  <c r="K1616" i="20" s="1"/>
  <c r="C1616" i="20"/>
  <c r="F1615" i="20"/>
  <c r="J1615" i="20" s="1"/>
  <c r="C1615" i="20"/>
  <c r="F1614" i="20"/>
  <c r="J1614" i="20" s="1"/>
  <c r="C1614" i="20"/>
  <c r="F1613" i="20"/>
  <c r="J1613" i="20" s="1"/>
  <c r="C1613" i="20"/>
  <c r="F1603" i="20"/>
  <c r="C1603" i="20"/>
  <c r="F1593" i="20"/>
  <c r="C1593" i="20"/>
  <c r="F1592" i="20"/>
  <c r="K1592" i="20" s="1"/>
  <c r="C1592" i="20"/>
  <c r="F1591" i="20"/>
  <c r="C1591" i="20"/>
  <c r="F1590" i="20"/>
  <c r="C1590" i="20"/>
  <c r="F1589" i="20"/>
  <c r="C1589" i="20"/>
  <c r="F1588" i="20"/>
  <c r="C1588" i="20"/>
  <c r="F1587" i="20"/>
  <c r="C1587" i="20"/>
  <c r="F1586" i="20"/>
  <c r="C1586" i="20"/>
  <c r="F1585" i="20"/>
  <c r="C1585" i="20"/>
  <c r="F1584" i="20"/>
  <c r="C1584" i="20"/>
  <c r="L1583" i="20"/>
  <c r="K1583" i="20"/>
  <c r="J1583" i="20"/>
  <c r="I1583" i="20"/>
  <c r="H1583" i="20"/>
  <c r="G1583" i="20"/>
  <c r="C1583" i="20"/>
  <c r="F1582" i="20"/>
  <c r="C1582" i="20"/>
  <c r="F1581" i="20"/>
  <c r="C1581" i="20"/>
  <c r="F1580" i="20"/>
  <c r="H1580" i="20" s="1"/>
  <c r="C1580" i="20"/>
  <c r="F1547" i="20"/>
  <c r="L1547" i="20" s="1"/>
  <c r="C1547" i="20"/>
  <c r="F1544" i="20"/>
  <c r="I1544" i="20" s="1"/>
  <c r="C1544" i="20"/>
  <c r="F1535" i="20"/>
  <c r="I1535" i="20" s="1"/>
  <c r="C1535" i="20"/>
  <c r="F1534" i="20"/>
  <c r="L1534" i="20" s="1"/>
  <c r="C1534" i="20"/>
  <c r="F1533" i="20"/>
  <c r="C1533" i="20"/>
  <c r="F1532" i="20"/>
  <c r="J1532" i="20" s="1"/>
  <c r="C1532" i="20"/>
  <c r="F1531" i="20"/>
  <c r="C1531" i="20"/>
  <c r="F1530" i="20"/>
  <c r="L1530" i="20" s="1"/>
  <c r="C1530" i="20"/>
  <c r="F1529" i="20"/>
  <c r="C1529" i="20"/>
  <c r="F1528" i="20"/>
  <c r="C1528" i="20"/>
  <c r="F1527" i="20"/>
  <c r="C1527" i="20"/>
  <c r="F1526" i="20"/>
  <c r="L1526" i="20" s="1"/>
  <c r="C1526" i="20"/>
  <c r="F1525" i="20"/>
  <c r="C1525" i="20"/>
  <c r="F1524" i="20"/>
  <c r="C1524" i="20"/>
  <c r="F1523" i="20"/>
  <c r="H1523" i="20" s="1"/>
  <c r="C1523" i="20"/>
  <c r="F1522" i="20"/>
  <c r="C1522" i="20"/>
  <c r="F1521" i="20"/>
  <c r="H1521" i="20" s="1"/>
  <c r="C1521" i="20"/>
  <c r="F1520" i="20"/>
  <c r="C1520" i="20"/>
  <c r="F1519" i="20"/>
  <c r="C1519" i="20"/>
  <c r="F1518" i="20"/>
  <c r="L1518" i="20" s="1"/>
  <c r="C1518" i="20"/>
  <c r="F1515" i="20"/>
  <c r="H1515" i="20" s="1"/>
  <c r="C1515" i="20"/>
  <c r="F1506" i="20"/>
  <c r="I1506" i="20" s="1"/>
  <c r="C1506" i="20"/>
  <c r="F1505" i="20"/>
  <c r="L1505" i="20" s="1"/>
  <c r="C1505" i="20"/>
  <c r="F1496" i="20"/>
  <c r="L1496" i="20" s="1"/>
  <c r="C1496" i="20"/>
  <c r="F1495" i="20"/>
  <c r="C1495" i="20"/>
  <c r="F1494" i="20"/>
  <c r="L1494" i="20" s="1"/>
  <c r="C1494" i="20"/>
  <c r="F1493" i="20"/>
  <c r="H1493" i="20" s="1"/>
  <c r="C1493" i="20"/>
  <c r="F1492" i="20"/>
  <c r="L1492" i="20" s="1"/>
  <c r="C1492" i="20"/>
  <c r="F1491" i="20"/>
  <c r="J1491" i="20" s="1"/>
  <c r="C1491" i="20"/>
  <c r="F1490" i="20"/>
  <c r="C1490" i="20"/>
  <c r="F1476" i="20"/>
  <c r="L1476" i="20" s="1"/>
  <c r="C1476" i="20"/>
  <c r="F1475" i="20"/>
  <c r="H1475" i="20" s="1"/>
  <c r="C1475" i="20"/>
  <c r="F1474" i="20"/>
  <c r="C1474" i="20"/>
  <c r="F1473" i="20"/>
  <c r="J1473" i="20" s="1"/>
  <c r="C1473" i="20"/>
  <c r="F1472" i="20"/>
  <c r="J1472" i="20" s="1"/>
  <c r="C1472" i="20"/>
  <c r="F1471" i="20"/>
  <c r="H1471" i="20" s="1"/>
  <c r="C1471" i="20"/>
  <c r="F1470" i="20"/>
  <c r="C1470" i="20"/>
  <c r="F1469" i="20"/>
  <c r="J1469" i="20" s="1"/>
  <c r="C1469" i="20"/>
  <c r="F1468" i="20"/>
  <c r="J1468" i="20" s="1"/>
  <c r="C1468" i="20"/>
  <c r="F1467" i="20"/>
  <c r="H1467" i="20" s="1"/>
  <c r="C1467" i="20"/>
  <c r="F1466" i="20"/>
  <c r="C1466" i="20"/>
  <c r="F1465" i="20"/>
  <c r="C1465" i="20"/>
  <c r="F1455" i="20"/>
  <c r="C1455" i="20"/>
  <c r="F1454" i="20"/>
  <c r="J1454" i="20" s="1"/>
  <c r="C1454" i="20"/>
  <c r="F1453" i="20"/>
  <c r="C1453" i="20"/>
  <c r="F1444" i="20"/>
  <c r="C1444" i="20"/>
  <c r="F1443" i="20"/>
  <c r="H1443" i="20" s="1"/>
  <c r="C1443" i="20"/>
  <c r="F1442" i="20"/>
  <c r="C1442" i="20"/>
  <c r="F1441" i="20"/>
  <c r="C1441" i="20"/>
  <c r="F1440" i="20"/>
  <c r="C1440" i="20"/>
  <c r="F1439" i="20"/>
  <c r="H1439" i="20" s="1"/>
  <c r="C1439" i="20"/>
  <c r="F1438" i="20"/>
  <c r="C1438" i="20"/>
  <c r="F1437" i="20"/>
  <c r="H1437" i="20" s="1"/>
  <c r="C1437" i="20"/>
  <c r="F1436" i="20"/>
  <c r="C1436" i="20"/>
  <c r="F1435" i="20"/>
  <c r="C1435" i="20"/>
  <c r="F1434" i="20"/>
  <c r="C1434" i="20"/>
  <c r="F1433" i="20"/>
  <c r="H1433" i="20" s="1"/>
  <c r="C1433" i="20"/>
  <c r="F1432" i="20"/>
  <c r="C1432" i="20"/>
  <c r="F1431" i="20"/>
  <c r="C1431" i="20"/>
  <c r="F1430" i="20"/>
  <c r="H1430" i="20" s="1"/>
  <c r="C1430" i="20"/>
  <c r="F1429" i="20"/>
  <c r="J1429" i="20" s="1"/>
  <c r="C1429" i="20"/>
  <c r="F1428" i="20"/>
  <c r="C1428" i="20"/>
  <c r="F1427" i="20"/>
  <c r="L1427" i="20" s="1"/>
  <c r="C1427" i="20"/>
  <c r="F1426" i="20"/>
  <c r="H1426" i="20" s="1"/>
  <c r="C1426" i="20"/>
  <c r="F1417" i="20"/>
  <c r="H1417" i="20" s="1"/>
  <c r="C1417" i="20"/>
  <c r="F1416" i="20"/>
  <c r="I1416" i="20" s="1"/>
  <c r="C1416" i="20"/>
  <c r="F1407" i="20"/>
  <c r="L1407" i="20" s="1"/>
  <c r="C1407" i="20"/>
  <c r="F1406" i="20"/>
  <c r="I1406" i="20" s="1"/>
  <c r="C1406" i="20"/>
  <c r="F1405" i="20"/>
  <c r="C1405" i="20"/>
  <c r="F1404" i="20"/>
  <c r="C1404" i="20"/>
  <c r="F1403" i="20"/>
  <c r="L1403" i="20" s="1"/>
  <c r="C1403" i="20"/>
  <c r="F1402" i="20"/>
  <c r="I1402" i="20" s="1"/>
  <c r="C1402" i="20"/>
  <c r="F1401" i="20"/>
  <c r="H1401" i="20" s="1"/>
  <c r="C1401" i="20"/>
  <c r="F1400" i="20"/>
  <c r="C1400" i="20"/>
  <c r="F1399" i="20"/>
  <c r="L1399" i="20" s="1"/>
  <c r="C1399" i="20"/>
  <c r="F1398" i="20"/>
  <c r="I1398" i="20" s="1"/>
  <c r="C1398" i="20"/>
  <c r="F1397" i="20"/>
  <c r="C1397" i="20"/>
  <c r="F1396" i="20"/>
  <c r="L1396" i="20" s="1"/>
  <c r="C1396" i="20"/>
  <c r="F1395" i="20"/>
  <c r="C1395" i="20"/>
  <c r="F1381" i="20"/>
  <c r="I1381" i="20" s="1"/>
  <c r="C1381" i="20"/>
  <c r="F1380" i="20"/>
  <c r="H1380" i="20" s="1"/>
  <c r="C1380" i="20"/>
  <c r="F1379" i="20"/>
  <c r="J1379" i="20" s="1"/>
  <c r="C1379" i="20"/>
  <c r="F1378" i="20"/>
  <c r="H1378" i="20" s="1"/>
  <c r="C1378" i="20"/>
  <c r="F1377" i="20"/>
  <c r="C1377" i="20"/>
  <c r="F1376" i="20"/>
  <c r="H1376" i="20" s="1"/>
  <c r="C1376" i="20"/>
  <c r="F1375" i="20"/>
  <c r="J1375" i="20" s="1"/>
  <c r="C1375" i="20"/>
  <c r="F1365" i="20"/>
  <c r="J1365" i="20" s="1"/>
  <c r="C1365" i="20"/>
  <c r="F1364" i="20"/>
  <c r="L1364" i="20" s="1"/>
  <c r="C1364" i="20"/>
  <c r="F1363" i="20"/>
  <c r="C1363" i="20"/>
  <c r="F1353" i="20"/>
  <c r="H1353" i="20" s="1"/>
  <c r="C1353" i="20"/>
  <c r="F1352" i="20"/>
  <c r="I1352" i="20" s="1"/>
  <c r="C1352" i="20"/>
  <c r="F1351" i="20"/>
  <c r="C1351" i="20"/>
  <c r="F1350" i="20"/>
  <c r="H1350" i="20" s="1"/>
  <c r="C1350" i="20"/>
  <c r="F1349" i="20"/>
  <c r="C1349" i="20"/>
  <c r="F1348" i="20"/>
  <c r="L1348" i="20" s="1"/>
  <c r="C1348" i="20"/>
  <c r="F1347" i="20"/>
  <c r="I1347" i="20" s="1"/>
  <c r="C1347" i="20"/>
  <c r="F1346" i="20"/>
  <c r="L1346" i="20" s="1"/>
  <c r="C1346" i="20"/>
  <c r="F1345" i="20"/>
  <c r="C1345" i="20"/>
  <c r="F1344" i="20"/>
  <c r="L1344" i="20" s="1"/>
  <c r="C1344" i="20"/>
  <c r="F1343" i="20"/>
  <c r="G1343" i="20" s="1"/>
  <c r="C1343" i="20"/>
  <c r="F1342" i="20"/>
  <c r="K1342" i="20" s="1"/>
  <c r="C1342" i="20"/>
  <c r="F1341" i="20"/>
  <c r="K1341" i="20" s="1"/>
  <c r="C1341" i="20"/>
  <c r="F1340" i="20"/>
  <c r="K1340" i="20" s="1"/>
  <c r="C1340" i="20"/>
  <c r="F1339" i="20"/>
  <c r="G1339" i="20" s="1"/>
  <c r="C1339" i="20"/>
  <c r="F1338" i="20"/>
  <c r="K1338" i="20" s="1"/>
  <c r="C1338" i="20"/>
  <c r="F1337" i="20"/>
  <c r="C1337" i="20"/>
  <c r="F1328" i="20"/>
  <c r="K1328" i="20" s="1"/>
  <c r="C1328" i="20"/>
  <c r="F1327" i="20"/>
  <c r="C1327" i="20"/>
  <c r="F1317" i="20"/>
  <c r="K1317" i="20" s="1"/>
  <c r="C1317" i="20"/>
  <c r="F1316" i="20"/>
  <c r="C1316" i="20"/>
  <c r="F1315" i="20"/>
  <c r="K1315" i="20" s="1"/>
  <c r="C1315" i="20"/>
  <c r="F1314" i="20"/>
  <c r="C1314" i="20"/>
  <c r="F1313" i="20"/>
  <c r="C1313" i="20"/>
  <c r="F1312" i="20"/>
  <c r="C1312" i="20"/>
  <c r="F1311" i="20"/>
  <c r="I1311" i="20" s="1"/>
  <c r="C1311" i="20"/>
  <c r="F1310" i="20"/>
  <c r="C1310" i="20"/>
  <c r="F1309" i="20"/>
  <c r="C1309" i="20"/>
  <c r="F1308" i="20"/>
  <c r="C1308" i="20"/>
  <c r="F1307" i="20"/>
  <c r="I1307" i="20" s="1"/>
  <c r="C1307" i="20"/>
  <c r="F1306" i="20"/>
  <c r="C1306" i="20"/>
  <c r="F1305" i="20"/>
  <c r="C1305" i="20"/>
  <c r="F1290" i="20"/>
  <c r="G1290" i="20" s="1"/>
  <c r="C1290" i="20"/>
  <c r="F1289" i="20"/>
  <c r="J1289" i="20" s="1"/>
  <c r="C1289" i="20"/>
  <c r="F1288" i="20"/>
  <c r="C1288" i="20"/>
  <c r="F1287" i="20"/>
  <c r="C1287" i="20"/>
  <c r="F1286" i="20"/>
  <c r="G1286" i="20" s="1"/>
  <c r="C1286" i="20"/>
  <c r="F1285" i="20"/>
  <c r="J1285" i="20" s="1"/>
  <c r="C1285" i="20"/>
  <c r="F1276" i="20"/>
  <c r="K1276" i="20" s="1"/>
  <c r="C1276" i="20"/>
  <c r="F1275" i="20"/>
  <c r="C1275" i="20"/>
  <c r="F1274" i="20"/>
  <c r="K1274" i="20" s="1"/>
  <c r="C1274" i="20"/>
  <c r="F1265" i="20"/>
  <c r="C1265" i="20"/>
  <c r="F1264" i="20"/>
  <c r="C1264" i="20"/>
  <c r="F1263" i="20"/>
  <c r="G1263" i="20" s="1"/>
  <c r="C1263" i="20"/>
  <c r="F1262" i="20"/>
  <c r="K1262" i="20" s="1"/>
  <c r="C1262" i="20"/>
  <c r="F1261" i="20"/>
  <c r="C1261" i="20"/>
  <c r="F1260" i="20"/>
  <c r="C1260" i="20"/>
  <c r="F1259" i="20"/>
  <c r="I1259" i="20" s="1"/>
  <c r="C1259" i="20"/>
  <c r="F1258" i="20"/>
  <c r="K1258" i="20" s="1"/>
  <c r="C1258" i="20"/>
  <c r="F1257" i="20"/>
  <c r="C1257" i="20"/>
  <c r="F1256" i="20"/>
  <c r="C1256" i="20"/>
  <c r="F1255" i="20"/>
  <c r="J1255" i="20" s="1"/>
  <c r="C1255" i="20"/>
  <c r="F1254" i="20"/>
  <c r="J1254" i="20" s="1"/>
  <c r="C1254" i="20"/>
  <c r="F1253" i="20"/>
  <c r="J1253" i="20" s="1"/>
  <c r="C1253" i="20"/>
  <c r="F1252" i="20"/>
  <c r="C1252" i="20"/>
  <c r="F1251" i="20"/>
  <c r="J1251" i="20" s="1"/>
  <c r="C1251" i="20"/>
  <c r="F1250" i="20"/>
  <c r="J1250" i="20" s="1"/>
  <c r="C1250" i="20"/>
  <c r="F1249" i="20"/>
  <c r="J1249" i="20" s="1"/>
  <c r="C1249" i="20"/>
  <c r="F1240" i="20"/>
  <c r="C1240" i="20"/>
  <c r="F1239" i="20"/>
  <c r="I1239" i="20" s="1"/>
  <c r="C1239" i="20"/>
  <c r="F1230" i="20"/>
  <c r="J1230" i="20" s="1"/>
  <c r="C1230" i="20"/>
  <c r="F1229" i="20"/>
  <c r="C1229" i="20"/>
  <c r="F1221" i="20"/>
  <c r="J1221" i="20" s="1"/>
  <c r="C1221" i="20"/>
  <c r="F1220" i="20"/>
  <c r="J1220" i="20" s="1"/>
  <c r="C1220" i="20"/>
  <c r="F1219" i="20"/>
  <c r="J1219" i="20" s="1"/>
  <c r="C1219" i="20"/>
  <c r="F1218" i="20"/>
  <c r="J1218" i="20" s="1"/>
  <c r="C1218" i="20"/>
  <c r="F1194" i="20"/>
  <c r="J1194" i="20" s="1"/>
  <c r="C1194" i="20"/>
  <c r="F1193" i="20"/>
  <c r="J1193" i="20" s="1"/>
  <c r="C1193" i="20"/>
  <c r="J1192" i="20"/>
  <c r="C1192" i="20"/>
  <c r="F1183" i="20"/>
  <c r="C1183" i="20"/>
  <c r="F1182" i="20"/>
  <c r="J1182" i="20" s="1"/>
  <c r="C1182" i="20"/>
  <c r="F1173" i="20"/>
  <c r="J1173" i="20" s="1"/>
  <c r="C1173" i="20"/>
  <c r="F1172" i="20"/>
  <c r="J1172" i="20" s="1"/>
  <c r="C1172" i="20"/>
  <c r="F1171" i="20"/>
  <c r="J1171" i="20" s="1"/>
  <c r="C1171" i="20"/>
  <c r="F1170" i="20"/>
  <c r="C1170" i="20"/>
  <c r="F1169" i="20"/>
  <c r="J1169" i="20" s="1"/>
  <c r="C1169" i="20"/>
  <c r="F1168" i="20"/>
  <c r="J1168" i="20" s="1"/>
  <c r="C1168" i="20"/>
  <c r="F1167" i="20"/>
  <c r="J1167" i="20" s="1"/>
  <c r="C1167" i="20"/>
  <c r="F1166" i="20"/>
  <c r="J1166" i="20" s="1"/>
  <c r="C1166" i="20"/>
  <c r="F1165" i="20"/>
  <c r="J1165" i="20" s="1"/>
  <c r="C1165" i="20"/>
  <c r="F1164" i="20"/>
  <c r="J1164" i="20" s="1"/>
  <c r="C1164" i="20"/>
  <c r="F1163" i="20"/>
  <c r="J1163" i="20" s="1"/>
  <c r="C1163" i="20"/>
  <c r="F1162" i="20"/>
  <c r="J1162" i="20" s="1"/>
  <c r="C1162" i="20"/>
  <c r="F1161" i="20"/>
  <c r="J1161" i="20" s="1"/>
  <c r="C1161" i="20"/>
  <c r="F1160" i="20"/>
  <c r="C1160" i="20"/>
  <c r="F1159" i="20"/>
  <c r="J1159" i="20" s="1"/>
  <c r="C1159" i="20"/>
  <c r="F1158" i="20"/>
  <c r="J1158" i="20" s="1"/>
  <c r="C1158" i="20"/>
  <c r="L1157" i="20"/>
  <c r="K1157" i="20"/>
  <c r="J1157" i="20"/>
  <c r="I1157" i="20"/>
  <c r="H1157" i="20"/>
  <c r="G1157" i="20"/>
  <c r="C1157" i="20"/>
  <c r="F1148" i="20"/>
  <c r="J1148" i="20" s="1"/>
  <c r="C1148" i="20"/>
  <c r="F1147" i="20"/>
  <c r="K1147" i="20" s="1"/>
  <c r="C1147" i="20"/>
  <c r="F1138" i="20"/>
  <c r="L1138" i="20" s="1"/>
  <c r="C1138" i="20"/>
  <c r="F1137" i="20"/>
  <c r="J1137" i="20" s="1"/>
  <c r="C1137" i="20"/>
  <c r="F1136" i="20"/>
  <c r="C1136" i="20"/>
  <c r="F1135" i="20"/>
  <c r="C1135" i="20"/>
  <c r="F1134" i="20"/>
  <c r="C1134" i="20"/>
  <c r="F1133" i="20"/>
  <c r="J1133" i="20" s="1"/>
  <c r="C1133" i="20"/>
  <c r="F1132" i="20"/>
  <c r="C1132" i="20"/>
  <c r="F1131" i="20"/>
  <c r="K1131" i="20" s="1"/>
  <c r="C1131" i="20"/>
  <c r="F1130" i="20"/>
  <c r="J1130" i="20" s="1"/>
  <c r="C1130" i="20"/>
  <c r="F1129" i="20"/>
  <c r="C1129" i="20"/>
  <c r="F1128" i="20"/>
  <c r="J1128" i="20" s="1"/>
  <c r="C1128" i="20"/>
  <c r="F1127" i="20"/>
  <c r="C1127" i="20"/>
  <c r="F1126" i="20"/>
  <c r="J1126" i="20" s="1"/>
  <c r="C1126" i="20"/>
  <c r="F1125" i="20"/>
  <c r="C1125" i="20"/>
  <c r="F1112" i="20"/>
  <c r="J1112" i="20" s="1"/>
  <c r="C1112" i="20"/>
  <c r="F1111" i="20"/>
  <c r="J1111" i="20" s="1"/>
  <c r="C1111" i="20"/>
  <c r="F1110" i="20"/>
  <c r="J1110" i="20" s="1"/>
  <c r="C1110" i="20"/>
  <c r="F1109" i="20"/>
  <c r="K1109" i="20" s="1"/>
  <c r="C1109" i="20"/>
  <c r="F1108" i="20"/>
  <c r="J1108" i="20" s="1"/>
  <c r="C1108" i="20"/>
  <c r="F1107" i="20"/>
  <c r="J1107" i="20" s="1"/>
  <c r="C1107" i="20"/>
  <c r="F1106" i="20"/>
  <c r="J1106" i="20" s="1"/>
  <c r="C1106" i="20"/>
  <c r="F1105" i="20"/>
  <c r="C1105" i="20"/>
  <c r="F1104" i="20"/>
  <c r="J1104" i="20" s="1"/>
  <c r="C1104" i="20"/>
  <c r="F1103" i="20"/>
  <c r="J1103" i="20" s="1"/>
  <c r="C1103" i="20"/>
  <c r="F1102" i="20"/>
  <c r="J1102" i="20" s="1"/>
  <c r="C1102" i="20"/>
  <c r="F1101" i="20"/>
  <c r="C1101" i="20"/>
  <c r="F1100" i="20"/>
  <c r="J1100" i="20" s="1"/>
  <c r="C1100" i="20"/>
  <c r="F1090" i="20"/>
  <c r="J1090" i="20" s="1"/>
  <c r="C1090" i="20"/>
  <c r="F1089" i="20"/>
  <c r="C1089" i="20"/>
  <c r="F1088" i="20"/>
  <c r="C1088" i="20"/>
  <c r="F1079" i="20"/>
  <c r="C1079" i="20"/>
  <c r="F1078" i="20"/>
  <c r="J1078" i="20" s="1"/>
  <c r="C1078" i="20"/>
  <c r="F1077" i="20"/>
  <c r="C1077" i="20"/>
  <c r="F1076" i="20"/>
  <c r="C1076" i="20"/>
  <c r="F1075" i="20"/>
  <c r="C1075" i="20"/>
  <c r="F1074" i="20"/>
  <c r="J1074" i="20" s="1"/>
  <c r="C1074" i="20"/>
  <c r="F1073" i="20"/>
  <c r="C1073" i="20"/>
  <c r="F1072" i="20"/>
  <c r="K1072" i="20" s="1"/>
  <c r="C1072" i="20"/>
  <c r="F1071" i="20"/>
  <c r="J1071" i="20" s="1"/>
  <c r="C1071" i="20"/>
  <c r="F1070" i="20"/>
  <c r="C1070" i="20"/>
  <c r="F1069" i="20"/>
  <c r="J1069" i="20" s="1"/>
  <c r="C1069" i="20"/>
  <c r="F1068" i="20"/>
  <c r="C1068" i="20"/>
  <c r="F1067" i="20"/>
  <c r="J1067" i="20" s="1"/>
  <c r="C1067" i="20"/>
  <c r="F1066" i="20"/>
  <c r="C1066" i="20"/>
  <c r="L1065" i="20"/>
  <c r="K1065" i="20"/>
  <c r="J1065" i="20"/>
  <c r="I1065" i="20"/>
  <c r="H1065" i="20"/>
  <c r="G1065" i="20"/>
  <c r="C1065" i="20"/>
  <c r="F1055" i="20"/>
  <c r="I1055" i="20" s="1"/>
  <c r="C1055" i="20"/>
  <c r="F1054" i="20"/>
  <c r="I1054" i="20" s="1"/>
  <c r="C1054" i="20"/>
  <c r="F1045" i="20"/>
  <c r="L1045" i="20" s="1"/>
  <c r="C1045" i="20"/>
  <c r="F1044" i="20"/>
  <c r="I1044" i="20" s="1"/>
  <c r="C1044" i="20"/>
  <c r="F1043" i="20"/>
  <c r="C1043" i="20"/>
  <c r="F1042" i="20"/>
  <c r="I1042" i="20" s="1"/>
  <c r="C1042" i="20"/>
  <c r="F1041" i="20"/>
  <c r="C1041" i="20"/>
  <c r="F1040" i="20"/>
  <c r="I1040" i="20" s="1"/>
  <c r="C1040" i="20"/>
  <c r="F1039" i="20"/>
  <c r="K1039" i="20" s="1"/>
  <c r="C1039" i="20"/>
  <c r="F1026" i="20"/>
  <c r="K1026" i="20" s="1"/>
  <c r="C1026" i="20"/>
  <c r="F1025" i="20"/>
  <c r="K1025" i="20" s="1"/>
  <c r="C1025" i="20"/>
  <c r="F1024" i="20"/>
  <c r="K1024" i="20" s="1"/>
  <c r="C1024" i="20"/>
  <c r="F1023" i="20"/>
  <c r="K1023" i="20" s="1"/>
  <c r="C1023" i="20"/>
  <c r="F1022" i="20"/>
  <c r="K1022" i="20" s="1"/>
  <c r="C1022" i="20"/>
  <c r="F1021" i="20"/>
  <c r="K1021" i="20" s="1"/>
  <c r="C1021" i="20"/>
  <c r="F1020" i="20"/>
  <c r="K1020" i="20" s="1"/>
  <c r="C1020" i="20"/>
  <c r="F1019" i="20"/>
  <c r="K1019" i="20" s="1"/>
  <c r="C1019" i="20"/>
  <c r="F1018" i="20"/>
  <c r="K1018" i="20" s="1"/>
  <c r="C1018" i="20"/>
  <c r="F1017" i="20"/>
  <c r="K1017" i="20" s="1"/>
  <c r="C1017" i="20"/>
  <c r="F1016" i="20"/>
  <c r="K1016" i="20" s="1"/>
  <c r="C1016" i="20"/>
  <c r="F1007" i="20"/>
  <c r="K1007" i="20" s="1"/>
  <c r="C1007" i="20"/>
  <c r="F1006" i="20"/>
  <c r="K1006" i="20" s="1"/>
  <c r="C1006" i="20"/>
  <c r="F1005" i="20"/>
  <c r="K1005" i="20" s="1"/>
  <c r="C1005" i="20"/>
  <c r="F996" i="20"/>
  <c r="K996" i="20" s="1"/>
  <c r="C996" i="20"/>
  <c r="F995" i="20"/>
  <c r="K995" i="20" s="1"/>
  <c r="C995" i="20"/>
  <c r="F994" i="20"/>
  <c r="K994" i="20" s="1"/>
  <c r="C994" i="20"/>
  <c r="F993" i="20"/>
  <c r="K993" i="20" s="1"/>
  <c r="C993" i="20"/>
  <c r="F992" i="20"/>
  <c r="K992" i="20" s="1"/>
  <c r="C992" i="20"/>
  <c r="F991" i="20"/>
  <c r="K991" i="20" s="1"/>
  <c r="C991" i="20"/>
  <c r="F990" i="20"/>
  <c r="C990" i="20"/>
  <c r="F989" i="20"/>
  <c r="C989" i="20"/>
  <c r="F988" i="20"/>
  <c r="L988" i="20" s="1"/>
  <c r="C988" i="20"/>
  <c r="F987" i="20"/>
  <c r="C987" i="20"/>
  <c r="F986" i="20"/>
  <c r="J986" i="20" s="1"/>
  <c r="C986" i="20"/>
  <c r="F985" i="20"/>
  <c r="C985" i="20"/>
  <c r="F984" i="20"/>
  <c r="L984" i="20" s="1"/>
  <c r="C984" i="20"/>
  <c r="F983" i="20"/>
  <c r="L983" i="20" s="1"/>
  <c r="C983" i="20"/>
  <c r="F982" i="20"/>
  <c r="H982" i="20" s="1"/>
  <c r="C982" i="20"/>
  <c r="F981" i="20"/>
  <c r="C981" i="20"/>
  <c r="F980" i="20"/>
  <c r="C980" i="20"/>
  <c r="F979" i="20"/>
  <c r="C979" i="20"/>
  <c r="F969" i="20"/>
  <c r="C969" i="20"/>
  <c r="F968" i="20"/>
  <c r="C968" i="20"/>
  <c r="F967" i="20"/>
  <c r="C967" i="20"/>
  <c r="F958" i="20"/>
  <c r="I958" i="20" s="1"/>
  <c r="C958" i="20"/>
  <c r="F957" i="20"/>
  <c r="I957" i="20" s="1"/>
  <c r="C957" i="20"/>
  <c r="F956" i="20"/>
  <c r="C956" i="20"/>
  <c r="F955" i="20"/>
  <c r="J955" i="20" s="1"/>
  <c r="C955" i="20"/>
  <c r="F954" i="20"/>
  <c r="C954" i="20"/>
  <c r="F953" i="20"/>
  <c r="I953" i="20" s="1"/>
  <c r="C953" i="20"/>
  <c r="F952" i="20"/>
  <c r="C952" i="20"/>
  <c r="F951" i="20"/>
  <c r="C951" i="20"/>
  <c r="F950" i="20"/>
  <c r="C950" i="20"/>
  <c r="F949" i="20"/>
  <c r="C949" i="20"/>
  <c r="F948" i="20"/>
  <c r="C948" i="20"/>
  <c r="F947" i="20"/>
  <c r="J947" i="20" s="1"/>
  <c r="C947" i="20"/>
  <c r="F946" i="20"/>
  <c r="I946" i="20" s="1"/>
  <c r="C946" i="20"/>
  <c r="F945" i="20"/>
  <c r="C945" i="20"/>
  <c r="F932" i="20"/>
  <c r="I932" i="20" s="1"/>
  <c r="C932" i="20"/>
  <c r="F931" i="20"/>
  <c r="C931" i="20"/>
  <c r="F930" i="20"/>
  <c r="J930" i="20" s="1"/>
  <c r="C930" i="20"/>
  <c r="F929" i="20"/>
  <c r="I929" i="20" s="1"/>
  <c r="C929" i="20"/>
  <c r="F928" i="20"/>
  <c r="I928" i="20" s="1"/>
  <c r="C928" i="20"/>
  <c r="F927" i="20"/>
  <c r="C927" i="20"/>
  <c r="F926" i="20"/>
  <c r="J926" i="20" s="1"/>
  <c r="C926" i="20"/>
  <c r="F925" i="20"/>
  <c r="I925" i="20" s="1"/>
  <c r="C925" i="20"/>
  <c r="F924" i="20"/>
  <c r="I924" i="20" s="1"/>
  <c r="C924" i="20"/>
  <c r="F923" i="20"/>
  <c r="C923" i="20"/>
  <c r="F922" i="20"/>
  <c r="C922" i="20"/>
  <c r="F913" i="20"/>
  <c r="C913" i="20"/>
  <c r="F911" i="20"/>
  <c r="F902" i="20"/>
  <c r="J902" i="20" s="1"/>
  <c r="C902" i="20"/>
  <c r="F901" i="20"/>
  <c r="H901" i="20" s="1"/>
  <c r="C901" i="20"/>
  <c r="F900" i="20"/>
  <c r="I900" i="20" s="1"/>
  <c r="C900" i="20"/>
  <c r="F899" i="20"/>
  <c r="C899" i="20"/>
  <c r="F898" i="20"/>
  <c r="I898" i="20" s="1"/>
  <c r="C898" i="20"/>
  <c r="F897" i="20"/>
  <c r="I897" i="20" s="1"/>
  <c r="C897" i="20"/>
  <c r="F896" i="20"/>
  <c r="C896" i="20"/>
  <c r="F895" i="20"/>
  <c r="J895" i="20" s="1"/>
  <c r="C895" i="20"/>
  <c r="F894" i="20"/>
  <c r="I894" i="20" s="1"/>
  <c r="C894" i="20"/>
  <c r="F893" i="20"/>
  <c r="I893" i="20" s="1"/>
  <c r="C893" i="20"/>
  <c r="F892" i="20"/>
  <c r="H892" i="20" s="1"/>
  <c r="C892" i="20"/>
  <c r="F891" i="20"/>
  <c r="L891" i="20" s="1"/>
  <c r="C891" i="20"/>
  <c r="F890" i="20"/>
  <c r="C890" i="20"/>
  <c r="F889" i="20"/>
  <c r="C889" i="20"/>
  <c r="F888" i="20"/>
  <c r="I888" i="20" s="1"/>
  <c r="C888" i="20"/>
  <c r="F887" i="20"/>
  <c r="L887" i="20" s="1"/>
  <c r="C887" i="20"/>
  <c r="F886" i="20"/>
  <c r="J886" i="20" s="1"/>
  <c r="C886" i="20"/>
  <c r="F885" i="20"/>
  <c r="L885" i="20" s="1"/>
  <c r="C885" i="20"/>
  <c r="F884" i="20"/>
  <c r="L884" i="20" s="1"/>
  <c r="C884" i="20"/>
  <c r="F883" i="20"/>
  <c r="L883" i="20" s="1"/>
  <c r="C883" i="20"/>
  <c r="F874" i="20"/>
  <c r="C874" i="20"/>
  <c r="F873" i="20"/>
  <c r="C873" i="20"/>
  <c r="F864" i="20"/>
  <c r="I864" i="20" s="1"/>
  <c r="C864" i="20"/>
  <c r="F863" i="20"/>
  <c r="L863" i="20" s="1"/>
  <c r="C863" i="20"/>
  <c r="F862" i="20"/>
  <c r="I862" i="20" s="1"/>
  <c r="C862" i="20"/>
  <c r="F861" i="20"/>
  <c r="L861" i="20" s="1"/>
  <c r="C861" i="20"/>
  <c r="F860" i="20"/>
  <c r="I860" i="20" s="1"/>
  <c r="C860" i="20"/>
  <c r="F859" i="20"/>
  <c r="C859" i="20"/>
  <c r="F858" i="20"/>
  <c r="C858" i="20"/>
  <c r="F842" i="20"/>
  <c r="C842" i="20"/>
  <c r="F841" i="20"/>
  <c r="C841" i="20"/>
  <c r="F840" i="20"/>
  <c r="I840" i="20" s="1"/>
  <c r="C840" i="20"/>
  <c r="F839" i="20"/>
  <c r="C839" i="20"/>
  <c r="F838" i="20"/>
  <c r="C838" i="20"/>
  <c r="F837" i="20"/>
  <c r="H837" i="20" s="1"/>
  <c r="C837" i="20"/>
  <c r="F836" i="20"/>
  <c r="C836" i="20"/>
  <c r="F835" i="20"/>
  <c r="J835" i="20" s="1"/>
  <c r="C835" i="20"/>
  <c r="F834" i="20"/>
  <c r="C834" i="20"/>
  <c r="F833" i="20"/>
  <c r="C833" i="20"/>
  <c r="F832" i="20"/>
  <c r="I832" i="20" s="1"/>
  <c r="C832" i="20"/>
  <c r="F822" i="20"/>
  <c r="C822" i="20"/>
  <c r="F819" i="20"/>
  <c r="C819" i="20"/>
  <c r="F810" i="20"/>
  <c r="I810" i="20" s="1"/>
  <c r="C810" i="20"/>
  <c r="F809" i="20"/>
  <c r="L809" i="20" s="1"/>
  <c r="C809" i="20"/>
  <c r="F807" i="20"/>
  <c r="L807" i="20" s="1"/>
  <c r="C807" i="20"/>
  <c r="F806" i="20"/>
  <c r="C806" i="20"/>
  <c r="F805" i="20"/>
  <c r="C805" i="20"/>
  <c r="F804" i="20"/>
  <c r="H804" i="20" s="1"/>
  <c r="C804" i="20"/>
  <c r="F803" i="20"/>
  <c r="L803" i="20" s="1"/>
  <c r="C803" i="20"/>
  <c r="F788" i="20"/>
  <c r="I788" i="20" s="1"/>
  <c r="C788" i="20"/>
  <c r="F787" i="20"/>
  <c r="C787" i="20"/>
  <c r="F778" i="20"/>
  <c r="J778" i="20" s="1"/>
  <c r="C778" i="20"/>
  <c r="F777" i="20"/>
  <c r="C777" i="20"/>
  <c r="F768" i="20"/>
  <c r="L768" i="20" s="1"/>
  <c r="C768" i="20"/>
  <c r="F767" i="20"/>
  <c r="C767" i="20"/>
  <c r="F766" i="20"/>
  <c r="L766" i="20" s="1"/>
  <c r="C766" i="20"/>
  <c r="F765" i="20"/>
  <c r="C765" i="20"/>
  <c r="F764" i="20"/>
  <c r="L764" i="20" s="1"/>
  <c r="C764" i="20"/>
  <c r="F763" i="20"/>
  <c r="C763" i="20"/>
  <c r="F762" i="20"/>
  <c r="C762" i="20"/>
  <c r="F761" i="20"/>
  <c r="I761" i="20" s="1"/>
  <c r="C761" i="20"/>
  <c r="F760" i="20"/>
  <c r="C760" i="20"/>
  <c r="F759" i="20"/>
  <c r="C759" i="20"/>
  <c r="F758" i="20"/>
  <c r="J758" i="20" s="1"/>
  <c r="C758" i="20"/>
  <c r="F757" i="20"/>
  <c r="I757" i="20" s="1"/>
  <c r="C757" i="20"/>
  <c r="F756" i="20"/>
  <c r="C756" i="20"/>
  <c r="F742" i="20"/>
  <c r="C742" i="20"/>
  <c r="F741" i="20"/>
  <c r="I741" i="20" s="1"/>
  <c r="C741" i="20"/>
  <c r="F740" i="20"/>
  <c r="C740" i="20"/>
  <c r="F739" i="20"/>
  <c r="C739" i="20"/>
  <c r="F738" i="20"/>
  <c r="J738" i="20" s="1"/>
  <c r="C738" i="20"/>
  <c r="F729" i="20"/>
  <c r="J729" i="20" s="1"/>
  <c r="C729" i="20"/>
  <c r="F728" i="20"/>
  <c r="J728" i="20" s="1"/>
  <c r="C728" i="20"/>
  <c r="F727" i="20"/>
  <c r="J727" i="20" s="1"/>
  <c r="C727" i="20"/>
  <c r="F717" i="20"/>
  <c r="C717" i="20"/>
  <c r="F716" i="20"/>
  <c r="C716" i="20"/>
  <c r="F715" i="20"/>
  <c r="J715" i="20" s="1"/>
  <c r="C715" i="20"/>
  <c r="F714" i="20"/>
  <c r="C714" i="20"/>
  <c r="F713" i="20"/>
  <c r="I713" i="20" s="1"/>
  <c r="C713" i="20"/>
  <c r="F712" i="20"/>
  <c r="C712" i="20"/>
  <c r="F711" i="20"/>
  <c r="C711" i="20"/>
  <c r="F710" i="20"/>
  <c r="C710" i="20"/>
  <c r="F709" i="20"/>
  <c r="C709" i="20"/>
  <c r="F708" i="20"/>
  <c r="C708" i="20"/>
  <c r="F707" i="20"/>
  <c r="J707" i="20" s="1"/>
  <c r="C707" i="20"/>
  <c r="F706" i="20"/>
  <c r="C706" i="20"/>
  <c r="F705" i="20"/>
  <c r="I705" i="20" s="1"/>
  <c r="C705" i="20"/>
  <c r="F704" i="20"/>
  <c r="J704" i="20" s="1"/>
  <c r="C704" i="20"/>
  <c r="F703" i="20"/>
  <c r="C703" i="20"/>
  <c r="F702" i="20"/>
  <c r="C702" i="20"/>
  <c r="F701" i="20"/>
  <c r="H701" i="20" s="1"/>
  <c r="C701" i="20"/>
  <c r="F691" i="20"/>
  <c r="J691" i="20" s="1"/>
  <c r="C691" i="20"/>
  <c r="F690" i="20"/>
  <c r="J690" i="20" s="1"/>
  <c r="C690" i="20"/>
  <c r="F680" i="20"/>
  <c r="I680" i="20" s="1"/>
  <c r="C680" i="20"/>
  <c r="F679" i="20"/>
  <c r="C679" i="20"/>
  <c r="F678" i="20"/>
  <c r="C678" i="20"/>
  <c r="F677" i="20"/>
  <c r="C677" i="20"/>
  <c r="F676" i="20"/>
  <c r="C676" i="20"/>
  <c r="F675" i="20"/>
  <c r="C675" i="20"/>
  <c r="F674" i="20"/>
  <c r="C674" i="20"/>
  <c r="F673" i="20"/>
  <c r="C673" i="20"/>
  <c r="F672" i="20"/>
  <c r="I672" i="20" s="1"/>
  <c r="C672" i="20"/>
  <c r="F671" i="20"/>
  <c r="C671" i="20"/>
  <c r="F670" i="20"/>
  <c r="C670" i="20"/>
  <c r="F669" i="20"/>
  <c r="I669" i="20" s="1"/>
  <c r="C669" i="20"/>
  <c r="F668" i="20"/>
  <c r="C668" i="20"/>
  <c r="F653" i="20"/>
  <c r="H653" i="20" s="1"/>
  <c r="C653" i="20"/>
  <c r="F652" i="20"/>
  <c r="C652" i="20"/>
  <c r="F651" i="20"/>
  <c r="I651" i="20" s="1"/>
  <c r="C651" i="20"/>
  <c r="F650" i="20"/>
  <c r="I650" i="20" s="1"/>
  <c r="C650" i="20"/>
  <c r="F649" i="20"/>
  <c r="H649" i="20" s="1"/>
  <c r="C649" i="20"/>
  <c r="F648" i="20"/>
  <c r="C648" i="20"/>
  <c r="F647" i="20"/>
  <c r="C647" i="20"/>
  <c r="F646" i="20"/>
  <c r="C646" i="20"/>
  <c r="F645" i="20"/>
  <c r="C645" i="20"/>
  <c r="F644" i="20"/>
  <c r="C644" i="20"/>
  <c r="F643" i="20"/>
  <c r="J643" i="20" s="1"/>
  <c r="C643" i="20"/>
  <c r="F642" i="20"/>
  <c r="I642" i="20" s="1"/>
  <c r="C642" i="20"/>
  <c r="F632" i="20"/>
  <c r="L632" i="20" s="1"/>
  <c r="C632" i="20"/>
  <c r="F630" i="20"/>
  <c r="L630" i="20" s="1"/>
  <c r="C630" i="20"/>
  <c r="F620" i="20"/>
  <c r="I620" i="20" s="1"/>
  <c r="C620" i="20"/>
  <c r="F619" i="20"/>
  <c r="H619" i="20" s="1"/>
  <c r="C619" i="20"/>
  <c r="F618" i="20"/>
  <c r="C618" i="20"/>
  <c r="F617" i="20"/>
  <c r="C617" i="20"/>
  <c r="F616" i="20"/>
  <c r="C616" i="20"/>
  <c r="F615" i="20"/>
  <c r="C615" i="20"/>
  <c r="F614" i="20"/>
  <c r="C614" i="20"/>
  <c r="F613" i="20"/>
  <c r="J613" i="20" s="1"/>
  <c r="C613" i="20"/>
  <c r="F612" i="20"/>
  <c r="I612" i="20" s="1"/>
  <c r="C612" i="20"/>
  <c r="F611" i="20"/>
  <c r="H611" i="20" s="1"/>
  <c r="C611" i="20"/>
  <c r="F610" i="20"/>
  <c r="I610" i="20" s="1"/>
  <c r="C610" i="20"/>
  <c r="F609" i="20"/>
  <c r="J609" i="20" s="1"/>
  <c r="C609" i="20"/>
  <c r="F608" i="20"/>
  <c r="C608" i="20"/>
  <c r="F607" i="20"/>
  <c r="C607" i="20"/>
  <c r="F606" i="20"/>
  <c r="H606" i="20" s="1"/>
  <c r="C606" i="20"/>
  <c r="F605" i="20"/>
  <c r="I605" i="20" s="1"/>
  <c r="C605" i="20"/>
  <c r="F604" i="20"/>
  <c r="C604" i="20"/>
  <c r="F594" i="20"/>
  <c r="L594" i="20" s="1"/>
  <c r="C594" i="20"/>
  <c r="F593" i="20"/>
  <c r="L593" i="20" s="1"/>
  <c r="C593" i="20"/>
  <c r="F583" i="20"/>
  <c r="H583" i="20" s="1"/>
  <c r="C583" i="20"/>
  <c r="F582" i="20"/>
  <c r="C582" i="20"/>
  <c r="F581" i="20"/>
  <c r="C581" i="20"/>
  <c r="F580" i="20"/>
  <c r="C580" i="20"/>
  <c r="F579" i="20"/>
  <c r="C579" i="20"/>
  <c r="F578" i="20"/>
  <c r="H578" i="20" s="1"/>
  <c r="C578" i="20"/>
  <c r="F577" i="20"/>
  <c r="C577" i="20"/>
  <c r="F576" i="20"/>
  <c r="J576" i="20" s="1"/>
  <c r="C576" i="20"/>
  <c r="F575" i="20"/>
  <c r="I575" i="20" s="1"/>
  <c r="C575" i="20"/>
  <c r="F574" i="20"/>
  <c r="H574" i="20" s="1"/>
  <c r="C574" i="20"/>
  <c r="F573" i="20"/>
  <c r="I573" i="20" s="1"/>
  <c r="C573" i="20"/>
  <c r="F572" i="20"/>
  <c r="C572" i="20"/>
  <c r="F571" i="20"/>
  <c r="C571" i="20"/>
  <c r="F547" i="20"/>
  <c r="H547" i="20" s="1"/>
  <c r="C547" i="20"/>
  <c r="F546" i="20"/>
  <c r="J546" i="20" s="1"/>
  <c r="C546" i="20"/>
  <c r="F536" i="20"/>
  <c r="I536" i="20" s="1"/>
  <c r="C536" i="20"/>
  <c r="F525" i="20"/>
  <c r="C525" i="20"/>
  <c r="F524" i="20"/>
  <c r="H524" i="20" s="1"/>
  <c r="C524" i="20"/>
  <c r="F523" i="20"/>
  <c r="J523" i="20" s="1"/>
  <c r="C523" i="20"/>
  <c r="F522" i="20"/>
  <c r="I522" i="20" s="1"/>
  <c r="C522" i="20"/>
  <c r="F521" i="20"/>
  <c r="J521" i="20" s="1"/>
  <c r="C521" i="20"/>
  <c r="F520" i="20"/>
  <c r="I520" i="20" s="1"/>
  <c r="C520" i="20"/>
  <c r="F519" i="20"/>
  <c r="H519" i="20" s="1"/>
  <c r="C519" i="20"/>
  <c r="F518" i="20"/>
  <c r="C518" i="20"/>
  <c r="F517" i="20"/>
  <c r="I517" i="20" s="1"/>
  <c r="C517" i="20"/>
  <c r="F516" i="20"/>
  <c r="I516" i="20" s="1"/>
  <c r="C516" i="20"/>
  <c r="F515" i="20"/>
  <c r="I515" i="20" s="1"/>
  <c r="C515" i="20"/>
  <c r="F514" i="20"/>
  <c r="J514" i="20" s="1"/>
  <c r="C514" i="20"/>
  <c r="F513" i="20"/>
  <c r="I513" i="20" s="1"/>
  <c r="C513" i="20"/>
  <c r="F512" i="20"/>
  <c r="J512" i="20" s="1"/>
  <c r="C512" i="20"/>
  <c r="F511" i="20"/>
  <c r="I511" i="20" s="1"/>
  <c r="C511" i="20"/>
  <c r="F510" i="20"/>
  <c r="J510" i="20" s="1"/>
  <c r="C510" i="20"/>
  <c r="F500" i="20"/>
  <c r="I500" i="20" s="1"/>
  <c r="C500" i="20"/>
  <c r="F499" i="20"/>
  <c r="I499" i="20" s="1"/>
  <c r="C499" i="20"/>
  <c r="F489" i="20"/>
  <c r="L489" i="20" s="1"/>
  <c r="C489" i="20"/>
  <c r="F488" i="20"/>
  <c r="L488" i="20" s="1"/>
  <c r="C488" i="20"/>
  <c r="F487" i="20"/>
  <c r="L487" i="20" s="1"/>
  <c r="C487" i="20"/>
  <c r="F486" i="20"/>
  <c r="J486" i="20" s="1"/>
  <c r="C486" i="20"/>
  <c r="F485" i="20"/>
  <c r="L485" i="20" s="1"/>
  <c r="C485" i="20"/>
  <c r="F484" i="20"/>
  <c r="H484" i="20" s="1"/>
  <c r="C484" i="20"/>
  <c r="F483" i="20"/>
  <c r="J483" i="20" s="1"/>
  <c r="C483" i="20"/>
  <c r="F482" i="20"/>
  <c r="C482" i="20"/>
  <c r="F481" i="20"/>
  <c r="L481" i="20" s="1"/>
  <c r="C481" i="20"/>
  <c r="L480" i="20"/>
  <c r="K480" i="20"/>
  <c r="J480" i="20"/>
  <c r="I480" i="20"/>
  <c r="H480" i="20"/>
  <c r="G480" i="20"/>
  <c r="C480" i="20"/>
  <c r="F479" i="20"/>
  <c r="J479" i="20" s="1"/>
  <c r="C479" i="20"/>
  <c r="F478" i="20"/>
  <c r="J478" i="20" s="1"/>
  <c r="C478" i="20"/>
  <c r="F477" i="20"/>
  <c r="J477" i="20" s="1"/>
  <c r="C477" i="20"/>
  <c r="F463" i="20"/>
  <c r="C463" i="20"/>
  <c r="F462" i="20"/>
  <c r="J462" i="20" s="1"/>
  <c r="C462" i="20"/>
  <c r="F461" i="20"/>
  <c r="J461" i="20" s="1"/>
  <c r="C461" i="20"/>
  <c r="F460" i="20"/>
  <c r="J460" i="20" s="1"/>
  <c r="C460" i="20"/>
  <c r="F459" i="20"/>
  <c r="C459" i="20"/>
  <c r="F458" i="20"/>
  <c r="J458" i="20" s="1"/>
  <c r="C458" i="20"/>
  <c r="F457" i="20"/>
  <c r="J457" i="20" s="1"/>
  <c r="C457" i="20"/>
  <c r="F456" i="20"/>
  <c r="J456" i="20" s="1"/>
  <c r="C456" i="20"/>
  <c r="F455" i="20"/>
  <c r="H455" i="20" s="1"/>
  <c r="C455" i="20"/>
  <c r="F454" i="20"/>
  <c r="J454" i="20" s="1"/>
  <c r="C454" i="20"/>
  <c r="F453" i="20"/>
  <c r="J453" i="20" s="1"/>
  <c r="C453" i="20"/>
  <c r="F452" i="20"/>
  <c r="J452" i="20" s="1"/>
  <c r="C452" i="20"/>
  <c r="F442" i="20"/>
  <c r="C442" i="20"/>
  <c r="F441" i="20"/>
  <c r="J441" i="20" s="1"/>
  <c r="C441" i="20"/>
  <c r="F440" i="20"/>
  <c r="J440" i="20" s="1"/>
  <c r="C440" i="20"/>
  <c r="F439" i="20"/>
  <c r="J439" i="20" s="1"/>
  <c r="C439" i="20"/>
  <c r="F429" i="20"/>
  <c r="H429" i="20" s="1"/>
  <c r="C429" i="20"/>
  <c r="F428" i="20"/>
  <c r="J428" i="20" s="1"/>
  <c r="C428" i="20"/>
  <c r="F427" i="20"/>
  <c r="J427" i="20" s="1"/>
  <c r="C427" i="20"/>
  <c r="F426" i="20"/>
  <c r="J426" i="20" s="1"/>
  <c r="C426" i="20"/>
  <c r="F425" i="20"/>
  <c r="C425" i="20"/>
  <c r="F424" i="20"/>
  <c r="J424" i="20" s="1"/>
  <c r="C424" i="20"/>
  <c r="F423" i="20"/>
  <c r="J423" i="20" s="1"/>
  <c r="C423" i="20"/>
  <c r="F422" i="20"/>
  <c r="J422" i="20" s="1"/>
  <c r="C422" i="20"/>
  <c r="F421" i="20"/>
  <c r="C421" i="20"/>
  <c r="F420" i="20"/>
  <c r="J420" i="20" s="1"/>
  <c r="C420" i="20"/>
  <c r="F419" i="20"/>
  <c r="J419" i="20" s="1"/>
  <c r="C419" i="20"/>
  <c r="F418" i="20"/>
  <c r="J418" i="20" s="1"/>
  <c r="C418" i="20"/>
  <c r="F417" i="20"/>
  <c r="C417" i="20"/>
  <c r="F416" i="20"/>
  <c r="J416" i="20" s="1"/>
  <c r="C416" i="20"/>
  <c r="F415" i="20"/>
  <c r="J415" i="20" s="1"/>
  <c r="C415" i="20"/>
  <c r="L414" i="20"/>
  <c r="K414" i="20"/>
  <c r="J414" i="20"/>
  <c r="I414" i="20"/>
  <c r="H414" i="20"/>
  <c r="G414" i="20"/>
  <c r="C414" i="20"/>
  <c r="F404" i="20"/>
  <c r="I404" i="20" s="1"/>
  <c r="C404" i="20"/>
  <c r="F403" i="20"/>
  <c r="I403" i="20" s="1"/>
  <c r="C403" i="20"/>
  <c r="F393" i="20"/>
  <c r="C393" i="20"/>
  <c r="F392" i="20"/>
  <c r="I392" i="20" s="1"/>
  <c r="C392" i="20"/>
  <c r="F391" i="20"/>
  <c r="I391" i="20" s="1"/>
  <c r="C391" i="20"/>
  <c r="F390" i="20"/>
  <c r="I390" i="20" s="1"/>
  <c r="C390" i="20"/>
  <c r="F389" i="20"/>
  <c r="I389" i="20" s="1"/>
  <c r="C389" i="20"/>
  <c r="F388" i="20"/>
  <c r="I388" i="20" s="1"/>
  <c r="C388" i="20"/>
  <c r="F387" i="20"/>
  <c r="I387" i="20" s="1"/>
  <c r="C387" i="20"/>
  <c r="F386" i="20"/>
  <c r="I386" i="20" s="1"/>
  <c r="C386" i="20"/>
  <c r="F385" i="20"/>
  <c r="C385" i="20"/>
  <c r="F384" i="20"/>
  <c r="I384" i="20" s="1"/>
  <c r="C384" i="20"/>
  <c r="F383" i="20"/>
  <c r="I383" i="20" s="1"/>
  <c r="C383" i="20"/>
  <c r="F382" i="20"/>
  <c r="I382" i="20" s="1"/>
  <c r="C382" i="20"/>
  <c r="F367" i="20"/>
  <c r="L367" i="20" s="1"/>
  <c r="C367" i="20"/>
  <c r="F366" i="20"/>
  <c r="C366" i="20"/>
  <c r="F365" i="20"/>
  <c r="I365" i="20" s="1"/>
  <c r="C365" i="20"/>
  <c r="F364" i="20"/>
  <c r="C364" i="20"/>
  <c r="F363" i="20"/>
  <c r="G363" i="20" s="1"/>
  <c r="C363" i="20"/>
  <c r="F362" i="20"/>
  <c r="K362" i="20" s="1"/>
  <c r="C362" i="20"/>
  <c r="F361" i="20"/>
  <c r="C361" i="20"/>
  <c r="F360" i="20"/>
  <c r="J360" i="20" s="1"/>
  <c r="C360" i="20"/>
  <c r="F358" i="20"/>
  <c r="C358" i="20"/>
  <c r="F357" i="20"/>
  <c r="J357" i="20" s="1"/>
  <c r="C357" i="20"/>
  <c r="F347" i="20"/>
  <c r="J347" i="20" s="1"/>
  <c r="C347" i="20"/>
  <c r="F346" i="20"/>
  <c r="C346" i="20"/>
  <c r="F345" i="20"/>
  <c r="J345" i="20" s="1"/>
  <c r="C345" i="20"/>
  <c r="F344" i="20"/>
  <c r="C344" i="20"/>
  <c r="F334" i="20"/>
  <c r="C334" i="20"/>
  <c r="F333" i="20"/>
  <c r="J333" i="20" s="1"/>
  <c r="C333" i="20"/>
  <c r="F332" i="20"/>
  <c r="C332" i="20"/>
  <c r="F331" i="20"/>
  <c r="J331" i="20" s="1"/>
  <c r="C331" i="20"/>
  <c r="F330" i="20"/>
  <c r="C330" i="20"/>
  <c r="F329" i="20"/>
  <c r="J329" i="20" s="1"/>
  <c r="C329" i="20"/>
  <c r="F328" i="20"/>
  <c r="C328" i="20"/>
  <c r="F327" i="20"/>
  <c r="J327" i="20" s="1"/>
  <c r="C327" i="20"/>
  <c r="F326" i="20"/>
  <c r="C326" i="20"/>
  <c r="F325" i="20"/>
  <c r="J325" i="20" s="1"/>
  <c r="C325" i="20"/>
  <c r="F324" i="20"/>
  <c r="C324" i="20"/>
  <c r="F323" i="20"/>
  <c r="J323" i="20" s="1"/>
  <c r="C323" i="20"/>
  <c r="F322" i="20"/>
  <c r="C322" i="20"/>
  <c r="F321" i="20"/>
  <c r="J321" i="20" s="1"/>
  <c r="C321" i="20"/>
  <c r="F320" i="20"/>
  <c r="J320" i="20" s="1"/>
  <c r="C320" i="20"/>
  <c r="F319" i="20"/>
  <c r="J319" i="20" s="1"/>
  <c r="C319" i="20"/>
  <c r="F318" i="20"/>
  <c r="J318" i="20" s="1"/>
  <c r="C318" i="20"/>
  <c r="F308" i="20"/>
  <c r="J308" i="20" s="1"/>
  <c r="C308" i="20"/>
  <c r="F297" i="20"/>
  <c r="J297" i="20" s="1"/>
  <c r="C297" i="20"/>
  <c r="F296" i="20"/>
  <c r="J296" i="20" s="1"/>
  <c r="C296" i="20"/>
  <c r="F295" i="20"/>
  <c r="J295" i="20" s="1"/>
  <c r="C295" i="20"/>
  <c r="F294" i="20"/>
  <c r="J294" i="20" s="1"/>
  <c r="C294" i="20"/>
  <c r="F293" i="20"/>
  <c r="J293" i="20" s="1"/>
  <c r="C293" i="20"/>
  <c r="F292" i="20"/>
  <c r="J292" i="20" s="1"/>
  <c r="C292" i="20"/>
  <c r="F291" i="20"/>
  <c r="J291" i="20" s="1"/>
  <c r="C291" i="20"/>
  <c r="F290" i="20"/>
  <c r="J290" i="20" s="1"/>
  <c r="C290" i="20"/>
  <c r="F289" i="20"/>
  <c r="J289" i="20" s="1"/>
  <c r="C289" i="20"/>
  <c r="F288" i="20"/>
  <c r="J288" i="20" s="1"/>
  <c r="C288" i="20"/>
  <c r="F287" i="20"/>
  <c r="J287" i="20" s="1"/>
  <c r="C287" i="20"/>
  <c r="F286" i="20"/>
  <c r="J286" i="20" s="1"/>
  <c r="C286" i="20"/>
  <c r="F272" i="20"/>
  <c r="J272" i="20" s="1"/>
  <c r="C272" i="20"/>
  <c r="F271" i="20"/>
  <c r="J271" i="20" s="1"/>
  <c r="C271" i="20"/>
  <c r="F270" i="20"/>
  <c r="J270" i="20" s="1"/>
  <c r="C270" i="20"/>
  <c r="F269" i="20"/>
  <c r="J269" i="20" s="1"/>
  <c r="C269" i="20"/>
  <c r="F268" i="20"/>
  <c r="J268" i="20" s="1"/>
  <c r="C268" i="20"/>
  <c r="F267" i="20"/>
  <c r="J267" i="20" s="1"/>
  <c r="C267" i="20"/>
  <c r="F255" i="20"/>
  <c r="J255" i="20" s="1"/>
  <c r="J259" i="20" s="1"/>
  <c r="J261" i="20" s="1"/>
  <c r="C255" i="20"/>
  <c r="F245" i="20"/>
  <c r="J245" i="20" s="1"/>
  <c r="C245" i="20"/>
  <c r="F244" i="20"/>
  <c r="J244" i="20" s="1"/>
  <c r="C244" i="20"/>
  <c r="F243" i="20"/>
  <c r="J243" i="20" s="1"/>
  <c r="C243" i="20"/>
  <c r="F242" i="20"/>
  <c r="J242" i="20" s="1"/>
  <c r="C242" i="20"/>
  <c r="F241" i="20"/>
  <c r="J241" i="20" s="1"/>
  <c r="C241" i="20"/>
  <c r="F240" i="20"/>
  <c r="J240" i="20" s="1"/>
  <c r="C240" i="20"/>
  <c r="F239" i="20"/>
  <c r="J239" i="20" s="1"/>
  <c r="C239" i="20"/>
  <c r="F238" i="20"/>
  <c r="J238" i="20" s="1"/>
  <c r="C238" i="20"/>
  <c r="F237" i="20"/>
  <c r="J237" i="20" s="1"/>
  <c r="C237" i="20"/>
  <c r="F236" i="20"/>
  <c r="J236" i="20" s="1"/>
  <c r="C236" i="20"/>
  <c r="F235" i="20"/>
  <c r="J235" i="20" s="1"/>
  <c r="C235" i="20"/>
  <c r="F234" i="20"/>
  <c r="J234" i="20" s="1"/>
  <c r="C234" i="20"/>
  <c r="F233" i="20"/>
  <c r="J233" i="20" s="1"/>
  <c r="C233" i="20"/>
  <c r="F232" i="20"/>
  <c r="C232" i="20"/>
  <c r="F231" i="20"/>
  <c r="C231" i="20"/>
  <c r="F230" i="20"/>
  <c r="C230" i="20"/>
  <c r="F186" i="20"/>
  <c r="C186" i="20"/>
  <c r="F185" i="20"/>
  <c r="J185" i="20" s="1"/>
  <c r="C185" i="20"/>
  <c r="F184" i="20"/>
  <c r="J184" i="20" s="1"/>
  <c r="C184" i="20"/>
  <c r="F183" i="20"/>
  <c r="J183" i="20" s="1"/>
  <c r="C183" i="20"/>
  <c r="F182" i="20"/>
  <c r="C182" i="20"/>
  <c r="F181" i="20"/>
  <c r="J181" i="20" s="1"/>
  <c r="C181" i="20"/>
  <c r="F180" i="20"/>
  <c r="J180" i="20" s="1"/>
  <c r="C180" i="20"/>
  <c r="F179" i="20"/>
  <c r="C179" i="20"/>
  <c r="F178" i="20"/>
  <c r="J178" i="20" s="1"/>
  <c r="C178" i="20"/>
  <c r="F177" i="20"/>
  <c r="J177" i="20" s="1"/>
  <c r="C177" i="20"/>
  <c r="F176" i="20"/>
  <c r="C176" i="20"/>
  <c r="F175" i="20"/>
  <c r="J175" i="20" s="1"/>
  <c r="C175" i="20"/>
  <c r="F174" i="20"/>
  <c r="J174" i="20" s="1"/>
  <c r="C174" i="20"/>
  <c r="F164" i="20"/>
  <c r="J164" i="20" s="1"/>
  <c r="C164" i="20"/>
  <c r="F163" i="20"/>
  <c r="J163" i="20" s="1"/>
  <c r="C163" i="20"/>
  <c r="F162" i="20"/>
  <c r="J162" i="20" s="1"/>
  <c r="C162" i="20"/>
  <c r="F152" i="20"/>
  <c r="J152" i="20" s="1"/>
  <c r="C152" i="20"/>
  <c r="F151" i="20"/>
  <c r="J151" i="20" s="1"/>
  <c r="C151" i="20"/>
  <c r="F150" i="20"/>
  <c r="C150" i="20"/>
  <c r="F149" i="20"/>
  <c r="J149" i="20" s="1"/>
  <c r="C149" i="20"/>
  <c r="F148" i="20"/>
  <c r="J148" i="20" s="1"/>
  <c r="C148" i="20"/>
  <c r="F147" i="20"/>
  <c r="C147" i="20"/>
  <c r="F146" i="20"/>
  <c r="J146" i="20" s="1"/>
  <c r="C146" i="20"/>
  <c r="F145" i="20"/>
  <c r="J145" i="20" s="1"/>
  <c r="C145" i="20"/>
  <c r="F144" i="20"/>
  <c r="C144" i="20"/>
  <c r="F143" i="20"/>
  <c r="J143" i="20" s="1"/>
  <c r="C143" i="20"/>
  <c r="F142" i="20"/>
  <c r="C142" i="20"/>
  <c r="F141" i="20"/>
  <c r="J141" i="20" s="1"/>
  <c r="C141" i="20"/>
  <c r="F140" i="20"/>
  <c r="J140" i="20" s="1"/>
  <c r="C140" i="20"/>
  <c r="F139" i="20"/>
  <c r="C139" i="20"/>
  <c r="F138" i="20"/>
  <c r="J138" i="20" s="1"/>
  <c r="C138" i="20"/>
  <c r="F137" i="20"/>
  <c r="J137" i="20" s="1"/>
  <c r="C137" i="20"/>
  <c r="F136" i="20"/>
  <c r="C136" i="20"/>
  <c r="F135" i="20"/>
  <c r="J135" i="20" s="1"/>
  <c r="C135" i="20"/>
  <c r="F134" i="20"/>
  <c r="J134" i="20" s="1"/>
  <c r="C134" i="20"/>
  <c r="F125" i="20"/>
  <c r="J125" i="20" s="1"/>
  <c r="C125" i="20"/>
  <c r="F124" i="20"/>
  <c r="J124" i="20" s="1"/>
  <c r="C124" i="20"/>
  <c r="F114" i="20"/>
  <c r="J114" i="20" s="1"/>
  <c r="C114" i="20"/>
  <c r="F113" i="20"/>
  <c r="J113" i="20" s="1"/>
  <c r="C113" i="20"/>
  <c r="F112" i="20"/>
  <c r="J112" i="20" s="1"/>
  <c r="C112" i="20"/>
  <c r="F111" i="20"/>
  <c r="C111" i="20"/>
  <c r="F110" i="20"/>
  <c r="J110" i="20" s="1"/>
  <c r="C110" i="20"/>
  <c r="F109" i="20"/>
  <c r="J109" i="20" s="1"/>
  <c r="C109" i="20"/>
  <c r="F108" i="20"/>
  <c r="J108" i="20" s="1"/>
  <c r="C108" i="20"/>
  <c r="F107" i="20"/>
  <c r="C107" i="20"/>
  <c r="F106" i="20"/>
  <c r="J106" i="20" s="1"/>
  <c r="C106" i="20"/>
  <c r="F105" i="20"/>
  <c r="J105" i="20" s="1"/>
  <c r="C105" i="20"/>
  <c r="F104" i="20"/>
  <c r="C104" i="20"/>
  <c r="F103" i="20"/>
  <c r="J103" i="20" s="1"/>
  <c r="C103" i="20"/>
  <c r="F102" i="20"/>
  <c r="J102" i="20" s="1"/>
  <c r="C102" i="20"/>
  <c r="F87" i="20"/>
  <c r="C87" i="20"/>
  <c r="F86" i="20"/>
  <c r="J86" i="20" s="1"/>
  <c r="C86" i="20"/>
  <c r="F81" i="20"/>
  <c r="J81" i="20" s="1"/>
  <c r="C81" i="20"/>
  <c r="F80" i="20"/>
  <c r="J80" i="20" s="1"/>
  <c r="C80" i="20"/>
  <c r="F79" i="20"/>
  <c r="C79" i="20"/>
  <c r="F69" i="20"/>
  <c r="J69" i="20" s="1"/>
  <c r="C69" i="20"/>
  <c r="F68" i="20"/>
  <c r="J68" i="20" s="1"/>
  <c r="C68" i="20"/>
  <c r="F67" i="20"/>
  <c r="J67" i="20" s="1"/>
  <c r="C67" i="20"/>
  <c r="F66" i="20"/>
  <c r="J66" i="20" s="1"/>
  <c r="C66" i="20"/>
  <c r="F56" i="20"/>
  <c r="J56" i="20" s="1"/>
  <c r="C56" i="20"/>
  <c r="F55" i="20"/>
  <c r="C55" i="20"/>
  <c r="F54" i="20"/>
  <c r="J54" i="20" s="1"/>
  <c r="C54" i="20"/>
  <c r="F53" i="20"/>
  <c r="J53" i="20" s="1"/>
  <c r="C53" i="20"/>
  <c r="F52" i="20"/>
  <c r="J52" i="20" s="1"/>
  <c r="C52" i="20"/>
  <c r="F51" i="20"/>
  <c r="C51" i="20"/>
  <c r="F50" i="20"/>
  <c r="J50" i="20" s="1"/>
  <c r="C50" i="20"/>
  <c r="F49" i="20"/>
  <c r="J49" i="20" s="1"/>
  <c r="C49" i="20"/>
  <c r="F48" i="20"/>
  <c r="C48" i="20"/>
  <c r="F47" i="20"/>
  <c r="I47" i="20" s="1"/>
  <c r="C47" i="20"/>
  <c r="F46" i="20"/>
  <c r="J46" i="20" s="1"/>
  <c r="C46" i="20"/>
  <c r="F45" i="20"/>
  <c r="J45" i="20" s="1"/>
  <c r="C45" i="20"/>
  <c r="F44" i="20"/>
  <c r="J44" i="20" s="1"/>
  <c r="C44" i="20"/>
  <c r="F43" i="20"/>
  <c r="J43" i="20" s="1"/>
  <c r="C43" i="20"/>
  <c r="F42" i="20"/>
  <c r="J42" i="20" s="1"/>
  <c r="C42" i="20"/>
  <c r="F40" i="20"/>
  <c r="G40" i="20" s="1"/>
  <c r="C40" i="20"/>
  <c r="F30" i="20"/>
  <c r="G30" i="20" s="1"/>
  <c r="C30" i="20"/>
  <c r="F29" i="20"/>
  <c r="I29" i="20" s="1"/>
  <c r="C29" i="20"/>
  <c r="F19" i="20"/>
  <c r="J19" i="20" s="1"/>
  <c r="C19" i="20"/>
  <c r="F18" i="20"/>
  <c r="J18" i="20" s="1"/>
  <c r="C18" i="20"/>
  <c r="F17" i="20"/>
  <c r="J17" i="20" s="1"/>
  <c r="C17" i="20"/>
  <c r="F16" i="20"/>
  <c r="I16" i="20" s="1"/>
  <c r="C16" i="20"/>
  <c r="F15" i="20"/>
  <c r="J15" i="20" s="1"/>
  <c r="C15" i="20"/>
  <c r="F14" i="20"/>
  <c r="G14" i="20" s="1"/>
  <c r="C14" i="20"/>
  <c r="F13" i="20"/>
  <c r="J13" i="20" s="1"/>
  <c r="C13" i="20"/>
  <c r="H1582" i="20" l="1"/>
  <c r="K1584" i="20"/>
  <c r="G1587" i="20"/>
  <c r="K1588" i="20"/>
  <c r="G230" i="20"/>
  <c r="H230" i="20"/>
  <c r="I230" i="20"/>
  <c r="J230" i="20"/>
  <c r="K230" i="20"/>
  <c r="L230" i="20"/>
  <c r="G231" i="20"/>
  <c r="H231" i="20"/>
  <c r="I231" i="20"/>
  <c r="J231" i="20"/>
  <c r="K231" i="20"/>
  <c r="L231" i="20"/>
  <c r="G232" i="20"/>
  <c r="H232" i="20"/>
  <c r="I232" i="20"/>
  <c r="J232" i="20"/>
  <c r="K232" i="20"/>
  <c r="L232" i="20"/>
  <c r="G256" i="20"/>
  <c r="K256" i="20"/>
  <c r="K257" i="20"/>
  <c r="J257" i="20"/>
  <c r="G257" i="20"/>
  <c r="J256" i="20"/>
  <c r="I257" i="20"/>
  <c r="I256" i="20"/>
  <c r="L257" i="20"/>
  <c r="L256" i="20"/>
  <c r="L41" i="20"/>
  <c r="J41" i="20"/>
  <c r="I41" i="20"/>
  <c r="H41" i="20"/>
  <c r="K41" i="20"/>
  <c r="L478" i="20"/>
  <c r="I1676" i="20"/>
  <c r="L85" i="20"/>
  <c r="J82" i="20"/>
  <c r="I85" i="20"/>
  <c r="I82" i="20"/>
  <c r="J1307" i="20"/>
  <c r="I1743" i="20"/>
  <c r="L82" i="20"/>
  <c r="H85" i="20"/>
  <c r="J84" i="20"/>
  <c r="J83" i="20"/>
  <c r="H82" i="20"/>
  <c r="L84" i="20"/>
  <c r="L83" i="20"/>
  <c r="I84" i="20"/>
  <c r="I83" i="20"/>
  <c r="J85" i="20"/>
  <c r="H84" i="20"/>
  <c r="H83" i="20"/>
  <c r="K85" i="20"/>
  <c r="K84" i="20"/>
  <c r="K83" i="20"/>
  <c r="K82" i="20"/>
  <c r="I778" i="20"/>
  <c r="L1016" i="20"/>
  <c r="H1112" i="20"/>
  <c r="J705" i="20"/>
  <c r="J864" i="20"/>
  <c r="J1439" i="20"/>
  <c r="J832" i="20"/>
  <c r="I164" i="20"/>
  <c r="I416" i="20"/>
  <c r="H643" i="20"/>
  <c r="J713" i="20"/>
  <c r="H1526" i="20"/>
  <c r="H832" i="20"/>
  <c r="L837" i="20"/>
  <c r="J898" i="20"/>
  <c r="G1158" i="20"/>
  <c r="L415" i="20"/>
  <c r="G423" i="20"/>
  <c r="H487" i="20"/>
  <c r="H757" i="20"/>
  <c r="I804" i="20"/>
  <c r="I901" i="20"/>
  <c r="H957" i="20"/>
  <c r="L993" i="20"/>
  <c r="L1020" i="20"/>
  <c r="G1182" i="20"/>
  <c r="I1640" i="20"/>
  <c r="G1715" i="20"/>
  <c r="J383" i="20"/>
  <c r="H420" i="20"/>
  <c r="L440" i="20"/>
  <c r="I510" i="20"/>
  <c r="H620" i="20"/>
  <c r="H864" i="20"/>
  <c r="H928" i="20"/>
  <c r="H986" i="20"/>
  <c r="L1024" i="20"/>
  <c r="G1230" i="20"/>
  <c r="I1491" i="20"/>
  <c r="I1719" i="20"/>
  <c r="I162" i="20"/>
  <c r="L419" i="20"/>
  <c r="G457" i="20"/>
  <c r="I479" i="20"/>
  <c r="I632" i="20"/>
  <c r="J888" i="20"/>
  <c r="L1005" i="20"/>
  <c r="H1044" i="20"/>
  <c r="H1067" i="20"/>
  <c r="H1078" i="20"/>
  <c r="I1108" i="20"/>
  <c r="J1343" i="20"/>
  <c r="I1379" i="20"/>
  <c r="J1471" i="20"/>
  <c r="L1506" i="20"/>
  <c r="J1535" i="20"/>
  <c r="L1615" i="20"/>
  <c r="I1662" i="20"/>
  <c r="I1678" i="20"/>
  <c r="G1743" i="20"/>
  <c r="G47" i="20"/>
  <c r="I255" i="20"/>
  <c r="I259" i="20" s="1"/>
  <c r="I261" i="20" s="1"/>
  <c r="J387" i="20"/>
  <c r="I420" i="20"/>
  <c r="H441" i="20"/>
  <c r="G453" i="20"/>
  <c r="G454" i="20"/>
  <c r="G458" i="20"/>
  <c r="J547" i="20"/>
  <c r="I619" i="20"/>
  <c r="H642" i="20"/>
  <c r="I649" i="20"/>
  <c r="H650" i="20"/>
  <c r="H651" i="20"/>
  <c r="H738" i="20"/>
  <c r="L778" i="20"/>
  <c r="H924" i="20"/>
  <c r="H929" i="20"/>
  <c r="H946" i="20"/>
  <c r="J958" i="20"/>
  <c r="L1007" i="20"/>
  <c r="L1022" i="20"/>
  <c r="G1069" i="20"/>
  <c r="I1104" i="20"/>
  <c r="G1128" i="20"/>
  <c r="I1168" i="20"/>
  <c r="I1433" i="20"/>
  <c r="L1454" i="20"/>
  <c r="G1592" i="20"/>
  <c r="I1617" i="20"/>
  <c r="I1642" i="20"/>
  <c r="H1679" i="20"/>
  <c r="I441" i="20"/>
  <c r="I738" i="20"/>
  <c r="J929" i="20"/>
  <c r="J946" i="20"/>
  <c r="I1069" i="20"/>
  <c r="L1128" i="20"/>
  <c r="L453" i="20"/>
  <c r="H454" i="20"/>
  <c r="J649" i="20"/>
  <c r="J650" i="20"/>
  <c r="J651" i="20"/>
  <c r="I163" i="20"/>
  <c r="H416" i="20"/>
  <c r="G419" i="20"/>
  <c r="G420" i="20"/>
  <c r="G424" i="20"/>
  <c r="I454" i="20"/>
  <c r="H479" i="20"/>
  <c r="I630" i="20"/>
  <c r="H888" i="20"/>
  <c r="H893" i="20"/>
  <c r="L991" i="20"/>
  <c r="L995" i="20"/>
  <c r="L1018" i="20"/>
  <c r="L1026" i="20"/>
  <c r="L1069" i="20"/>
  <c r="I1110" i="20"/>
  <c r="H1130" i="20"/>
  <c r="H1137" i="20"/>
  <c r="I1218" i="20"/>
  <c r="I1254" i="20"/>
  <c r="G1289" i="20"/>
  <c r="J1475" i="20"/>
  <c r="J1534" i="20"/>
  <c r="I1613" i="20"/>
  <c r="H1676" i="20"/>
  <c r="L1695" i="20"/>
  <c r="L1715" i="20"/>
  <c r="H1743" i="20"/>
  <c r="L634" i="20"/>
  <c r="L636" i="20" s="1"/>
  <c r="J47" i="20"/>
  <c r="G367" i="20"/>
  <c r="G389" i="20"/>
  <c r="L423" i="20"/>
  <c r="H424" i="20"/>
  <c r="G427" i="20"/>
  <c r="G428" i="20"/>
  <c r="L457" i="20"/>
  <c r="H458" i="20"/>
  <c r="G461" i="20"/>
  <c r="G462" i="20"/>
  <c r="L500" i="20"/>
  <c r="H523" i="20"/>
  <c r="I611" i="20"/>
  <c r="H612" i="20"/>
  <c r="H613" i="20"/>
  <c r="J619" i="20"/>
  <c r="J620" i="20"/>
  <c r="J642" i="20"/>
  <c r="I643" i="20"/>
  <c r="J669" i="20"/>
  <c r="H756" i="20"/>
  <c r="I756" i="20"/>
  <c r="I763" i="20"/>
  <c r="J763" i="20"/>
  <c r="L805" i="20"/>
  <c r="J805" i="20"/>
  <c r="G415" i="20"/>
  <c r="G416" i="20"/>
  <c r="I424" i="20"/>
  <c r="L427" i="20"/>
  <c r="H428" i="20"/>
  <c r="G440" i="20"/>
  <c r="G441" i="20"/>
  <c r="I458" i="20"/>
  <c r="L461" i="20"/>
  <c r="H462" i="20"/>
  <c r="G478" i="20"/>
  <c r="G479" i="20"/>
  <c r="L499" i="20"/>
  <c r="I523" i="20"/>
  <c r="J611" i="20"/>
  <c r="J612" i="20"/>
  <c r="I613" i="20"/>
  <c r="I677" i="20"/>
  <c r="J677" i="20"/>
  <c r="I758" i="20"/>
  <c r="H758" i="20"/>
  <c r="I428" i="20"/>
  <c r="I462" i="20"/>
  <c r="I1523" i="20"/>
  <c r="G1584" i="20"/>
  <c r="G1615" i="20"/>
  <c r="G1617" i="20"/>
  <c r="G1621" i="20"/>
  <c r="H1714" i="20"/>
  <c r="I1717" i="20"/>
  <c r="G1721" i="20"/>
  <c r="H894" i="20"/>
  <c r="H897" i="20"/>
  <c r="J901" i="20"/>
  <c r="J925" i="20"/>
  <c r="J928" i="20"/>
  <c r="H932" i="20"/>
  <c r="H988" i="20"/>
  <c r="L994" i="20"/>
  <c r="K1008" i="20"/>
  <c r="K1010" i="20" s="1"/>
  <c r="L1006" i="20"/>
  <c r="K1027" i="20"/>
  <c r="K1029" i="20" s="1"/>
  <c r="L1017" i="20"/>
  <c r="L1021" i="20"/>
  <c r="L1025" i="20"/>
  <c r="I1057" i="20"/>
  <c r="I1059" i="20" s="1"/>
  <c r="I1067" i="20"/>
  <c r="G1071" i="20"/>
  <c r="G1102" i="20"/>
  <c r="G1106" i="20"/>
  <c r="H1111" i="20"/>
  <c r="G1126" i="20"/>
  <c r="I1128" i="20"/>
  <c r="I1130" i="20"/>
  <c r="H1133" i="20"/>
  <c r="G1164" i="20"/>
  <c r="G1172" i="20"/>
  <c r="G1193" i="20"/>
  <c r="G1285" i="20"/>
  <c r="G1311" i="20"/>
  <c r="J1347" i="20"/>
  <c r="I1439" i="20"/>
  <c r="I1475" i="20"/>
  <c r="H1491" i="20"/>
  <c r="H1506" i="20"/>
  <c r="I1515" i="20"/>
  <c r="J1523" i="20"/>
  <c r="L1532" i="20"/>
  <c r="H1535" i="20"/>
  <c r="J1544" i="20"/>
  <c r="I1580" i="20"/>
  <c r="H1613" i="20"/>
  <c r="H1614" i="20"/>
  <c r="I1615" i="20"/>
  <c r="H1617" i="20"/>
  <c r="H1631" i="20"/>
  <c r="L1640" i="20"/>
  <c r="I1643" i="20"/>
  <c r="G1678" i="20"/>
  <c r="I1684" i="20"/>
  <c r="I1695" i="20"/>
  <c r="I1713" i="20"/>
  <c r="I1715" i="20"/>
  <c r="G1719" i="20"/>
  <c r="J894" i="20"/>
  <c r="H1071" i="20"/>
  <c r="L1102" i="20"/>
  <c r="L1106" i="20"/>
  <c r="H1126" i="20"/>
  <c r="I1164" i="20"/>
  <c r="I1193" i="20"/>
  <c r="J1311" i="20"/>
  <c r="I892" i="20"/>
  <c r="H953" i="20"/>
  <c r="H958" i="20"/>
  <c r="J982" i="20"/>
  <c r="L992" i="20"/>
  <c r="L996" i="20"/>
  <c r="L1019" i="20"/>
  <c r="L1023" i="20"/>
  <c r="L1039" i="20"/>
  <c r="H1054" i="20"/>
  <c r="G1067" i="20"/>
  <c r="I1071" i="20"/>
  <c r="H1074" i="20"/>
  <c r="H1090" i="20"/>
  <c r="G1104" i="20"/>
  <c r="G1108" i="20"/>
  <c r="I1126" i="20"/>
  <c r="G1130" i="20"/>
  <c r="G1166" i="20"/>
  <c r="G1220" i="20"/>
  <c r="J1239" i="20"/>
  <c r="J1259" i="20"/>
  <c r="G1307" i="20"/>
  <c r="I1365" i="20"/>
  <c r="I1401" i="20"/>
  <c r="J1443" i="20"/>
  <c r="I1467" i="20"/>
  <c r="J1587" i="20"/>
  <c r="L1678" i="20"/>
  <c r="H1717" i="20"/>
  <c r="L1719" i="20"/>
  <c r="J1817" i="20"/>
  <c r="I40" i="20"/>
  <c r="I502" i="20"/>
  <c r="I504" i="20" s="1"/>
  <c r="J463" i="20"/>
  <c r="I463" i="20"/>
  <c r="H582" i="20"/>
  <c r="J582" i="20"/>
  <c r="I671" i="20"/>
  <c r="H671" i="20"/>
  <c r="I679" i="20"/>
  <c r="H679" i="20"/>
  <c r="H706" i="20"/>
  <c r="I706" i="20"/>
  <c r="H714" i="20"/>
  <c r="I714" i="20"/>
  <c r="I742" i="20"/>
  <c r="J742" i="20"/>
  <c r="I836" i="20"/>
  <c r="J836" i="20"/>
  <c r="J839" i="20"/>
  <c r="H839" i="20"/>
  <c r="J950" i="20"/>
  <c r="I950" i="20"/>
  <c r="H950" i="20"/>
  <c r="I979" i="20"/>
  <c r="J979" i="20"/>
  <c r="H979" i="20"/>
  <c r="J1066" i="20"/>
  <c r="H1066" i="20"/>
  <c r="J1073" i="20"/>
  <c r="L1073" i="20"/>
  <c r="I1073" i="20"/>
  <c r="G1073" i="20"/>
  <c r="J1125" i="20"/>
  <c r="H1125" i="20"/>
  <c r="J1132" i="20"/>
  <c r="L1132" i="20"/>
  <c r="I1132" i="20"/>
  <c r="G1132" i="20"/>
  <c r="J1351" i="20"/>
  <c r="I1351" i="20"/>
  <c r="H1519" i="20"/>
  <c r="I1519" i="20"/>
  <c r="J421" i="20"/>
  <c r="I421" i="20"/>
  <c r="G43" i="20"/>
  <c r="I363" i="20"/>
  <c r="H363" i="20"/>
  <c r="I364" i="20"/>
  <c r="G364" i="20"/>
  <c r="J391" i="20"/>
  <c r="I393" i="20"/>
  <c r="G393" i="20"/>
  <c r="H421" i="20"/>
  <c r="H463" i="20"/>
  <c r="H483" i="20"/>
  <c r="L483" i="20"/>
  <c r="I518" i="20"/>
  <c r="J518" i="20"/>
  <c r="I538" i="20"/>
  <c r="I540" i="20" s="1"/>
  <c r="I582" i="20"/>
  <c r="I648" i="20"/>
  <c r="J648" i="20"/>
  <c r="H670" i="20"/>
  <c r="I670" i="20"/>
  <c r="J671" i="20"/>
  <c r="H678" i="20"/>
  <c r="I678" i="20"/>
  <c r="J679" i="20"/>
  <c r="J706" i="20"/>
  <c r="J714" i="20"/>
  <c r="I765" i="20"/>
  <c r="J765" i="20"/>
  <c r="H806" i="20"/>
  <c r="I806" i="20"/>
  <c r="H838" i="20"/>
  <c r="I838" i="20"/>
  <c r="L839" i="20"/>
  <c r="I873" i="20"/>
  <c r="L873" i="20"/>
  <c r="H890" i="20"/>
  <c r="J890" i="20"/>
  <c r="I954" i="20"/>
  <c r="J954" i="20"/>
  <c r="H954" i="20"/>
  <c r="J1075" i="20"/>
  <c r="I1075" i="20"/>
  <c r="H1075" i="20"/>
  <c r="G1075" i="20"/>
  <c r="J1079" i="20"/>
  <c r="I1079" i="20"/>
  <c r="H1079" i="20"/>
  <c r="G1079" i="20"/>
  <c r="J1134" i="20"/>
  <c r="I1134" i="20"/>
  <c r="H1134" i="20"/>
  <c r="G1134" i="20"/>
  <c r="I1305" i="20"/>
  <c r="J1305" i="20"/>
  <c r="G1305" i="20"/>
  <c r="I1313" i="20"/>
  <c r="J1313" i="20"/>
  <c r="G1313" i="20"/>
  <c r="L1397" i="20"/>
  <c r="H1397" i="20"/>
  <c r="H1465" i="20"/>
  <c r="J1465" i="20"/>
  <c r="I1465" i="20"/>
  <c r="K1733" i="20"/>
  <c r="H1733" i="20"/>
  <c r="J455" i="20"/>
  <c r="I455" i="20"/>
  <c r="L484" i="20"/>
  <c r="J484" i="20"/>
  <c r="J519" i="20"/>
  <c r="I519" i="20"/>
  <c r="J16" i="20"/>
  <c r="I43" i="20"/>
  <c r="I385" i="20"/>
  <c r="G385" i="20"/>
  <c r="J417" i="20"/>
  <c r="I417" i="20"/>
  <c r="J425" i="20"/>
  <c r="I425" i="20"/>
  <c r="J442" i="20"/>
  <c r="J444" i="20" s="1"/>
  <c r="J446" i="20" s="1"/>
  <c r="I442" i="20"/>
  <c r="J459" i="20"/>
  <c r="I459" i="20"/>
  <c r="H512" i="20"/>
  <c r="H517" i="20"/>
  <c r="H518" i="20"/>
  <c r="I525" i="20"/>
  <c r="H525" i="20"/>
  <c r="I574" i="20"/>
  <c r="H575" i="20"/>
  <c r="H576" i="20"/>
  <c r="I581" i="20"/>
  <c r="J581" i="20"/>
  <c r="I604" i="20"/>
  <c r="J604" i="20"/>
  <c r="H605" i="20"/>
  <c r="I618" i="20"/>
  <c r="J618" i="20"/>
  <c r="J670" i="20"/>
  <c r="J678" i="20"/>
  <c r="H708" i="20"/>
  <c r="J708" i="20"/>
  <c r="H716" i="20"/>
  <c r="J716" i="20"/>
  <c r="I762" i="20"/>
  <c r="J762" i="20"/>
  <c r="H788" i="20"/>
  <c r="J788" i="20"/>
  <c r="J806" i="20"/>
  <c r="J838" i="20"/>
  <c r="J860" i="20"/>
  <c r="H860" i="20"/>
  <c r="I890" i="20"/>
  <c r="I949" i="20"/>
  <c r="J949" i="20"/>
  <c r="H949" i="20"/>
  <c r="J980" i="20"/>
  <c r="I980" i="20"/>
  <c r="H980" i="20"/>
  <c r="J1070" i="20"/>
  <c r="H1070" i="20"/>
  <c r="L1075" i="20"/>
  <c r="J1077" i="20"/>
  <c r="L1077" i="20"/>
  <c r="I1077" i="20"/>
  <c r="G1077" i="20"/>
  <c r="L1079" i="20"/>
  <c r="J1089" i="20"/>
  <c r="L1089" i="20"/>
  <c r="I1089" i="20"/>
  <c r="G1089" i="20"/>
  <c r="J1129" i="20"/>
  <c r="H1129" i="20"/>
  <c r="L1134" i="20"/>
  <c r="J1136" i="20"/>
  <c r="L1136" i="20"/>
  <c r="I1136" i="20"/>
  <c r="G1136" i="20"/>
  <c r="G1288" i="20"/>
  <c r="I1288" i="20"/>
  <c r="I1453" i="20"/>
  <c r="J1453" i="20"/>
  <c r="H1453" i="20"/>
  <c r="J429" i="20"/>
  <c r="I429" i="20"/>
  <c r="G16" i="20"/>
  <c r="G29" i="20"/>
  <c r="G32" i="20" s="1"/>
  <c r="G34" i="20" s="1"/>
  <c r="J71" i="20"/>
  <c r="J73" i="20" s="1"/>
  <c r="J126" i="20"/>
  <c r="J128" i="20" s="1"/>
  <c r="L363" i="20"/>
  <c r="I367" i="20"/>
  <c r="H367" i="20"/>
  <c r="I406" i="20"/>
  <c r="I408" i="20" s="1"/>
  <c r="H417" i="20"/>
  <c r="H425" i="20"/>
  <c r="H442" i="20"/>
  <c r="H459" i="20"/>
  <c r="J482" i="20"/>
  <c r="L482" i="20"/>
  <c r="H510" i="20"/>
  <c r="H511" i="20"/>
  <c r="J516" i="20"/>
  <c r="J517" i="20"/>
  <c r="J525" i="20"/>
  <c r="I547" i="20"/>
  <c r="J573" i="20"/>
  <c r="J574" i="20"/>
  <c r="J575" i="20"/>
  <c r="I576" i="20"/>
  <c r="I583" i="20"/>
  <c r="J583" i="20"/>
  <c r="H604" i="20"/>
  <c r="J605" i="20"/>
  <c r="J610" i="20"/>
  <c r="H672" i="20"/>
  <c r="J672" i="20"/>
  <c r="H680" i="20"/>
  <c r="J680" i="20"/>
  <c r="I707" i="20"/>
  <c r="H707" i="20"/>
  <c r="I708" i="20"/>
  <c r="I715" i="20"/>
  <c r="H715" i="20"/>
  <c r="I716" i="20"/>
  <c r="J810" i="20"/>
  <c r="H810" i="20"/>
  <c r="H840" i="20"/>
  <c r="J840" i="20"/>
  <c r="J862" i="20"/>
  <c r="H862" i="20"/>
  <c r="I945" i="20"/>
  <c r="H945" i="20"/>
  <c r="J1138" i="20"/>
  <c r="I1138" i="20"/>
  <c r="H1138" i="20"/>
  <c r="G1138" i="20"/>
  <c r="J1160" i="20"/>
  <c r="I1160" i="20"/>
  <c r="G1160" i="20"/>
  <c r="J1170" i="20"/>
  <c r="G1170" i="20"/>
  <c r="H1435" i="20"/>
  <c r="J1435" i="20"/>
  <c r="I1435" i="20"/>
  <c r="J1528" i="20"/>
  <c r="L1528" i="20"/>
  <c r="J1586" i="20"/>
  <c r="K1586" i="20"/>
  <c r="J1680" i="20"/>
  <c r="I1680" i="20"/>
  <c r="H1680" i="20"/>
  <c r="L1680" i="20"/>
  <c r="G1680" i="20"/>
  <c r="J1709" i="20"/>
  <c r="H1709" i="20"/>
  <c r="G1709" i="20"/>
  <c r="L1709" i="20"/>
  <c r="I1709" i="20"/>
  <c r="L1104" i="20"/>
  <c r="L1108" i="20"/>
  <c r="L1110" i="20"/>
  <c r="I1112" i="20"/>
  <c r="J1339" i="20"/>
  <c r="K1339" i="20"/>
  <c r="J1521" i="20"/>
  <c r="I1521" i="20"/>
  <c r="I1582" i="20"/>
  <c r="J1582" i="20"/>
  <c r="J1618" i="20"/>
  <c r="H1618" i="20"/>
  <c r="J1623" i="20"/>
  <c r="I1623" i="20"/>
  <c r="G1623" i="20"/>
  <c r="J1686" i="20"/>
  <c r="I1686" i="20"/>
  <c r="G1686" i="20"/>
  <c r="J1721" i="20"/>
  <c r="I1721" i="20"/>
  <c r="H1721" i="20"/>
  <c r="J1732" i="20"/>
  <c r="L1732" i="20"/>
  <c r="I1732" i="20"/>
  <c r="J1745" i="20"/>
  <c r="I1745" i="20"/>
  <c r="G1745" i="20"/>
  <c r="L1112" i="20"/>
  <c r="G1183" i="20"/>
  <c r="I1183" i="20"/>
  <c r="J1229" i="20"/>
  <c r="J1231" i="20" s="1"/>
  <c r="J1233" i="20" s="1"/>
  <c r="I1229" i="20"/>
  <c r="G1229" i="20"/>
  <c r="J1287" i="20"/>
  <c r="G1287" i="20"/>
  <c r="I1309" i="20"/>
  <c r="J1309" i="20"/>
  <c r="G1309" i="20"/>
  <c r="J1316" i="20"/>
  <c r="G1316" i="20"/>
  <c r="H1520" i="20"/>
  <c r="L1520" i="20"/>
  <c r="J1630" i="20"/>
  <c r="H1630" i="20"/>
  <c r="G1630" i="20"/>
  <c r="J1682" i="20"/>
  <c r="I1682" i="20"/>
  <c r="G1682" i="20"/>
  <c r="J1711" i="20"/>
  <c r="I1711" i="20"/>
  <c r="G1711" i="20"/>
  <c r="J1734" i="20"/>
  <c r="H1734" i="20"/>
  <c r="G1734" i="20"/>
  <c r="I1819" i="20"/>
  <c r="I1820" i="20" s="1"/>
  <c r="I1822" i="20" s="1"/>
  <c r="J1819" i="20"/>
  <c r="L416" i="20"/>
  <c r="L420" i="20"/>
  <c r="L424" i="20"/>
  <c r="L428" i="20"/>
  <c r="L441" i="20"/>
  <c r="L454" i="20"/>
  <c r="L458" i="20"/>
  <c r="L462" i="20"/>
  <c r="L479" i="20"/>
  <c r="J756" i="20"/>
  <c r="J757" i="20"/>
  <c r="J804" i="20"/>
  <c r="J892" i="20"/>
  <c r="J893" i="20"/>
  <c r="H898" i="20"/>
  <c r="H925" i="20"/>
  <c r="J957" i="20"/>
  <c r="J983" i="20"/>
  <c r="L986" i="20"/>
  <c r="H991" i="20"/>
  <c r="H992" i="20"/>
  <c r="H993" i="20"/>
  <c r="H994" i="20"/>
  <c r="H995" i="20"/>
  <c r="H996" i="20"/>
  <c r="H1005" i="20"/>
  <c r="H1006" i="20"/>
  <c r="H1007" i="20"/>
  <c r="H1016" i="20"/>
  <c r="H1017" i="20"/>
  <c r="H1018" i="20"/>
  <c r="H1019" i="20"/>
  <c r="H1020" i="20"/>
  <c r="H1021" i="20"/>
  <c r="H1022" i="20"/>
  <c r="H1023" i="20"/>
  <c r="H1024" i="20"/>
  <c r="H1025" i="20"/>
  <c r="H1026" i="20"/>
  <c r="H1039" i="20"/>
  <c r="H1040" i="20"/>
  <c r="J1055" i="20"/>
  <c r="L1067" i="20"/>
  <c r="L1071" i="20"/>
  <c r="H1100" i="20"/>
  <c r="I1102" i="20"/>
  <c r="H1103" i="20"/>
  <c r="H1104" i="20"/>
  <c r="I1106" i="20"/>
  <c r="H1107" i="20"/>
  <c r="H1108" i="20"/>
  <c r="G1110" i="20"/>
  <c r="G1112" i="20"/>
  <c r="L1126" i="20"/>
  <c r="L1130" i="20"/>
  <c r="H1147" i="20"/>
  <c r="G1162" i="20"/>
  <c r="G1168" i="20"/>
  <c r="I1172" i="20"/>
  <c r="I1263" i="20"/>
  <c r="J1263" i="20"/>
  <c r="K1316" i="20"/>
  <c r="G1327" i="20"/>
  <c r="J1327" i="20"/>
  <c r="I1345" i="20"/>
  <c r="J1345" i="20"/>
  <c r="H1431" i="20"/>
  <c r="J1431" i="20"/>
  <c r="I1431" i="20"/>
  <c r="H1441" i="20"/>
  <c r="I1441" i="20"/>
  <c r="J1494" i="20"/>
  <c r="H1494" i="20"/>
  <c r="J1520" i="20"/>
  <c r="J1619" i="20"/>
  <c r="L1619" i="20"/>
  <c r="I1619" i="20"/>
  <c r="J1621" i="20"/>
  <c r="I1621" i="20"/>
  <c r="H1621" i="20"/>
  <c r="I1630" i="20"/>
  <c r="J1642" i="20"/>
  <c r="H1642" i="20"/>
  <c r="G1642" i="20"/>
  <c r="L1682" i="20"/>
  <c r="J1684" i="20"/>
  <c r="H1684" i="20"/>
  <c r="G1684" i="20"/>
  <c r="J1707" i="20"/>
  <c r="I1707" i="20"/>
  <c r="G1707" i="20"/>
  <c r="L1711" i="20"/>
  <c r="J1713" i="20"/>
  <c r="H1713" i="20"/>
  <c r="G1713" i="20"/>
  <c r="H1720" i="20"/>
  <c r="I1734" i="20"/>
  <c r="K1744" i="20"/>
  <c r="H1744" i="20"/>
  <c r="L1613" i="20"/>
  <c r="L1676" i="20"/>
  <c r="L1717" i="20"/>
  <c r="G1218" i="20"/>
  <c r="G1239" i="20"/>
  <c r="I1250" i="20"/>
  <c r="G1259" i="20"/>
  <c r="I1286" i="20"/>
  <c r="I1290" i="20"/>
  <c r="J1317" i="20"/>
  <c r="G1341" i="20"/>
  <c r="J1352" i="20"/>
  <c r="J1396" i="20"/>
  <c r="I1437" i="20"/>
  <c r="I1443" i="20"/>
  <c r="H1468" i="20"/>
  <c r="I1471" i="20"/>
  <c r="H1472" i="20"/>
  <c r="I1493" i="20"/>
  <c r="H1518" i="20"/>
  <c r="H1530" i="20"/>
  <c r="G1588" i="20"/>
  <c r="G1613" i="20"/>
  <c r="L1617" i="20"/>
  <c r="H1622" i="20"/>
  <c r="G1640" i="20"/>
  <c r="G1676" i="20"/>
  <c r="G1695" i="20"/>
  <c r="G1717" i="20"/>
  <c r="L1743" i="20"/>
  <c r="J1818" i="20"/>
  <c r="I30" i="20"/>
  <c r="I32" i="20" s="1"/>
  <c r="I34" i="20" s="1"/>
  <c r="L390" i="20"/>
  <c r="K460" i="20"/>
  <c r="I577" i="20"/>
  <c r="J577" i="20"/>
  <c r="I616" i="20"/>
  <c r="J616" i="20"/>
  <c r="H616" i="20"/>
  <c r="J645" i="20"/>
  <c r="I645" i="20"/>
  <c r="I652" i="20"/>
  <c r="J652" i="20"/>
  <c r="J674" i="20"/>
  <c r="I674" i="20"/>
  <c r="J1261" i="20"/>
  <c r="I1261" i="20"/>
  <c r="G1261" i="20"/>
  <c r="H1474" i="20"/>
  <c r="L1474" i="20"/>
  <c r="J1474" i="20"/>
  <c r="J1754" i="20"/>
  <c r="G1754" i="20"/>
  <c r="K1754" i="20"/>
  <c r="L1754" i="20"/>
  <c r="H1754" i="20"/>
  <c r="J1768" i="20"/>
  <c r="G1768" i="20"/>
  <c r="K1768" i="20"/>
  <c r="L1768" i="20"/>
  <c r="H1768" i="20"/>
  <c r="J1772" i="20"/>
  <c r="G1772" i="20"/>
  <c r="K1772" i="20"/>
  <c r="L1772" i="20"/>
  <c r="H1772" i="20"/>
  <c r="J1782" i="20"/>
  <c r="G1782" i="20"/>
  <c r="K1782" i="20"/>
  <c r="L1782" i="20"/>
  <c r="H1782" i="20"/>
  <c r="J166" i="20"/>
  <c r="J168" i="20" s="1"/>
  <c r="L386" i="20"/>
  <c r="K456" i="20"/>
  <c r="K477" i="20"/>
  <c r="I580" i="20"/>
  <c r="H580" i="20"/>
  <c r="I981" i="20"/>
  <c r="H981" i="20"/>
  <c r="J981" i="20"/>
  <c r="J40" i="20"/>
  <c r="G45" i="20"/>
  <c r="I66" i="20"/>
  <c r="I67" i="20"/>
  <c r="I68" i="20"/>
  <c r="I69" i="20"/>
  <c r="I124" i="20"/>
  <c r="I125" i="20"/>
  <c r="H364" i="20"/>
  <c r="G382" i="20"/>
  <c r="H385" i="20"/>
  <c r="G386" i="20"/>
  <c r="H389" i="20"/>
  <c r="G390" i="20"/>
  <c r="H393" i="20"/>
  <c r="G403" i="20"/>
  <c r="H415" i="20"/>
  <c r="K417" i="20"/>
  <c r="G418" i="20"/>
  <c r="L418" i="20"/>
  <c r="H419" i="20"/>
  <c r="K421" i="20"/>
  <c r="G422" i="20"/>
  <c r="L422" i="20"/>
  <c r="H423" i="20"/>
  <c r="K425" i="20"/>
  <c r="G426" i="20"/>
  <c r="L426" i="20"/>
  <c r="H427" i="20"/>
  <c r="K429" i="20"/>
  <c r="G439" i="20"/>
  <c r="L439" i="20"/>
  <c r="H440" i="20"/>
  <c r="K442" i="20"/>
  <c r="G452" i="20"/>
  <c r="L452" i="20"/>
  <c r="H453" i="20"/>
  <c r="K455" i="20"/>
  <c r="G456" i="20"/>
  <c r="L456" i="20"/>
  <c r="H457" i="20"/>
  <c r="K459" i="20"/>
  <c r="G460" i="20"/>
  <c r="L460" i="20"/>
  <c r="H461" i="20"/>
  <c r="K463" i="20"/>
  <c r="G477" i="20"/>
  <c r="L477" i="20"/>
  <c r="H478" i="20"/>
  <c r="L486" i="20"/>
  <c r="J487" i="20"/>
  <c r="H488" i="20"/>
  <c r="J511" i="20"/>
  <c r="I512" i="20"/>
  <c r="H513" i="20"/>
  <c r="H514" i="20"/>
  <c r="H520" i="20"/>
  <c r="H521" i="20"/>
  <c r="L536" i="20"/>
  <c r="I572" i="20"/>
  <c r="H572" i="20"/>
  <c r="H577" i="20"/>
  <c r="J580" i="20"/>
  <c r="I608" i="20"/>
  <c r="J608" i="20"/>
  <c r="H608" i="20"/>
  <c r="J615" i="20"/>
  <c r="I615" i="20"/>
  <c r="I644" i="20"/>
  <c r="J644" i="20"/>
  <c r="H645" i="20"/>
  <c r="I647" i="20"/>
  <c r="H647" i="20"/>
  <c r="H652" i="20"/>
  <c r="I673" i="20"/>
  <c r="J673" i="20"/>
  <c r="H674" i="20"/>
  <c r="I676" i="20"/>
  <c r="H676" i="20"/>
  <c r="I690" i="20"/>
  <c r="J693" i="20"/>
  <c r="J695" i="20" s="1"/>
  <c r="I703" i="20"/>
  <c r="J703" i="20"/>
  <c r="H703" i="20"/>
  <c r="J710" i="20"/>
  <c r="I710" i="20"/>
  <c r="I717" i="20"/>
  <c r="J717" i="20"/>
  <c r="J740" i="20"/>
  <c r="I740" i="20"/>
  <c r="H740" i="20"/>
  <c r="I759" i="20"/>
  <c r="J759" i="20"/>
  <c r="H759" i="20"/>
  <c r="L833" i="20"/>
  <c r="H833" i="20"/>
  <c r="J858" i="20"/>
  <c r="I858" i="20"/>
  <c r="H858" i="20"/>
  <c r="I899" i="20"/>
  <c r="H899" i="20"/>
  <c r="J899" i="20"/>
  <c r="J1076" i="20"/>
  <c r="I1076" i="20"/>
  <c r="H1076" i="20"/>
  <c r="L1076" i="20"/>
  <c r="G1076" i="20"/>
  <c r="K1076" i="20"/>
  <c r="J1135" i="20"/>
  <c r="I1135" i="20"/>
  <c r="H1135" i="20"/>
  <c r="L1135" i="20"/>
  <c r="G1135" i="20"/>
  <c r="K1135" i="20"/>
  <c r="L382" i="20"/>
  <c r="K422" i="20"/>
  <c r="K426" i="20"/>
  <c r="K439" i="20"/>
  <c r="I711" i="20"/>
  <c r="J711" i="20"/>
  <c r="H711" i="20"/>
  <c r="J767" i="20"/>
  <c r="I767" i="20"/>
  <c r="H767" i="20"/>
  <c r="I874" i="20"/>
  <c r="L874" i="20"/>
  <c r="J874" i="20"/>
  <c r="K1256" i="20"/>
  <c r="J1256" i="20"/>
  <c r="G1256" i="20"/>
  <c r="K1264" i="20"/>
  <c r="G1264" i="20"/>
  <c r="K1337" i="20"/>
  <c r="G1337" i="20"/>
  <c r="J1770" i="20"/>
  <c r="G1770" i="20"/>
  <c r="K1770" i="20"/>
  <c r="L1770" i="20"/>
  <c r="H1770" i="20"/>
  <c r="J364" i="20"/>
  <c r="J365" i="20"/>
  <c r="H382" i="20"/>
  <c r="L385" i="20"/>
  <c r="H386" i="20"/>
  <c r="L389" i="20"/>
  <c r="H390" i="20"/>
  <c r="L393" i="20"/>
  <c r="H403" i="20"/>
  <c r="I415" i="20"/>
  <c r="K416" i="20"/>
  <c r="G417" i="20"/>
  <c r="L417" i="20"/>
  <c r="H418" i="20"/>
  <c r="I419" i="20"/>
  <c r="K420" i="20"/>
  <c r="G421" i="20"/>
  <c r="L421" i="20"/>
  <c r="H422" i="20"/>
  <c r="I423" i="20"/>
  <c r="K424" i="20"/>
  <c r="G425" i="20"/>
  <c r="L425" i="20"/>
  <c r="H426" i="20"/>
  <c r="I427" i="20"/>
  <c r="K428" i="20"/>
  <c r="G429" i="20"/>
  <c r="L429" i="20"/>
  <c r="H439" i="20"/>
  <c r="I440" i="20"/>
  <c r="K441" i="20"/>
  <c r="G442" i="20"/>
  <c r="L442" i="20"/>
  <c r="H452" i="20"/>
  <c r="I453" i="20"/>
  <c r="K454" i="20"/>
  <c r="G455" i="20"/>
  <c r="L455" i="20"/>
  <c r="H456" i="20"/>
  <c r="I457" i="20"/>
  <c r="K458" i="20"/>
  <c r="G459" i="20"/>
  <c r="L459" i="20"/>
  <c r="H460" i="20"/>
  <c r="I461" i="20"/>
  <c r="K462" i="20"/>
  <c r="G463" i="20"/>
  <c r="L463" i="20"/>
  <c r="H477" i="20"/>
  <c r="I478" i="20"/>
  <c r="K479" i="20"/>
  <c r="J488" i="20"/>
  <c r="J513" i="20"/>
  <c r="I514" i="20"/>
  <c r="H515" i="20"/>
  <c r="H516" i="20"/>
  <c r="J520" i="20"/>
  <c r="I521" i="20"/>
  <c r="H522" i="20"/>
  <c r="J572" i="20"/>
  <c r="I579" i="20"/>
  <c r="J579" i="20"/>
  <c r="H579" i="20"/>
  <c r="J607" i="20"/>
  <c r="I607" i="20"/>
  <c r="I614" i="20"/>
  <c r="J614" i="20"/>
  <c r="H615" i="20"/>
  <c r="I617" i="20"/>
  <c r="H617" i="20"/>
  <c r="H644" i="20"/>
  <c r="J647" i="20"/>
  <c r="I668" i="20"/>
  <c r="H668" i="20"/>
  <c r="H673" i="20"/>
  <c r="J676" i="20"/>
  <c r="J702" i="20"/>
  <c r="I702" i="20"/>
  <c r="I709" i="20"/>
  <c r="J709" i="20"/>
  <c r="H710" i="20"/>
  <c r="I712" i="20"/>
  <c r="H712" i="20"/>
  <c r="H717" i="20"/>
  <c r="L822" i="20"/>
  <c r="I822" i="20"/>
  <c r="L841" i="20"/>
  <c r="H841" i="20"/>
  <c r="H952" i="20"/>
  <c r="J952" i="20"/>
  <c r="I952" i="20"/>
  <c r="K418" i="20"/>
  <c r="K452" i="20"/>
  <c r="L777" i="20"/>
  <c r="I777" i="20"/>
  <c r="J819" i="20"/>
  <c r="L819" i="20"/>
  <c r="I819" i="20"/>
  <c r="J842" i="20"/>
  <c r="I842" i="20"/>
  <c r="H842" i="20"/>
  <c r="J1470" i="20"/>
  <c r="H1470" i="20"/>
  <c r="I45" i="20"/>
  <c r="J310" i="20"/>
  <c r="J312" i="20" s="1"/>
  <c r="L364" i="20"/>
  <c r="J382" i="20"/>
  <c r="J386" i="20"/>
  <c r="J390" i="20"/>
  <c r="L403" i="20"/>
  <c r="K415" i="20"/>
  <c r="I418" i="20"/>
  <c r="K419" i="20"/>
  <c r="I422" i="20"/>
  <c r="K423" i="20"/>
  <c r="I426" i="20"/>
  <c r="K427" i="20"/>
  <c r="I439" i="20"/>
  <c r="K440" i="20"/>
  <c r="I452" i="20"/>
  <c r="K453" i="20"/>
  <c r="I456" i="20"/>
  <c r="K457" i="20"/>
  <c r="I460" i="20"/>
  <c r="K461" i="20"/>
  <c r="I477" i="20"/>
  <c r="K478" i="20"/>
  <c r="J515" i="20"/>
  <c r="J522" i="20"/>
  <c r="I524" i="20"/>
  <c r="J524" i="20"/>
  <c r="I546" i="20"/>
  <c r="H546" i="20"/>
  <c r="I571" i="20"/>
  <c r="J571" i="20"/>
  <c r="H571" i="20"/>
  <c r="J578" i="20"/>
  <c r="I578" i="20"/>
  <c r="I606" i="20"/>
  <c r="J606" i="20"/>
  <c r="H607" i="20"/>
  <c r="I609" i="20"/>
  <c r="H609" i="20"/>
  <c r="H614" i="20"/>
  <c r="J617" i="20"/>
  <c r="I646" i="20"/>
  <c r="J646" i="20"/>
  <c r="H646" i="20"/>
  <c r="J653" i="20"/>
  <c r="I653" i="20"/>
  <c r="J668" i="20"/>
  <c r="I675" i="20"/>
  <c r="J675" i="20"/>
  <c r="H675" i="20"/>
  <c r="I701" i="20"/>
  <c r="J701" i="20"/>
  <c r="H702" i="20"/>
  <c r="I704" i="20"/>
  <c r="H704" i="20"/>
  <c r="H709" i="20"/>
  <c r="J712" i="20"/>
  <c r="I739" i="20"/>
  <c r="J739" i="20"/>
  <c r="H739" i="20"/>
  <c r="J760" i="20"/>
  <c r="I760" i="20"/>
  <c r="H760" i="20"/>
  <c r="L787" i="20"/>
  <c r="J787" i="20"/>
  <c r="J834" i="20"/>
  <c r="I834" i="20"/>
  <c r="H834" i="20"/>
  <c r="L859" i="20"/>
  <c r="J859" i="20"/>
  <c r="L889" i="20"/>
  <c r="J889" i="20"/>
  <c r="L990" i="20"/>
  <c r="J990" i="20"/>
  <c r="H990" i="20"/>
  <c r="H923" i="20"/>
  <c r="J923" i="20"/>
  <c r="H931" i="20"/>
  <c r="J931" i="20"/>
  <c r="J948" i="20"/>
  <c r="H948" i="20"/>
  <c r="I951" i="20"/>
  <c r="H951" i="20"/>
  <c r="J956" i="20"/>
  <c r="H956" i="20"/>
  <c r="L987" i="20"/>
  <c r="J987" i="20"/>
  <c r="I1041" i="20"/>
  <c r="J1041" i="20"/>
  <c r="H1041" i="20"/>
  <c r="G1041" i="20"/>
  <c r="J1101" i="20"/>
  <c r="I1101" i="20"/>
  <c r="H1101" i="20"/>
  <c r="L1101" i="20"/>
  <c r="G1101" i="20"/>
  <c r="J1306" i="20"/>
  <c r="G1306" i="20"/>
  <c r="J1310" i="20"/>
  <c r="G1310" i="20"/>
  <c r="K1314" i="20"/>
  <c r="G1314" i="20"/>
  <c r="J1349" i="20"/>
  <c r="I1349" i="20"/>
  <c r="J1400" i="20"/>
  <c r="L1400" i="20"/>
  <c r="L1405" i="20"/>
  <c r="I1405" i="20"/>
  <c r="H1405" i="20"/>
  <c r="J1620" i="20"/>
  <c r="I1620" i="20"/>
  <c r="H1620" i="20"/>
  <c r="L1620" i="20"/>
  <c r="G1620" i="20"/>
  <c r="K1620" i="20"/>
  <c r="H741" i="20"/>
  <c r="H742" i="20"/>
  <c r="H761" i="20"/>
  <c r="H762" i="20"/>
  <c r="H765" i="20"/>
  <c r="J768" i="20"/>
  <c r="H835" i="20"/>
  <c r="H836" i="20"/>
  <c r="H886" i="20"/>
  <c r="H896" i="20"/>
  <c r="J896" i="20"/>
  <c r="I922" i="20"/>
  <c r="H922" i="20"/>
  <c r="I923" i="20"/>
  <c r="J927" i="20"/>
  <c r="H927" i="20"/>
  <c r="I930" i="20"/>
  <c r="H930" i="20"/>
  <c r="I931" i="20"/>
  <c r="I947" i="20"/>
  <c r="H947" i="20"/>
  <c r="I948" i="20"/>
  <c r="J951" i="20"/>
  <c r="I955" i="20"/>
  <c r="H955" i="20"/>
  <c r="I956" i="20"/>
  <c r="L1041" i="20"/>
  <c r="I1043" i="20"/>
  <c r="L1043" i="20"/>
  <c r="J1043" i="20"/>
  <c r="G1043" i="20"/>
  <c r="J1068" i="20"/>
  <c r="I1068" i="20"/>
  <c r="H1068" i="20"/>
  <c r="L1068" i="20"/>
  <c r="G1068" i="20"/>
  <c r="J1088" i="20"/>
  <c r="I1088" i="20"/>
  <c r="H1088" i="20"/>
  <c r="L1088" i="20"/>
  <c r="G1088" i="20"/>
  <c r="K1101" i="20"/>
  <c r="J1105" i="20"/>
  <c r="I1105" i="20"/>
  <c r="H1105" i="20"/>
  <c r="L1105" i="20"/>
  <c r="G1105" i="20"/>
  <c r="J1127" i="20"/>
  <c r="I1127" i="20"/>
  <c r="H1127" i="20"/>
  <c r="L1127" i="20"/>
  <c r="G1127" i="20"/>
  <c r="J1240" i="20"/>
  <c r="G1240" i="20"/>
  <c r="J1257" i="20"/>
  <c r="I1257" i="20"/>
  <c r="G1257" i="20"/>
  <c r="K1260" i="20"/>
  <c r="J1260" i="20"/>
  <c r="G1260" i="20"/>
  <c r="J1265" i="20"/>
  <c r="I1265" i="20"/>
  <c r="G1265" i="20"/>
  <c r="I1428" i="20"/>
  <c r="L1428" i="20"/>
  <c r="J1495" i="20"/>
  <c r="I1495" i="20"/>
  <c r="H1495" i="20"/>
  <c r="J1525" i="20"/>
  <c r="I1525" i="20"/>
  <c r="H1525" i="20"/>
  <c r="J1533" i="20"/>
  <c r="I1533" i="20"/>
  <c r="H1533" i="20"/>
  <c r="H573" i="20"/>
  <c r="H581" i="20"/>
  <c r="L596" i="20"/>
  <c r="L598" i="20" s="1"/>
  <c r="H610" i="20"/>
  <c r="H618" i="20"/>
  <c r="H648" i="20"/>
  <c r="H669" i="20"/>
  <c r="H677" i="20"/>
  <c r="H705" i="20"/>
  <c r="H713" i="20"/>
  <c r="I728" i="20"/>
  <c r="J741" i="20"/>
  <c r="J761" i="20"/>
  <c r="H763" i="20"/>
  <c r="J764" i="20"/>
  <c r="L835" i="20"/>
  <c r="J863" i="20"/>
  <c r="J885" i="20"/>
  <c r="I886" i="20"/>
  <c r="I895" i="20"/>
  <c r="H895" i="20"/>
  <c r="I896" i="20"/>
  <c r="J900" i="20"/>
  <c r="H900" i="20"/>
  <c r="I902" i="20"/>
  <c r="H902" i="20"/>
  <c r="J922" i="20"/>
  <c r="I926" i="20"/>
  <c r="H926" i="20"/>
  <c r="I927" i="20"/>
  <c r="J968" i="20"/>
  <c r="I968" i="20"/>
  <c r="I1045" i="20"/>
  <c r="J1045" i="20"/>
  <c r="H1045" i="20"/>
  <c r="G1045" i="20"/>
  <c r="K1068" i="20"/>
  <c r="J1072" i="20"/>
  <c r="I1072" i="20"/>
  <c r="H1072" i="20"/>
  <c r="L1072" i="20"/>
  <c r="G1072" i="20"/>
  <c r="K1088" i="20"/>
  <c r="K1105" i="20"/>
  <c r="J1109" i="20"/>
  <c r="I1109" i="20"/>
  <c r="H1109" i="20"/>
  <c r="L1109" i="20"/>
  <c r="G1109" i="20"/>
  <c r="K1127" i="20"/>
  <c r="J1131" i="20"/>
  <c r="I1131" i="20"/>
  <c r="H1131" i="20"/>
  <c r="L1131" i="20"/>
  <c r="G1131" i="20"/>
  <c r="J1252" i="20"/>
  <c r="I1252" i="20"/>
  <c r="G1252" i="20"/>
  <c r="J1275" i="20"/>
  <c r="I1275" i="20"/>
  <c r="G1275" i="20"/>
  <c r="J1308" i="20"/>
  <c r="G1308" i="20"/>
  <c r="J1312" i="20"/>
  <c r="G1312" i="20"/>
  <c r="I1363" i="20"/>
  <c r="J1363" i="20"/>
  <c r="H1363" i="20"/>
  <c r="J1377" i="20"/>
  <c r="I1377" i="20"/>
  <c r="L1404" i="20"/>
  <c r="J1404" i="20"/>
  <c r="J1641" i="20"/>
  <c r="I1641" i="20"/>
  <c r="H1641" i="20"/>
  <c r="L1641" i="20"/>
  <c r="G1641" i="20"/>
  <c r="K1641" i="20"/>
  <c r="J897" i="20"/>
  <c r="J924" i="20"/>
  <c r="J932" i="20"/>
  <c r="J945" i="20"/>
  <c r="J953" i="20"/>
  <c r="L982" i="20"/>
  <c r="J1054" i="20"/>
  <c r="L1055" i="20"/>
  <c r="I1066" i="20"/>
  <c r="K1067" i="20"/>
  <c r="H1069" i="20"/>
  <c r="I1070" i="20"/>
  <c r="K1071" i="20"/>
  <c r="H1073" i="20"/>
  <c r="I1074" i="20"/>
  <c r="K1075" i="20"/>
  <c r="H1077" i="20"/>
  <c r="I1078" i="20"/>
  <c r="K1079" i="20"/>
  <c r="H1089" i="20"/>
  <c r="I1090" i="20"/>
  <c r="I1100" i="20"/>
  <c r="H1102" i="20"/>
  <c r="I1103" i="20"/>
  <c r="K1104" i="20"/>
  <c r="H1106" i="20"/>
  <c r="I1107" i="20"/>
  <c r="K1108" i="20"/>
  <c r="H1110" i="20"/>
  <c r="I1111" i="20"/>
  <c r="K1112" i="20"/>
  <c r="I1125" i="20"/>
  <c r="K1126" i="20"/>
  <c r="H1128" i="20"/>
  <c r="I1129" i="20"/>
  <c r="K1130" i="20"/>
  <c r="H1132" i="20"/>
  <c r="I1133" i="20"/>
  <c r="K1134" i="20"/>
  <c r="H1136" i="20"/>
  <c r="I1137" i="20"/>
  <c r="K1138" i="20"/>
  <c r="I1147" i="20"/>
  <c r="I1158" i="20"/>
  <c r="I1162" i="20"/>
  <c r="I1166" i="20"/>
  <c r="I1170" i="20"/>
  <c r="J1183" i="20"/>
  <c r="J1184" i="20" s="1"/>
  <c r="J1186" i="20" s="1"/>
  <c r="I1220" i="20"/>
  <c r="I1230" i="20"/>
  <c r="J1286" i="20"/>
  <c r="J1288" i="20"/>
  <c r="J1290" i="20"/>
  <c r="K1327" i="20"/>
  <c r="K1329" i="20" s="1"/>
  <c r="K1331" i="20" s="1"/>
  <c r="K1343" i="20"/>
  <c r="I1397" i="20"/>
  <c r="L1401" i="20"/>
  <c r="H1416" i="20"/>
  <c r="J1416" i="20"/>
  <c r="H1469" i="20"/>
  <c r="I1469" i="20"/>
  <c r="H1473" i="20"/>
  <c r="I1473" i="20"/>
  <c r="J1527" i="20"/>
  <c r="I1527" i="20"/>
  <c r="H1527" i="20"/>
  <c r="K1590" i="20"/>
  <c r="J1590" i="20"/>
  <c r="L1054" i="20"/>
  <c r="K1066" i="20"/>
  <c r="K1070" i="20"/>
  <c r="K1074" i="20"/>
  <c r="K1078" i="20"/>
  <c r="K1090" i="20"/>
  <c r="K1100" i="20"/>
  <c r="K1103" i="20"/>
  <c r="K1107" i="20"/>
  <c r="K1111" i="20"/>
  <c r="K1125" i="20"/>
  <c r="K1129" i="20"/>
  <c r="K1133" i="20"/>
  <c r="K1137" i="20"/>
  <c r="L1147" i="20"/>
  <c r="H1455" i="20"/>
  <c r="J1455" i="20"/>
  <c r="H1490" i="20"/>
  <c r="L1490" i="20"/>
  <c r="H1524" i="20"/>
  <c r="L1524" i="20"/>
  <c r="J1524" i="20"/>
  <c r="J1529" i="20"/>
  <c r="I1529" i="20"/>
  <c r="H1529" i="20"/>
  <c r="J1603" i="20"/>
  <c r="J1605" i="20" s="1"/>
  <c r="J1607" i="20" s="1"/>
  <c r="I1603" i="20"/>
  <c r="H1603" i="20"/>
  <c r="L1603" i="20"/>
  <c r="G1603" i="20"/>
  <c r="J1685" i="20"/>
  <c r="L1685" i="20"/>
  <c r="G1685" i="20"/>
  <c r="I1685" i="20"/>
  <c r="K1685" i="20"/>
  <c r="H1685" i="20"/>
  <c r="J1710" i="20"/>
  <c r="L1710" i="20"/>
  <c r="G1710" i="20"/>
  <c r="I1710" i="20"/>
  <c r="K1710" i="20"/>
  <c r="H1710" i="20"/>
  <c r="J1753" i="20"/>
  <c r="K1753" i="20"/>
  <c r="G1753" i="20"/>
  <c r="L1753" i="20"/>
  <c r="H1753" i="20"/>
  <c r="J1755" i="20"/>
  <c r="K1755" i="20"/>
  <c r="G1755" i="20"/>
  <c r="L1755" i="20"/>
  <c r="H1755" i="20"/>
  <c r="J1769" i="20"/>
  <c r="K1769" i="20"/>
  <c r="G1769" i="20"/>
  <c r="L1769" i="20"/>
  <c r="H1769" i="20"/>
  <c r="J1771" i="20"/>
  <c r="K1771" i="20"/>
  <c r="G1771" i="20"/>
  <c r="L1771" i="20"/>
  <c r="H1771" i="20"/>
  <c r="J1773" i="20"/>
  <c r="K1773" i="20"/>
  <c r="G1773" i="20"/>
  <c r="L1773" i="20"/>
  <c r="H1773" i="20"/>
  <c r="J1783" i="20"/>
  <c r="K1783" i="20"/>
  <c r="G1783" i="20"/>
  <c r="L1783" i="20"/>
  <c r="H1783" i="20"/>
  <c r="H984" i="20"/>
  <c r="G1054" i="20"/>
  <c r="G1055" i="20"/>
  <c r="G1066" i="20"/>
  <c r="L1066" i="20"/>
  <c r="K1069" i="20"/>
  <c r="G1070" i="20"/>
  <c r="L1070" i="20"/>
  <c r="K1073" i="20"/>
  <c r="G1074" i="20"/>
  <c r="L1074" i="20"/>
  <c r="K1077" i="20"/>
  <c r="G1078" i="20"/>
  <c r="L1078" i="20"/>
  <c r="K1089" i="20"/>
  <c r="G1090" i="20"/>
  <c r="L1090" i="20"/>
  <c r="G1100" i="20"/>
  <c r="L1100" i="20"/>
  <c r="K1102" i="20"/>
  <c r="G1103" i="20"/>
  <c r="L1103" i="20"/>
  <c r="K1106" i="20"/>
  <c r="G1107" i="20"/>
  <c r="L1107" i="20"/>
  <c r="K1110" i="20"/>
  <c r="G1111" i="20"/>
  <c r="L1111" i="20"/>
  <c r="G1125" i="20"/>
  <c r="L1125" i="20"/>
  <c r="K1128" i="20"/>
  <c r="G1129" i="20"/>
  <c r="L1129" i="20"/>
  <c r="K1132" i="20"/>
  <c r="G1133" i="20"/>
  <c r="L1133" i="20"/>
  <c r="K1136" i="20"/>
  <c r="G1137" i="20"/>
  <c r="L1137" i="20"/>
  <c r="G1147" i="20"/>
  <c r="G1250" i="20"/>
  <c r="G1254" i="20"/>
  <c r="G1317" i="20"/>
  <c r="J1340" i="20"/>
  <c r="H1365" i="20"/>
  <c r="I1375" i="20"/>
  <c r="J1381" i="20"/>
  <c r="L1429" i="20"/>
  <c r="I1429" i="20"/>
  <c r="I1455" i="20"/>
  <c r="J1490" i="20"/>
  <c r="L1522" i="20"/>
  <c r="H1522" i="20"/>
  <c r="J1531" i="20"/>
  <c r="I1531" i="20"/>
  <c r="H1531" i="20"/>
  <c r="K1591" i="20"/>
  <c r="J1591" i="20"/>
  <c r="G1591" i="20"/>
  <c r="K1603" i="20"/>
  <c r="J1616" i="20"/>
  <c r="I1616" i="20"/>
  <c r="H1616" i="20"/>
  <c r="L1616" i="20"/>
  <c r="G1616" i="20"/>
  <c r="J1624" i="20"/>
  <c r="I1624" i="20"/>
  <c r="H1624" i="20"/>
  <c r="L1624" i="20"/>
  <c r="G1624" i="20"/>
  <c r="J1675" i="20"/>
  <c r="I1675" i="20"/>
  <c r="L1675" i="20"/>
  <c r="G1675" i="20"/>
  <c r="K1675" i="20"/>
  <c r="H1675" i="20"/>
  <c r="J1696" i="20"/>
  <c r="L1696" i="20"/>
  <c r="G1696" i="20"/>
  <c r="I1696" i="20"/>
  <c r="K1696" i="20"/>
  <c r="H1696" i="20"/>
  <c r="J1716" i="20"/>
  <c r="I1716" i="20"/>
  <c r="L1716" i="20"/>
  <c r="G1716" i="20"/>
  <c r="K1716" i="20"/>
  <c r="H1716" i="20"/>
  <c r="J1493" i="20"/>
  <c r="J1515" i="20"/>
  <c r="J1519" i="20"/>
  <c r="J1580" i="20"/>
  <c r="K1587" i="20"/>
  <c r="I1614" i="20"/>
  <c r="K1615" i="20"/>
  <c r="I1618" i="20"/>
  <c r="K1619" i="20"/>
  <c r="I1622" i="20"/>
  <c r="K1623" i="20"/>
  <c r="I1631" i="20"/>
  <c r="K1640" i="20"/>
  <c r="J1681" i="20"/>
  <c r="L1681" i="20"/>
  <c r="G1681" i="20"/>
  <c r="I1681" i="20"/>
  <c r="J1706" i="20"/>
  <c r="L1706" i="20"/>
  <c r="G1706" i="20"/>
  <c r="I1706" i="20"/>
  <c r="J1712" i="20"/>
  <c r="I1712" i="20"/>
  <c r="L1712" i="20"/>
  <c r="G1712" i="20"/>
  <c r="J1722" i="20"/>
  <c r="L1722" i="20"/>
  <c r="G1722" i="20"/>
  <c r="I1722" i="20"/>
  <c r="K1614" i="20"/>
  <c r="K1618" i="20"/>
  <c r="K1622" i="20"/>
  <c r="K1631" i="20"/>
  <c r="J1643" i="20"/>
  <c r="H1643" i="20"/>
  <c r="L1643" i="20"/>
  <c r="J1662" i="20"/>
  <c r="L1662" i="20"/>
  <c r="G1662" i="20"/>
  <c r="J1677" i="20"/>
  <c r="L1677" i="20"/>
  <c r="G1677" i="20"/>
  <c r="I1677" i="20"/>
  <c r="J1683" i="20"/>
  <c r="I1683" i="20"/>
  <c r="L1683" i="20"/>
  <c r="G1683" i="20"/>
  <c r="J1708" i="20"/>
  <c r="I1708" i="20"/>
  <c r="L1708" i="20"/>
  <c r="G1708" i="20"/>
  <c r="J1718" i="20"/>
  <c r="L1718" i="20"/>
  <c r="G1718" i="20"/>
  <c r="I1718" i="20"/>
  <c r="J1731" i="20"/>
  <c r="L1731" i="20"/>
  <c r="G1731" i="20"/>
  <c r="I1731" i="20"/>
  <c r="J1433" i="20"/>
  <c r="J1437" i="20"/>
  <c r="J1441" i="20"/>
  <c r="J1467" i="20"/>
  <c r="K1613" i="20"/>
  <c r="G1614" i="20"/>
  <c r="L1614" i="20"/>
  <c r="H1615" i="20"/>
  <c r="K1617" i="20"/>
  <c r="G1618" i="20"/>
  <c r="L1618" i="20"/>
  <c r="H1619" i="20"/>
  <c r="K1621" i="20"/>
  <c r="G1622" i="20"/>
  <c r="L1622" i="20"/>
  <c r="H1623" i="20"/>
  <c r="K1630" i="20"/>
  <c r="G1631" i="20"/>
  <c r="L1631" i="20"/>
  <c r="H1640" i="20"/>
  <c r="K1642" i="20"/>
  <c r="G1643" i="20"/>
  <c r="H1662" i="20"/>
  <c r="H1677" i="20"/>
  <c r="J1679" i="20"/>
  <c r="I1679" i="20"/>
  <c r="L1679" i="20"/>
  <c r="G1679" i="20"/>
  <c r="K1681" i="20"/>
  <c r="H1683" i="20"/>
  <c r="K1706" i="20"/>
  <c r="H1708" i="20"/>
  <c r="K1712" i="20"/>
  <c r="J1714" i="20"/>
  <c r="L1714" i="20"/>
  <c r="G1714" i="20"/>
  <c r="I1714" i="20"/>
  <c r="H1718" i="20"/>
  <c r="J1720" i="20"/>
  <c r="I1720" i="20"/>
  <c r="L1720" i="20"/>
  <c r="G1720" i="20"/>
  <c r="K1722" i="20"/>
  <c r="H1731" i="20"/>
  <c r="J1733" i="20"/>
  <c r="I1733" i="20"/>
  <c r="L1733" i="20"/>
  <c r="G1733" i="20"/>
  <c r="J1744" i="20"/>
  <c r="L1744" i="20"/>
  <c r="G1744" i="20"/>
  <c r="I1744" i="20"/>
  <c r="K1678" i="20"/>
  <c r="K1682" i="20"/>
  <c r="K1686" i="20"/>
  <c r="K1695" i="20"/>
  <c r="K1707" i="20"/>
  <c r="K1711" i="20"/>
  <c r="K1715" i="20"/>
  <c r="K1719" i="20"/>
  <c r="K1732" i="20"/>
  <c r="K1745" i="20"/>
  <c r="I1843" i="20"/>
  <c r="K1676" i="20"/>
  <c r="H1678" i="20"/>
  <c r="K1680" i="20"/>
  <c r="H1682" i="20"/>
  <c r="K1684" i="20"/>
  <c r="H1686" i="20"/>
  <c r="H1695" i="20"/>
  <c r="H1707" i="20"/>
  <c r="K1709" i="20"/>
  <c r="H1711" i="20"/>
  <c r="K1713" i="20"/>
  <c r="H1715" i="20"/>
  <c r="K1717" i="20"/>
  <c r="H1719" i="20"/>
  <c r="K1721" i="20"/>
  <c r="H1732" i="20"/>
  <c r="K1734" i="20"/>
  <c r="K1743" i="20"/>
  <c r="H1745" i="20"/>
  <c r="I1842" i="20"/>
  <c r="I14" i="20"/>
  <c r="J14" i="20"/>
  <c r="G18" i="20"/>
  <c r="I18" i="20"/>
  <c r="J274" i="20"/>
  <c r="J299" i="20"/>
  <c r="J301" i="20" s="1"/>
  <c r="J247" i="20"/>
  <c r="J249" i="20" s="1"/>
  <c r="G15" i="20"/>
  <c r="G19" i="20"/>
  <c r="G46" i="20"/>
  <c r="G48" i="20"/>
  <c r="L48" i="20"/>
  <c r="H48" i="20"/>
  <c r="K48" i="20"/>
  <c r="G51" i="20"/>
  <c r="L51" i="20"/>
  <c r="H51" i="20"/>
  <c r="K51" i="20"/>
  <c r="G55" i="20"/>
  <c r="L55" i="20"/>
  <c r="H55" i="20"/>
  <c r="K55" i="20"/>
  <c r="G79" i="20"/>
  <c r="L79" i="20"/>
  <c r="H79" i="20"/>
  <c r="K79" i="20"/>
  <c r="K87" i="20"/>
  <c r="L87" i="20"/>
  <c r="H87" i="20"/>
  <c r="G87" i="20"/>
  <c r="K104" i="20"/>
  <c r="L104" i="20"/>
  <c r="H104" i="20"/>
  <c r="G104" i="20"/>
  <c r="G107" i="20"/>
  <c r="L107" i="20"/>
  <c r="H107" i="20"/>
  <c r="K107" i="20"/>
  <c r="G111" i="20"/>
  <c r="L111" i="20"/>
  <c r="H111" i="20"/>
  <c r="K111" i="20"/>
  <c r="K136" i="20"/>
  <c r="L136" i="20"/>
  <c r="H136" i="20"/>
  <c r="G136" i="20"/>
  <c r="G139" i="20"/>
  <c r="L139" i="20"/>
  <c r="H139" i="20"/>
  <c r="K139" i="20"/>
  <c r="L142" i="20"/>
  <c r="H142" i="20"/>
  <c r="K142" i="20"/>
  <c r="G142" i="20"/>
  <c r="G144" i="20"/>
  <c r="L144" i="20"/>
  <c r="H144" i="20"/>
  <c r="K144" i="20"/>
  <c r="G147" i="20"/>
  <c r="L147" i="20"/>
  <c r="H147" i="20"/>
  <c r="K147" i="20"/>
  <c r="K150" i="20"/>
  <c r="L150" i="20"/>
  <c r="H150" i="20"/>
  <c r="G150" i="20"/>
  <c r="K176" i="20"/>
  <c r="L176" i="20"/>
  <c r="H176" i="20"/>
  <c r="G176" i="20"/>
  <c r="K179" i="20"/>
  <c r="L179" i="20"/>
  <c r="H179" i="20"/>
  <c r="G179" i="20"/>
  <c r="K182" i="20"/>
  <c r="L182" i="20"/>
  <c r="H182" i="20"/>
  <c r="G182" i="20"/>
  <c r="K186" i="20"/>
  <c r="L186" i="20"/>
  <c r="H186" i="20"/>
  <c r="G186" i="20"/>
  <c r="L29" i="20"/>
  <c r="H29" i="20"/>
  <c r="K29" i="20"/>
  <c r="L30" i="20"/>
  <c r="H30" i="20"/>
  <c r="K30" i="20"/>
  <c r="J48" i="20"/>
  <c r="J51" i="20"/>
  <c r="J55" i="20"/>
  <c r="K66" i="20"/>
  <c r="L66" i="20"/>
  <c r="H66" i="20"/>
  <c r="G66" i="20"/>
  <c r="K67" i="20"/>
  <c r="L67" i="20"/>
  <c r="H67" i="20"/>
  <c r="G67" i="20"/>
  <c r="G68" i="20"/>
  <c r="L68" i="20"/>
  <c r="H68" i="20"/>
  <c r="K68" i="20"/>
  <c r="K69" i="20"/>
  <c r="G69" i="20"/>
  <c r="L69" i="20"/>
  <c r="H69" i="20"/>
  <c r="J79" i="20"/>
  <c r="J87" i="20"/>
  <c r="J104" i="20"/>
  <c r="J107" i="20"/>
  <c r="J111" i="20"/>
  <c r="K124" i="20"/>
  <c r="L124" i="20"/>
  <c r="H124" i="20"/>
  <c r="G124" i="20"/>
  <c r="K125" i="20"/>
  <c r="L125" i="20"/>
  <c r="H125" i="20"/>
  <c r="G125" i="20"/>
  <c r="J136" i="20"/>
  <c r="J139" i="20"/>
  <c r="J142" i="20"/>
  <c r="J144" i="20"/>
  <c r="J147" i="20"/>
  <c r="J150" i="20"/>
  <c r="G162" i="20"/>
  <c r="L162" i="20"/>
  <c r="H162" i="20"/>
  <c r="K162" i="20"/>
  <c r="G163" i="20"/>
  <c r="L163" i="20"/>
  <c r="H163" i="20"/>
  <c r="K163" i="20"/>
  <c r="G164" i="20"/>
  <c r="L164" i="20"/>
  <c r="H164" i="20"/>
  <c r="K164" i="20"/>
  <c r="J176" i="20"/>
  <c r="J179" i="20"/>
  <c r="J182" i="20"/>
  <c r="J186" i="20"/>
  <c r="L255" i="20"/>
  <c r="L259" i="20" s="1"/>
  <c r="L261" i="20" s="1"/>
  <c r="H255" i="20"/>
  <c r="H259" i="20" s="1"/>
  <c r="H261" i="20" s="1"/>
  <c r="K255" i="20"/>
  <c r="K259" i="20" s="1"/>
  <c r="K261" i="20" s="1"/>
  <c r="G255" i="20"/>
  <c r="G259" i="20" s="1"/>
  <c r="G261" i="20" s="1"/>
  <c r="K308" i="20"/>
  <c r="L308" i="20"/>
  <c r="H308" i="20"/>
  <c r="G308" i="20"/>
  <c r="K324" i="20"/>
  <c r="I324" i="20"/>
  <c r="L324" i="20"/>
  <c r="H324" i="20"/>
  <c r="G324" i="20"/>
  <c r="G328" i="20"/>
  <c r="I328" i="20"/>
  <c r="L328" i="20"/>
  <c r="H328" i="20"/>
  <c r="K328" i="20"/>
  <c r="K332" i="20"/>
  <c r="I332" i="20"/>
  <c r="L332" i="20"/>
  <c r="H332" i="20"/>
  <c r="G332" i="20"/>
  <c r="K344" i="20"/>
  <c r="G344" i="20"/>
  <c r="I344" i="20"/>
  <c r="L344" i="20"/>
  <c r="H344" i="20"/>
  <c r="K361" i="20"/>
  <c r="G361" i="20"/>
  <c r="I361" i="20"/>
  <c r="L361" i="20"/>
  <c r="H361" i="20"/>
  <c r="I366" i="20"/>
  <c r="L366" i="20"/>
  <c r="G366" i="20"/>
  <c r="J366" i="20"/>
  <c r="H366" i="20"/>
  <c r="L13" i="20"/>
  <c r="H13" i="20"/>
  <c r="K13" i="20"/>
  <c r="L17" i="20"/>
  <c r="H17" i="20"/>
  <c r="K17" i="20"/>
  <c r="L44" i="20"/>
  <c r="H44" i="20"/>
  <c r="K44" i="20"/>
  <c r="I308" i="20"/>
  <c r="G323" i="20"/>
  <c r="I323" i="20"/>
  <c r="L323" i="20"/>
  <c r="H323" i="20"/>
  <c r="K323" i="20"/>
  <c r="J324" i="20"/>
  <c r="I327" i="20"/>
  <c r="L327" i="20"/>
  <c r="H327" i="20"/>
  <c r="K327" i="20"/>
  <c r="G327" i="20"/>
  <c r="J328" i="20"/>
  <c r="K331" i="20"/>
  <c r="I331" i="20"/>
  <c r="L331" i="20"/>
  <c r="H331" i="20"/>
  <c r="G331" i="20"/>
  <c r="J332" i="20"/>
  <c r="J344" i="20"/>
  <c r="K347" i="20"/>
  <c r="G347" i="20"/>
  <c r="I347" i="20"/>
  <c r="L347" i="20"/>
  <c r="H347" i="20"/>
  <c r="K360" i="20"/>
  <c r="G360" i="20"/>
  <c r="I360" i="20"/>
  <c r="L360" i="20"/>
  <c r="H360" i="20"/>
  <c r="J361" i="20"/>
  <c r="K366" i="20"/>
  <c r="L15" i="20"/>
  <c r="H15" i="20"/>
  <c r="K15" i="20"/>
  <c r="L19" i="20"/>
  <c r="H19" i="20"/>
  <c r="K19" i="20"/>
  <c r="L42" i="20"/>
  <c r="H42" i="20"/>
  <c r="K42" i="20"/>
  <c r="G17" i="20"/>
  <c r="G42" i="20"/>
  <c r="G50" i="20"/>
  <c r="L50" i="20"/>
  <c r="H50" i="20"/>
  <c r="K50" i="20"/>
  <c r="G52" i="20"/>
  <c r="L52" i="20"/>
  <c r="H52" i="20"/>
  <c r="K52" i="20"/>
  <c r="K54" i="20"/>
  <c r="L54" i="20"/>
  <c r="H54" i="20"/>
  <c r="G54" i="20"/>
  <c r="K86" i="20"/>
  <c r="L86" i="20"/>
  <c r="H86" i="20"/>
  <c r="G86" i="20"/>
  <c r="G103" i="20"/>
  <c r="L103" i="20"/>
  <c r="H103" i="20"/>
  <c r="K103" i="20"/>
  <c r="L106" i="20"/>
  <c r="H106" i="20"/>
  <c r="K106" i="20"/>
  <c r="G106" i="20"/>
  <c r="G109" i="20"/>
  <c r="L109" i="20"/>
  <c r="H109" i="20"/>
  <c r="K109" i="20"/>
  <c r="G112" i="20"/>
  <c r="L112" i="20"/>
  <c r="H112" i="20"/>
  <c r="K112" i="20"/>
  <c r="K114" i="20"/>
  <c r="G114" i="20"/>
  <c r="L114" i="20"/>
  <c r="H114" i="20"/>
  <c r="G134" i="20"/>
  <c r="L134" i="20"/>
  <c r="H134" i="20"/>
  <c r="K134" i="20"/>
  <c r="L137" i="20"/>
  <c r="H137" i="20"/>
  <c r="K137" i="20"/>
  <c r="G137" i="20"/>
  <c r="K140" i="20"/>
  <c r="L140" i="20"/>
  <c r="H140" i="20"/>
  <c r="G140" i="20"/>
  <c r="G143" i="20"/>
  <c r="L143" i="20"/>
  <c r="H143" i="20"/>
  <c r="K143" i="20"/>
  <c r="G146" i="20"/>
  <c r="L146" i="20"/>
  <c r="H146" i="20"/>
  <c r="K146" i="20"/>
  <c r="K149" i="20"/>
  <c r="L149" i="20"/>
  <c r="H149" i="20"/>
  <c r="G149" i="20"/>
  <c r="K152" i="20"/>
  <c r="L152" i="20"/>
  <c r="H152" i="20"/>
  <c r="G152" i="20"/>
  <c r="K174" i="20"/>
  <c r="L174" i="20"/>
  <c r="H174" i="20"/>
  <c r="G174" i="20"/>
  <c r="K177" i="20"/>
  <c r="L177" i="20"/>
  <c r="H177" i="20"/>
  <c r="G177" i="20"/>
  <c r="K180" i="20"/>
  <c r="L180" i="20"/>
  <c r="H180" i="20"/>
  <c r="G180" i="20"/>
  <c r="K183" i="20"/>
  <c r="L183" i="20"/>
  <c r="H183" i="20"/>
  <c r="G183" i="20"/>
  <c r="K185" i="20"/>
  <c r="L185" i="20"/>
  <c r="H185" i="20"/>
  <c r="G185" i="20"/>
  <c r="K233" i="20"/>
  <c r="L233" i="20"/>
  <c r="H233" i="20"/>
  <c r="G233" i="20"/>
  <c r="K235" i="20"/>
  <c r="L235" i="20"/>
  <c r="H235" i="20"/>
  <c r="G235" i="20"/>
  <c r="L237" i="20"/>
  <c r="H237" i="20"/>
  <c r="K237" i="20"/>
  <c r="G237" i="20"/>
  <c r="K239" i="20"/>
  <c r="L239" i="20"/>
  <c r="H239" i="20"/>
  <c r="G239" i="20"/>
  <c r="L241" i="20"/>
  <c r="H241" i="20"/>
  <c r="K241" i="20"/>
  <c r="G241" i="20"/>
  <c r="G242" i="20"/>
  <c r="L242" i="20"/>
  <c r="H242" i="20"/>
  <c r="K242" i="20"/>
  <c r="G243" i="20"/>
  <c r="L243" i="20"/>
  <c r="H243" i="20"/>
  <c r="K243" i="20"/>
  <c r="K244" i="20"/>
  <c r="L244" i="20"/>
  <c r="H244" i="20"/>
  <c r="G244" i="20"/>
  <c r="L245" i="20"/>
  <c r="H245" i="20"/>
  <c r="K245" i="20"/>
  <c r="G245" i="20"/>
  <c r="K267" i="20"/>
  <c r="L267" i="20"/>
  <c r="H267" i="20"/>
  <c r="G267" i="20"/>
  <c r="K268" i="20"/>
  <c r="L268" i="20"/>
  <c r="H268" i="20"/>
  <c r="G268" i="20"/>
  <c r="K269" i="20"/>
  <c r="L269" i="20"/>
  <c r="H269" i="20"/>
  <c r="G269" i="20"/>
  <c r="K270" i="20"/>
  <c r="L270" i="20"/>
  <c r="H270" i="20"/>
  <c r="G270" i="20"/>
  <c r="L271" i="20"/>
  <c r="H271" i="20"/>
  <c r="K271" i="20"/>
  <c r="G271" i="20"/>
  <c r="K272" i="20"/>
  <c r="G272" i="20"/>
  <c r="L272" i="20"/>
  <c r="H272" i="20"/>
  <c r="G286" i="20"/>
  <c r="L286" i="20"/>
  <c r="H286" i="20"/>
  <c r="K286" i="20"/>
  <c r="G287" i="20"/>
  <c r="L287" i="20"/>
  <c r="H287" i="20"/>
  <c r="K287" i="20"/>
  <c r="G288" i="20"/>
  <c r="L288" i="20"/>
  <c r="H288" i="20"/>
  <c r="K288" i="20"/>
  <c r="G289" i="20"/>
  <c r="L289" i="20"/>
  <c r="H289" i="20"/>
  <c r="K289" i="20"/>
  <c r="G290" i="20"/>
  <c r="L290" i="20"/>
  <c r="H290" i="20"/>
  <c r="K290" i="20"/>
  <c r="K291" i="20"/>
  <c r="L291" i="20"/>
  <c r="H291" i="20"/>
  <c r="G291" i="20"/>
  <c r="K292" i="20"/>
  <c r="L292" i="20"/>
  <c r="H292" i="20"/>
  <c r="G292" i="20"/>
  <c r="K293" i="20"/>
  <c r="L293" i="20"/>
  <c r="H293" i="20"/>
  <c r="G293" i="20"/>
  <c r="K294" i="20"/>
  <c r="L294" i="20"/>
  <c r="H294" i="20"/>
  <c r="G294" i="20"/>
  <c r="K295" i="20"/>
  <c r="L295" i="20"/>
  <c r="H295" i="20"/>
  <c r="G295" i="20"/>
  <c r="K296" i="20"/>
  <c r="L296" i="20"/>
  <c r="H296" i="20"/>
  <c r="G296" i="20"/>
  <c r="K297" i="20"/>
  <c r="L297" i="20"/>
  <c r="H297" i="20"/>
  <c r="G297" i="20"/>
  <c r="K318" i="20"/>
  <c r="L318" i="20"/>
  <c r="H318" i="20"/>
  <c r="G318" i="20"/>
  <c r="K319" i="20"/>
  <c r="L319" i="20"/>
  <c r="H319" i="20"/>
  <c r="G319" i="20"/>
  <c r="K320" i="20"/>
  <c r="L320" i="20"/>
  <c r="H320" i="20"/>
  <c r="G320" i="20"/>
  <c r="L321" i="20"/>
  <c r="H321" i="20"/>
  <c r="K321" i="20"/>
  <c r="G321" i="20"/>
  <c r="G322" i="20"/>
  <c r="I322" i="20"/>
  <c r="L322" i="20"/>
  <c r="H322" i="20"/>
  <c r="K322" i="20"/>
  <c r="K326" i="20"/>
  <c r="I326" i="20"/>
  <c r="L326" i="20"/>
  <c r="H326" i="20"/>
  <c r="G326" i="20"/>
  <c r="G330" i="20"/>
  <c r="I330" i="20"/>
  <c r="L330" i="20"/>
  <c r="H330" i="20"/>
  <c r="K330" i="20"/>
  <c r="K334" i="20"/>
  <c r="G334" i="20"/>
  <c r="I334" i="20"/>
  <c r="L334" i="20"/>
  <c r="H334" i="20"/>
  <c r="K346" i="20"/>
  <c r="G346" i="20"/>
  <c r="I346" i="20"/>
  <c r="L346" i="20"/>
  <c r="H346" i="20"/>
  <c r="K358" i="20"/>
  <c r="G358" i="20"/>
  <c r="I358" i="20"/>
  <c r="L358" i="20"/>
  <c r="H358" i="20"/>
  <c r="L46" i="20"/>
  <c r="H46" i="20"/>
  <c r="K46" i="20"/>
  <c r="G13" i="20"/>
  <c r="G44" i="20"/>
  <c r="G49" i="20"/>
  <c r="L49" i="20"/>
  <c r="H49" i="20"/>
  <c r="K49" i="20"/>
  <c r="G53" i="20"/>
  <c r="L53" i="20"/>
  <c r="H53" i="20"/>
  <c r="K53" i="20"/>
  <c r="K56" i="20"/>
  <c r="G56" i="20"/>
  <c r="L56" i="20"/>
  <c r="H56" i="20"/>
  <c r="G80" i="20"/>
  <c r="L80" i="20"/>
  <c r="H80" i="20"/>
  <c r="K80" i="20"/>
  <c r="K81" i="20"/>
  <c r="G81" i="20"/>
  <c r="L81" i="20"/>
  <c r="H81" i="20"/>
  <c r="G102" i="20"/>
  <c r="L102" i="20"/>
  <c r="H102" i="20"/>
  <c r="K102" i="20"/>
  <c r="K105" i="20"/>
  <c r="L105" i="20"/>
  <c r="H105" i="20"/>
  <c r="G105" i="20"/>
  <c r="G108" i="20"/>
  <c r="L108" i="20"/>
  <c r="H108" i="20"/>
  <c r="K108" i="20"/>
  <c r="G110" i="20"/>
  <c r="L110" i="20"/>
  <c r="H110" i="20"/>
  <c r="K110" i="20"/>
  <c r="G113" i="20"/>
  <c r="L113" i="20"/>
  <c r="H113" i="20"/>
  <c r="K113" i="20"/>
  <c r="G135" i="20"/>
  <c r="L135" i="20"/>
  <c r="H135" i="20"/>
  <c r="K135" i="20"/>
  <c r="G138" i="20"/>
  <c r="L138" i="20"/>
  <c r="H138" i="20"/>
  <c r="K138" i="20"/>
  <c r="K141" i="20"/>
  <c r="L141" i="20"/>
  <c r="H141" i="20"/>
  <c r="G141" i="20"/>
  <c r="G145" i="20"/>
  <c r="L145" i="20"/>
  <c r="H145" i="20"/>
  <c r="K145" i="20"/>
  <c r="G148" i="20"/>
  <c r="L148" i="20"/>
  <c r="H148" i="20"/>
  <c r="K148" i="20"/>
  <c r="K151" i="20"/>
  <c r="L151" i="20"/>
  <c r="H151" i="20"/>
  <c r="G151" i="20"/>
  <c r="K175" i="20"/>
  <c r="L175" i="20"/>
  <c r="H175" i="20"/>
  <c r="G175" i="20"/>
  <c r="K178" i="20"/>
  <c r="L178" i="20"/>
  <c r="H178" i="20"/>
  <c r="G178" i="20"/>
  <c r="K181" i="20"/>
  <c r="L181" i="20"/>
  <c r="H181" i="20"/>
  <c r="G181" i="20"/>
  <c r="K184" i="20"/>
  <c r="L184" i="20"/>
  <c r="H184" i="20"/>
  <c r="G184" i="20"/>
  <c r="K234" i="20"/>
  <c r="L234" i="20"/>
  <c r="H234" i="20"/>
  <c r="G234" i="20"/>
  <c r="K236" i="20"/>
  <c r="L236" i="20"/>
  <c r="H236" i="20"/>
  <c r="G236" i="20"/>
  <c r="G238" i="20"/>
  <c r="L238" i="20"/>
  <c r="H238" i="20"/>
  <c r="K238" i="20"/>
  <c r="K240" i="20"/>
  <c r="G240" i="20"/>
  <c r="L240" i="20"/>
  <c r="H240" i="20"/>
  <c r="I13" i="20"/>
  <c r="L14" i="20"/>
  <c r="H14" i="20"/>
  <c r="K14" i="20"/>
  <c r="I15" i="20"/>
  <c r="L16" i="20"/>
  <c r="H16" i="20"/>
  <c r="K16" i="20"/>
  <c r="I17" i="20"/>
  <c r="L18" i="20"/>
  <c r="H18" i="20"/>
  <c r="K18" i="20"/>
  <c r="I19" i="20"/>
  <c r="J29" i="20"/>
  <c r="J30" i="20"/>
  <c r="L40" i="20"/>
  <c r="H40" i="20"/>
  <c r="K40" i="20"/>
  <c r="I42" i="20"/>
  <c r="L43" i="20"/>
  <c r="H43" i="20"/>
  <c r="K43" i="20"/>
  <c r="I44" i="20"/>
  <c r="L45" i="20"/>
  <c r="H45" i="20"/>
  <c r="K45" i="20"/>
  <c r="I46" i="20"/>
  <c r="L47" i="20"/>
  <c r="H47" i="20"/>
  <c r="K47" i="20"/>
  <c r="I48" i="20"/>
  <c r="I49" i="20"/>
  <c r="I50" i="20"/>
  <c r="I51" i="20"/>
  <c r="I52" i="20"/>
  <c r="I53" i="20"/>
  <c r="I54" i="20"/>
  <c r="I55" i="20"/>
  <c r="I56" i="20"/>
  <c r="I79" i="20"/>
  <c r="I80" i="20"/>
  <c r="I81" i="20"/>
  <c r="I86" i="20"/>
  <c r="I87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67" i="20"/>
  <c r="I268" i="20"/>
  <c r="I269" i="20"/>
  <c r="I270" i="20"/>
  <c r="I271" i="20"/>
  <c r="I272" i="20"/>
  <c r="I286" i="20"/>
  <c r="I287" i="20"/>
  <c r="I288" i="20"/>
  <c r="I289" i="20"/>
  <c r="I290" i="20"/>
  <c r="I291" i="20"/>
  <c r="I292" i="20"/>
  <c r="I293" i="20"/>
  <c r="I294" i="20"/>
  <c r="I295" i="20"/>
  <c r="I296" i="20"/>
  <c r="I297" i="20"/>
  <c r="I318" i="20"/>
  <c r="I319" i="20"/>
  <c r="I320" i="20"/>
  <c r="I321" i="20"/>
  <c r="J322" i="20"/>
  <c r="K325" i="20"/>
  <c r="I325" i="20"/>
  <c r="L325" i="20"/>
  <c r="H325" i="20"/>
  <c r="G325" i="20"/>
  <c r="J326" i="20"/>
  <c r="G329" i="20"/>
  <c r="I329" i="20"/>
  <c r="L329" i="20"/>
  <c r="H329" i="20"/>
  <c r="K329" i="20"/>
  <c r="J330" i="20"/>
  <c r="G333" i="20"/>
  <c r="I333" i="20"/>
  <c r="L333" i="20"/>
  <c r="H333" i="20"/>
  <c r="K333" i="20"/>
  <c r="J334" i="20"/>
  <c r="K345" i="20"/>
  <c r="G345" i="20"/>
  <c r="I345" i="20"/>
  <c r="L345" i="20"/>
  <c r="H345" i="20"/>
  <c r="J346" i="20"/>
  <c r="K357" i="20"/>
  <c r="G357" i="20"/>
  <c r="I357" i="20"/>
  <c r="L357" i="20"/>
  <c r="H357" i="20"/>
  <c r="J358" i="20"/>
  <c r="I362" i="20"/>
  <c r="L362" i="20"/>
  <c r="G362" i="20"/>
  <c r="J362" i="20"/>
  <c r="H362" i="20"/>
  <c r="J363" i="20"/>
  <c r="K364" i="20"/>
  <c r="G365" i="20"/>
  <c r="L365" i="20"/>
  <c r="J367" i="20"/>
  <c r="K382" i="20"/>
  <c r="G383" i="20"/>
  <c r="L383" i="20"/>
  <c r="H384" i="20"/>
  <c r="J385" i="20"/>
  <c r="K386" i="20"/>
  <c r="G387" i="20"/>
  <c r="L387" i="20"/>
  <c r="H388" i="20"/>
  <c r="J389" i="20"/>
  <c r="K390" i="20"/>
  <c r="G391" i="20"/>
  <c r="L391" i="20"/>
  <c r="H392" i="20"/>
  <c r="J393" i="20"/>
  <c r="J403" i="20"/>
  <c r="H404" i="20"/>
  <c r="J481" i="20"/>
  <c r="H482" i="20"/>
  <c r="I483" i="20"/>
  <c r="K483" i="20"/>
  <c r="G483" i="20"/>
  <c r="J485" i="20"/>
  <c r="H486" i="20"/>
  <c r="I487" i="20"/>
  <c r="K487" i="20"/>
  <c r="G487" i="20"/>
  <c r="J489" i="20"/>
  <c r="K499" i="20"/>
  <c r="G499" i="20"/>
  <c r="H499" i="20"/>
  <c r="J499" i="20"/>
  <c r="K500" i="20"/>
  <c r="G500" i="20"/>
  <c r="J500" i="20"/>
  <c r="H500" i="20"/>
  <c r="K536" i="20"/>
  <c r="G536" i="20"/>
  <c r="J536" i="20"/>
  <c r="H536" i="20"/>
  <c r="I593" i="20"/>
  <c r="I594" i="20"/>
  <c r="K630" i="20"/>
  <c r="G630" i="20"/>
  <c r="H630" i="20"/>
  <c r="J630" i="20"/>
  <c r="K632" i="20"/>
  <c r="G632" i="20"/>
  <c r="J632" i="20"/>
  <c r="H632" i="20"/>
  <c r="K363" i="20"/>
  <c r="H365" i="20"/>
  <c r="K367" i="20"/>
  <c r="H383" i="20"/>
  <c r="J384" i="20"/>
  <c r="K385" i="20"/>
  <c r="H387" i="20"/>
  <c r="J388" i="20"/>
  <c r="K389" i="20"/>
  <c r="H391" i="20"/>
  <c r="J392" i="20"/>
  <c r="K393" i="20"/>
  <c r="K403" i="20"/>
  <c r="J404" i="20"/>
  <c r="I484" i="20"/>
  <c r="K484" i="20"/>
  <c r="G484" i="20"/>
  <c r="I488" i="20"/>
  <c r="K488" i="20"/>
  <c r="G488" i="20"/>
  <c r="J730" i="20"/>
  <c r="J732" i="20" s="1"/>
  <c r="K384" i="20"/>
  <c r="K388" i="20"/>
  <c r="K392" i="20"/>
  <c r="K404" i="20"/>
  <c r="I481" i="20"/>
  <c r="K481" i="20"/>
  <c r="G481" i="20"/>
  <c r="I485" i="20"/>
  <c r="K485" i="20"/>
  <c r="G485" i="20"/>
  <c r="I489" i="20"/>
  <c r="K489" i="20"/>
  <c r="G489" i="20"/>
  <c r="K365" i="20"/>
  <c r="K383" i="20"/>
  <c r="G384" i="20"/>
  <c r="L384" i="20"/>
  <c r="K387" i="20"/>
  <c r="G388" i="20"/>
  <c r="L388" i="20"/>
  <c r="K391" i="20"/>
  <c r="G392" i="20"/>
  <c r="L392" i="20"/>
  <c r="G404" i="20"/>
  <c r="L404" i="20"/>
  <c r="H481" i="20"/>
  <c r="I482" i="20"/>
  <c r="K482" i="20"/>
  <c r="G482" i="20"/>
  <c r="H485" i="20"/>
  <c r="I486" i="20"/>
  <c r="K486" i="20"/>
  <c r="G486" i="20"/>
  <c r="H489" i="20"/>
  <c r="K593" i="20"/>
  <c r="G593" i="20"/>
  <c r="H593" i="20"/>
  <c r="J593" i="20"/>
  <c r="K594" i="20"/>
  <c r="G594" i="20"/>
  <c r="J594" i="20"/>
  <c r="H594" i="20"/>
  <c r="K510" i="20"/>
  <c r="G510" i="20"/>
  <c r="L510" i="20"/>
  <c r="K512" i="20"/>
  <c r="G512" i="20"/>
  <c r="L512" i="20"/>
  <c r="K514" i="20"/>
  <c r="G514" i="20"/>
  <c r="L514" i="20"/>
  <c r="K516" i="20"/>
  <c r="G516" i="20"/>
  <c r="L516" i="20"/>
  <c r="K519" i="20"/>
  <c r="G519" i="20"/>
  <c r="L519" i="20"/>
  <c r="K521" i="20"/>
  <c r="G521" i="20"/>
  <c r="L521" i="20"/>
  <c r="K523" i="20"/>
  <c r="G523" i="20"/>
  <c r="L523" i="20"/>
  <c r="K525" i="20"/>
  <c r="G525" i="20"/>
  <c r="L525" i="20"/>
  <c r="K547" i="20"/>
  <c r="G547" i="20"/>
  <c r="L547" i="20"/>
  <c r="K572" i="20"/>
  <c r="G572" i="20"/>
  <c r="L572" i="20"/>
  <c r="K574" i="20"/>
  <c r="G574" i="20"/>
  <c r="L574" i="20"/>
  <c r="K576" i="20"/>
  <c r="G576" i="20"/>
  <c r="L576" i="20"/>
  <c r="K578" i="20"/>
  <c r="G578" i="20"/>
  <c r="L578" i="20"/>
  <c r="K580" i="20"/>
  <c r="G580" i="20"/>
  <c r="L580" i="20"/>
  <c r="K582" i="20"/>
  <c r="G582" i="20"/>
  <c r="L582" i="20"/>
  <c r="K605" i="20"/>
  <c r="G605" i="20"/>
  <c r="L605" i="20"/>
  <c r="K607" i="20"/>
  <c r="G607" i="20"/>
  <c r="L607" i="20"/>
  <c r="K609" i="20"/>
  <c r="G609" i="20"/>
  <c r="L609" i="20"/>
  <c r="K611" i="20"/>
  <c r="G611" i="20"/>
  <c r="L611" i="20"/>
  <c r="K613" i="20"/>
  <c r="G613" i="20"/>
  <c r="L613" i="20"/>
  <c r="K615" i="20"/>
  <c r="G615" i="20"/>
  <c r="L615" i="20"/>
  <c r="K617" i="20"/>
  <c r="G617" i="20"/>
  <c r="L617" i="20"/>
  <c r="K619" i="20"/>
  <c r="G619" i="20"/>
  <c r="L619" i="20"/>
  <c r="K643" i="20"/>
  <c r="G643" i="20"/>
  <c r="L643" i="20"/>
  <c r="K645" i="20"/>
  <c r="G645" i="20"/>
  <c r="L645" i="20"/>
  <c r="K647" i="20"/>
  <c r="G647" i="20"/>
  <c r="L647" i="20"/>
  <c r="K649" i="20"/>
  <c r="G649" i="20"/>
  <c r="L649" i="20"/>
  <c r="K651" i="20"/>
  <c r="G651" i="20"/>
  <c r="L651" i="20"/>
  <c r="K653" i="20"/>
  <c r="G653" i="20"/>
  <c r="L653" i="20"/>
  <c r="K668" i="20"/>
  <c r="G668" i="20"/>
  <c r="L668" i="20"/>
  <c r="K670" i="20"/>
  <c r="G670" i="20"/>
  <c r="L670" i="20"/>
  <c r="K672" i="20"/>
  <c r="G672" i="20"/>
  <c r="L672" i="20"/>
  <c r="K674" i="20"/>
  <c r="G674" i="20"/>
  <c r="L674" i="20"/>
  <c r="K676" i="20"/>
  <c r="G676" i="20"/>
  <c r="L676" i="20"/>
  <c r="K678" i="20"/>
  <c r="G678" i="20"/>
  <c r="L678" i="20"/>
  <c r="K680" i="20"/>
  <c r="G680" i="20"/>
  <c r="L680" i="20"/>
  <c r="H690" i="20"/>
  <c r="K702" i="20"/>
  <c r="G702" i="20"/>
  <c r="L702" i="20"/>
  <c r="K704" i="20"/>
  <c r="G704" i="20"/>
  <c r="L704" i="20"/>
  <c r="K706" i="20"/>
  <c r="G706" i="20"/>
  <c r="L706" i="20"/>
  <c r="K708" i="20"/>
  <c r="G708" i="20"/>
  <c r="L708" i="20"/>
  <c r="K710" i="20"/>
  <c r="G710" i="20"/>
  <c r="L710" i="20"/>
  <c r="K712" i="20"/>
  <c r="G712" i="20"/>
  <c r="L712" i="20"/>
  <c r="K714" i="20"/>
  <c r="G714" i="20"/>
  <c r="L714" i="20"/>
  <c r="K716" i="20"/>
  <c r="G716" i="20"/>
  <c r="L716" i="20"/>
  <c r="H728" i="20"/>
  <c r="K738" i="20"/>
  <c r="G738" i="20"/>
  <c r="L738" i="20"/>
  <c r="K740" i="20"/>
  <c r="G740" i="20"/>
  <c r="L740" i="20"/>
  <c r="K742" i="20"/>
  <c r="G742" i="20"/>
  <c r="L742" i="20"/>
  <c r="K756" i="20"/>
  <c r="G756" i="20"/>
  <c r="L756" i="20"/>
  <c r="K758" i="20"/>
  <c r="G758" i="20"/>
  <c r="L758" i="20"/>
  <c r="K760" i="20"/>
  <c r="G760" i="20"/>
  <c r="L760" i="20"/>
  <c r="K762" i="20"/>
  <c r="G762" i="20"/>
  <c r="L762" i="20"/>
  <c r="H764" i="20"/>
  <c r="H768" i="20"/>
  <c r="H777" i="20"/>
  <c r="K778" i="20"/>
  <c r="G778" i="20"/>
  <c r="H778" i="20"/>
  <c r="H787" i="20"/>
  <c r="H805" i="20"/>
  <c r="H822" i="20"/>
  <c r="K833" i="20"/>
  <c r="G833" i="20"/>
  <c r="I833" i="20"/>
  <c r="K837" i="20"/>
  <c r="G837" i="20"/>
  <c r="I837" i="20"/>
  <c r="K841" i="20"/>
  <c r="G841" i="20"/>
  <c r="I841" i="20"/>
  <c r="H859" i="20"/>
  <c r="H863" i="20"/>
  <c r="K873" i="20"/>
  <c r="G873" i="20"/>
  <c r="H873" i="20"/>
  <c r="H885" i="20"/>
  <c r="H889" i="20"/>
  <c r="K691" i="20"/>
  <c r="G691" i="20"/>
  <c r="L691" i="20"/>
  <c r="K727" i="20"/>
  <c r="G727" i="20"/>
  <c r="L727" i="20"/>
  <c r="K729" i="20"/>
  <c r="G729" i="20"/>
  <c r="L729" i="20"/>
  <c r="K766" i="20"/>
  <c r="G766" i="20"/>
  <c r="I766" i="20"/>
  <c r="K803" i="20"/>
  <c r="G803" i="20"/>
  <c r="I803" i="20"/>
  <c r="K807" i="20"/>
  <c r="G807" i="20"/>
  <c r="I807" i="20"/>
  <c r="K809" i="20"/>
  <c r="G809" i="20"/>
  <c r="I809" i="20"/>
  <c r="K861" i="20"/>
  <c r="G861" i="20"/>
  <c r="I861" i="20"/>
  <c r="K883" i="20"/>
  <c r="G883" i="20"/>
  <c r="I883" i="20"/>
  <c r="K884" i="20"/>
  <c r="G884" i="20"/>
  <c r="I884" i="20"/>
  <c r="K887" i="20"/>
  <c r="G887" i="20"/>
  <c r="I887" i="20"/>
  <c r="K891" i="20"/>
  <c r="G891" i="20"/>
  <c r="I891" i="20"/>
  <c r="K911" i="20"/>
  <c r="G911" i="20"/>
  <c r="H911" i="20"/>
  <c r="J911" i="20"/>
  <c r="K913" i="20"/>
  <c r="G913" i="20"/>
  <c r="J913" i="20"/>
  <c r="H913" i="20"/>
  <c r="K511" i="20"/>
  <c r="G511" i="20"/>
  <c r="L511" i="20"/>
  <c r="K513" i="20"/>
  <c r="G513" i="20"/>
  <c r="L513" i="20"/>
  <c r="K515" i="20"/>
  <c r="G515" i="20"/>
  <c r="L515" i="20"/>
  <c r="K517" i="20"/>
  <c r="G517" i="20"/>
  <c r="L517" i="20"/>
  <c r="K518" i="20"/>
  <c r="G518" i="20"/>
  <c r="L518" i="20"/>
  <c r="K520" i="20"/>
  <c r="G520" i="20"/>
  <c r="L520" i="20"/>
  <c r="K522" i="20"/>
  <c r="G522" i="20"/>
  <c r="L522" i="20"/>
  <c r="K524" i="20"/>
  <c r="G524" i="20"/>
  <c r="L524" i="20"/>
  <c r="K546" i="20"/>
  <c r="G546" i="20"/>
  <c r="L546" i="20"/>
  <c r="K571" i="20"/>
  <c r="G571" i="20"/>
  <c r="L571" i="20"/>
  <c r="K573" i="20"/>
  <c r="G573" i="20"/>
  <c r="L573" i="20"/>
  <c r="K575" i="20"/>
  <c r="G575" i="20"/>
  <c r="L575" i="20"/>
  <c r="K577" i="20"/>
  <c r="G577" i="20"/>
  <c r="L577" i="20"/>
  <c r="K579" i="20"/>
  <c r="G579" i="20"/>
  <c r="L579" i="20"/>
  <c r="K581" i="20"/>
  <c r="G581" i="20"/>
  <c r="L581" i="20"/>
  <c r="K583" i="20"/>
  <c r="G583" i="20"/>
  <c r="L583" i="20"/>
  <c r="K604" i="20"/>
  <c r="G604" i="20"/>
  <c r="L604" i="20"/>
  <c r="K606" i="20"/>
  <c r="G606" i="20"/>
  <c r="L606" i="20"/>
  <c r="K608" i="20"/>
  <c r="G608" i="20"/>
  <c r="L608" i="20"/>
  <c r="K610" i="20"/>
  <c r="G610" i="20"/>
  <c r="L610" i="20"/>
  <c r="K612" i="20"/>
  <c r="G612" i="20"/>
  <c r="L612" i="20"/>
  <c r="K614" i="20"/>
  <c r="G614" i="20"/>
  <c r="L614" i="20"/>
  <c r="K616" i="20"/>
  <c r="G616" i="20"/>
  <c r="L616" i="20"/>
  <c r="K618" i="20"/>
  <c r="G618" i="20"/>
  <c r="L618" i="20"/>
  <c r="K620" i="20"/>
  <c r="G620" i="20"/>
  <c r="L620" i="20"/>
  <c r="K642" i="20"/>
  <c r="G642" i="20"/>
  <c r="L642" i="20"/>
  <c r="K644" i="20"/>
  <c r="G644" i="20"/>
  <c r="L644" i="20"/>
  <c r="K646" i="20"/>
  <c r="G646" i="20"/>
  <c r="L646" i="20"/>
  <c r="K648" i="20"/>
  <c r="G648" i="20"/>
  <c r="L648" i="20"/>
  <c r="K650" i="20"/>
  <c r="G650" i="20"/>
  <c r="L650" i="20"/>
  <c r="K652" i="20"/>
  <c r="G652" i="20"/>
  <c r="L652" i="20"/>
  <c r="K669" i="20"/>
  <c r="G669" i="20"/>
  <c r="L669" i="20"/>
  <c r="K671" i="20"/>
  <c r="G671" i="20"/>
  <c r="L671" i="20"/>
  <c r="K673" i="20"/>
  <c r="G673" i="20"/>
  <c r="L673" i="20"/>
  <c r="K675" i="20"/>
  <c r="G675" i="20"/>
  <c r="L675" i="20"/>
  <c r="K677" i="20"/>
  <c r="G677" i="20"/>
  <c r="L677" i="20"/>
  <c r="K679" i="20"/>
  <c r="G679" i="20"/>
  <c r="L679" i="20"/>
  <c r="H691" i="20"/>
  <c r="K701" i="20"/>
  <c r="G701" i="20"/>
  <c r="L701" i="20"/>
  <c r="K703" i="20"/>
  <c r="G703" i="20"/>
  <c r="L703" i="20"/>
  <c r="K705" i="20"/>
  <c r="G705" i="20"/>
  <c r="L705" i="20"/>
  <c r="K707" i="20"/>
  <c r="G707" i="20"/>
  <c r="L707" i="20"/>
  <c r="K709" i="20"/>
  <c r="G709" i="20"/>
  <c r="L709" i="20"/>
  <c r="K711" i="20"/>
  <c r="G711" i="20"/>
  <c r="L711" i="20"/>
  <c r="K713" i="20"/>
  <c r="G713" i="20"/>
  <c r="L713" i="20"/>
  <c r="K715" i="20"/>
  <c r="G715" i="20"/>
  <c r="L715" i="20"/>
  <c r="K717" i="20"/>
  <c r="G717" i="20"/>
  <c r="L717" i="20"/>
  <c r="H727" i="20"/>
  <c r="H729" i="20"/>
  <c r="K739" i="20"/>
  <c r="G739" i="20"/>
  <c r="L739" i="20"/>
  <c r="K741" i="20"/>
  <c r="G741" i="20"/>
  <c r="L741" i="20"/>
  <c r="K757" i="20"/>
  <c r="G757" i="20"/>
  <c r="L757" i="20"/>
  <c r="K759" i="20"/>
  <c r="G759" i="20"/>
  <c r="L759" i="20"/>
  <c r="K761" i="20"/>
  <c r="G761" i="20"/>
  <c r="L761" i="20"/>
  <c r="K763" i="20"/>
  <c r="G763" i="20"/>
  <c r="L763" i="20"/>
  <c r="H766" i="20"/>
  <c r="H803" i="20"/>
  <c r="H807" i="20"/>
  <c r="H809" i="20"/>
  <c r="K819" i="20"/>
  <c r="G819" i="20"/>
  <c r="H819" i="20"/>
  <c r="J833" i="20"/>
  <c r="K835" i="20"/>
  <c r="G835" i="20"/>
  <c r="I835" i="20"/>
  <c r="J837" i="20"/>
  <c r="K839" i="20"/>
  <c r="G839" i="20"/>
  <c r="I839" i="20"/>
  <c r="J841" i="20"/>
  <c r="H861" i="20"/>
  <c r="J873" i="20"/>
  <c r="K874" i="20"/>
  <c r="G874" i="20"/>
  <c r="H874" i="20"/>
  <c r="H883" i="20"/>
  <c r="H884" i="20"/>
  <c r="H887" i="20"/>
  <c r="H891" i="20"/>
  <c r="I911" i="20"/>
  <c r="I913" i="20"/>
  <c r="K690" i="20"/>
  <c r="G690" i="20"/>
  <c r="L690" i="20"/>
  <c r="I691" i="20"/>
  <c r="I727" i="20"/>
  <c r="K728" i="20"/>
  <c r="G728" i="20"/>
  <c r="L728" i="20"/>
  <c r="I729" i="20"/>
  <c r="K764" i="20"/>
  <c r="G764" i="20"/>
  <c r="I764" i="20"/>
  <c r="J766" i="20"/>
  <c r="K768" i="20"/>
  <c r="G768" i="20"/>
  <c r="I768" i="20"/>
  <c r="K777" i="20"/>
  <c r="G777" i="20"/>
  <c r="J777" i="20"/>
  <c r="J779" i="20" s="1"/>
  <c r="J781" i="20" s="1"/>
  <c r="K787" i="20"/>
  <c r="G787" i="20"/>
  <c r="I787" i="20"/>
  <c r="J803" i="20"/>
  <c r="K805" i="20"/>
  <c r="G805" i="20"/>
  <c r="I805" i="20"/>
  <c r="J807" i="20"/>
  <c r="J809" i="20"/>
  <c r="K822" i="20"/>
  <c r="G822" i="20"/>
  <c r="J822" i="20"/>
  <c r="K859" i="20"/>
  <c r="G859" i="20"/>
  <c r="I859" i="20"/>
  <c r="J861" i="20"/>
  <c r="K863" i="20"/>
  <c r="G863" i="20"/>
  <c r="I863" i="20"/>
  <c r="J883" i="20"/>
  <c r="J884" i="20"/>
  <c r="K885" i="20"/>
  <c r="G885" i="20"/>
  <c r="I885" i="20"/>
  <c r="J887" i="20"/>
  <c r="K889" i="20"/>
  <c r="G889" i="20"/>
  <c r="I889" i="20"/>
  <c r="J891" i="20"/>
  <c r="L911" i="20"/>
  <c r="L913" i="20"/>
  <c r="K967" i="20"/>
  <c r="G967" i="20"/>
  <c r="L967" i="20"/>
  <c r="K969" i="20"/>
  <c r="G969" i="20"/>
  <c r="L969" i="20"/>
  <c r="K985" i="20"/>
  <c r="G985" i="20"/>
  <c r="I985" i="20"/>
  <c r="K989" i="20"/>
  <c r="G989" i="20"/>
  <c r="I989" i="20"/>
  <c r="K765" i="20"/>
  <c r="G765" i="20"/>
  <c r="L765" i="20"/>
  <c r="K767" i="20"/>
  <c r="G767" i="20"/>
  <c r="L767" i="20"/>
  <c r="K788" i="20"/>
  <c r="G788" i="20"/>
  <c r="L788" i="20"/>
  <c r="K804" i="20"/>
  <c r="G804" i="20"/>
  <c r="L804" i="20"/>
  <c r="K806" i="20"/>
  <c r="G806" i="20"/>
  <c r="L806" i="20"/>
  <c r="K810" i="20"/>
  <c r="G810" i="20"/>
  <c r="L810" i="20"/>
  <c r="K832" i="20"/>
  <c r="G832" i="20"/>
  <c r="L832" i="20"/>
  <c r="K834" i="20"/>
  <c r="G834" i="20"/>
  <c r="L834" i="20"/>
  <c r="K836" i="20"/>
  <c r="G836" i="20"/>
  <c r="L836" i="20"/>
  <c r="K838" i="20"/>
  <c r="G838" i="20"/>
  <c r="L838" i="20"/>
  <c r="K840" i="20"/>
  <c r="G840" i="20"/>
  <c r="L840" i="20"/>
  <c r="K842" i="20"/>
  <c r="G842" i="20"/>
  <c r="L842" i="20"/>
  <c r="K858" i="20"/>
  <c r="G858" i="20"/>
  <c r="L858" i="20"/>
  <c r="K860" i="20"/>
  <c r="G860" i="20"/>
  <c r="L860" i="20"/>
  <c r="K862" i="20"/>
  <c r="G862" i="20"/>
  <c r="L862" i="20"/>
  <c r="K864" i="20"/>
  <c r="G864" i="20"/>
  <c r="L864" i="20"/>
  <c r="K886" i="20"/>
  <c r="G886" i="20"/>
  <c r="L886" i="20"/>
  <c r="K888" i="20"/>
  <c r="G888" i="20"/>
  <c r="L888" i="20"/>
  <c r="K890" i="20"/>
  <c r="G890" i="20"/>
  <c r="L890" i="20"/>
  <c r="K892" i="20"/>
  <c r="G892" i="20"/>
  <c r="L892" i="20"/>
  <c r="K894" i="20"/>
  <c r="G894" i="20"/>
  <c r="L894" i="20"/>
  <c r="K896" i="20"/>
  <c r="G896" i="20"/>
  <c r="L896" i="20"/>
  <c r="K898" i="20"/>
  <c r="G898" i="20"/>
  <c r="L898" i="20"/>
  <c r="K900" i="20"/>
  <c r="G900" i="20"/>
  <c r="L900" i="20"/>
  <c r="K901" i="20"/>
  <c r="G901" i="20"/>
  <c r="L901" i="20"/>
  <c r="K923" i="20"/>
  <c r="G923" i="20"/>
  <c r="L923" i="20"/>
  <c r="K925" i="20"/>
  <c r="G925" i="20"/>
  <c r="L925" i="20"/>
  <c r="K927" i="20"/>
  <c r="G927" i="20"/>
  <c r="L927" i="20"/>
  <c r="K929" i="20"/>
  <c r="G929" i="20"/>
  <c r="L929" i="20"/>
  <c r="K931" i="20"/>
  <c r="G931" i="20"/>
  <c r="L931" i="20"/>
  <c r="K946" i="20"/>
  <c r="G946" i="20"/>
  <c r="L946" i="20"/>
  <c r="K948" i="20"/>
  <c r="G948" i="20"/>
  <c r="L948" i="20"/>
  <c r="K950" i="20"/>
  <c r="G950" i="20"/>
  <c r="L950" i="20"/>
  <c r="K952" i="20"/>
  <c r="G952" i="20"/>
  <c r="L952" i="20"/>
  <c r="K954" i="20"/>
  <c r="G954" i="20"/>
  <c r="L954" i="20"/>
  <c r="K956" i="20"/>
  <c r="G956" i="20"/>
  <c r="L956" i="20"/>
  <c r="K958" i="20"/>
  <c r="G958" i="20"/>
  <c r="L958" i="20"/>
  <c r="H967" i="20"/>
  <c r="H969" i="20"/>
  <c r="K980" i="20"/>
  <c r="G980" i="20"/>
  <c r="L980" i="20"/>
  <c r="K982" i="20"/>
  <c r="G982" i="20"/>
  <c r="I982" i="20"/>
  <c r="J984" i="20"/>
  <c r="H985" i="20"/>
  <c r="K986" i="20"/>
  <c r="G986" i="20"/>
  <c r="I986" i="20"/>
  <c r="J988" i="20"/>
  <c r="H989" i="20"/>
  <c r="K990" i="20"/>
  <c r="G990" i="20"/>
  <c r="I990" i="20"/>
  <c r="I967" i="20"/>
  <c r="K968" i="20"/>
  <c r="G968" i="20"/>
  <c r="L968" i="20"/>
  <c r="I969" i="20"/>
  <c r="K983" i="20"/>
  <c r="G983" i="20"/>
  <c r="I983" i="20"/>
  <c r="J985" i="20"/>
  <c r="K987" i="20"/>
  <c r="G987" i="20"/>
  <c r="I987" i="20"/>
  <c r="J989" i="20"/>
  <c r="K893" i="20"/>
  <c r="G893" i="20"/>
  <c r="L893" i="20"/>
  <c r="K895" i="20"/>
  <c r="G895" i="20"/>
  <c r="L895" i="20"/>
  <c r="K897" i="20"/>
  <c r="G897" i="20"/>
  <c r="L897" i="20"/>
  <c r="K899" i="20"/>
  <c r="G899" i="20"/>
  <c r="L899" i="20"/>
  <c r="K902" i="20"/>
  <c r="G902" i="20"/>
  <c r="L902" i="20"/>
  <c r="K922" i="20"/>
  <c r="G922" i="20"/>
  <c r="L922" i="20"/>
  <c r="K924" i="20"/>
  <c r="G924" i="20"/>
  <c r="L924" i="20"/>
  <c r="K926" i="20"/>
  <c r="G926" i="20"/>
  <c r="L926" i="20"/>
  <c r="K928" i="20"/>
  <c r="G928" i="20"/>
  <c r="L928" i="20"/>
  <c r="K930" i="20"/>
  <c r="G930" i="20"/>
  <c r="L930" i="20"/>
  <c r="K932" i="20"/>
  <c r="G932" i="20"/>
  <c r="L932" i="20"/>
  <c r="K945" i="20"/>
  <c r="G945" i="20"/>
  <c r="L945" i="20"/>
  <c r="K947" i="20"/>
  <c r="G947" i="20"/>
  <c r="L947" i="20"/>
  <c r="K949" i="20"/>
  <c r="G949" i="20"/>
  <c r="L949" i="20"/>
  <c r="K951" i="20"/>
  <c r="G951" i="20"/>
  <c r="L951" i="20"/>
  <c r="K953" i="20"/>
  <c r="G953" i="20"/>
  <c r="L953" i="20"/>
  <c r="K955" i="20"/>
  <c r="G955" i="20"/>
  <c r="L955" i="20"/>
  <c r="K957" i="20"/>
  <c r="G957" i="20"/>
  <c r="L957" i="20"/>
  <c r="J967" i="20"/>
  <c r="H968" i="20"/>
  <c r="J969" i="20"/>
  <c r="K979" i="20"/>
  <c r="G979" i="20"/>
  <c r="L979" i="20"/>
  <c r="K981" i="20"/>
  <c r="G981" i="20"/>
  <c r="L981" i="20"/>
  <c r="H983" i="20"/>
  <c r="K984" i="20"/>
  <c r="G984" i="20"/>
  <c r="I984" i="20"/>
  <c r="L985" i="20"/>
  <c r="H987" i="20"/>
  <c r="K988" i="20"/>
  <c r="G988" i="20"/>
  <c r="I988" i="20"/>
  <c r="L989" i="20"/>
  <c r="K1042" i="20"/>
  <c r="I991" i="20"/>
  <c r="I992" i="20"/>
  <c r="I993" i="20"/>
  <c r="I994" i="20"/>
  <c r="I995" i="20"/>
  <c r="I996" i="20"/>
  <c r="I1005" i="20"/>
  <c r="I1006" i="20"/>
  <c r="I1007" i="20"/>
  <c r="I1016" i="20"/>
  <c r="I1017" i="20"/>
  <c r="I1018" i="20"/>
  <c r="I1019" i="20"/>
  <c r="I1020" i="20"/>
  <c r="I1021" i="20"/>
  <c r="I1022" i="20"/>
  <c r="I1023" i="20"/>
  <c r="I1024" i="20"/>
  <c r="I1025" i="20"/>
  <c r="I1026" i="20"/>
  <c r="I1039" i="20"/>
  <c r="J1040" i="20"/>
  <c r="K1041" i="20"/>
  <c r="G1042" i="20"/>
  <c r="L1042" i="20"/>
  <c r="H1043" i="20"/>
  <c r="J1044" i="20"/>
  <c r="K1045" i="20"/>
  <c r="K1054" i="20"/>
  <c r="H1055" i="20"/>
  <c r="J991" i="20"/>
  <c r="J992" i="20"/>
  <c r="J993" i="20"/>
  <c r="J994" i="20"/>
  <c r="J995" i="20"/>
  <c r="J996" i="20"/>
  <c r="J1005" i="20"/>
  <c r="J1006" i="20"/>
  <c r="J1007" i="20"/>
  <c r="J1016" i="20"/>
  <c r="J1017" i="20"/>
  <c r="J1018" i="20"/>
  <c r="J1019" i="20"/>
  <c r="J1020" i="20"/>
  <c r="J1021" i="20"/>
  <c r="J1022" i="20"/>
  <c r="J1023" i="20"/>
  <c r="J1024" i="20"/>
  <c r="J1025" i="20"/>
  <c r="J1026" i="20"/>
  <c r="J1039" i="20"/>
  <c r="K1040" i="20"/>
  <c r="H1042" i="20"/>
  <c r="K1044" i="20"/>
  <c r="G991" i="20"/>
  <c r="G992" i="20"/>
  <c r="G993" i="20"/>
  <c r="G994" i="20"/>
  <c r="G995" i="20"/>
  <c r="G996" i="20"/>
  <c r="G1005" i="20"/>
  <c r="G1006" i="20"/>
  <c r="G1007" i="20"/>
  <c r="G1016" i="20"/>
  <c r="G1017" i="20"/>
  <c r="G1018" i="20"/>
  <c r="G1019" i="20"/>
  <c r="G1020" i="20"/>
  <c r="G1021" i="20"/>
  <c r="G1022" i="20"/>
  <c r="G1023" i="20"/>
  <c r="G1024" i="20"/>
  <c r="G1025" i="20"/>
  <c r="G1026" i="20"/>
  <c r="G1039" i="20"/>
  <c r="G1040" i="20"/>
  <c r="L1040" i="20"/>
  <c r="J1042" i="20"/>
  <c r="K1043" i="20"/>
  <c r="G1044" i="20"/>
  <c r="L1044" i="20"/>
  <c r="K1055" i="20"/>
  <c r="J1147" i="20"/>
  <c r="J1149" i="20" s="1"/>
  <c r="J1151" i="20" s="1"/>
  <c r="H1148" i="20"/>
  <c r="G1159" i="20"/>
  <c r="G1161" i="20"/>
  <c r="G1163" i="20"/>
  <c r="G1165" i="20"/>
  <c r="G1167" i="20"/>
  <c r="G1169" i="20"/>
  <c r="G1171" i="20"/>
  <c r="G1173" i="20"/>
  <c r="I1182" i="20"/>
  <c r="L1183" i="20"/>
  <c r="H1183" i="20"/>
  <c r="K1183" i="20"/>
  <c r="G1192" i="20"/>
  <c r="G1194" i="20"/>
  <c r="G1219" i="20"/>
  <c r="G1221" i="20"/>
  <c r="L1239" i="20"/>
  <c r="H1239" i="20"/>
  <c r="K1239" i="20"/>
  <c r="I1240" i="20"/>
  <c r="G1249" i="20"/>
  <c r="G1251" i="20"/>
  <c r="G1253" i="20"/>
  <c r="G1255" i="20"/>
  <c r="G1258" i="20"/>
  <c r="G1262" i="20"/>
  <c r="I1148" i="20"/>
  <c r="L1158" i="20"/>
  <c r="H1158" i="20"/>
  <c r="K1158" i="20"/>
  <c r="I1159" i="20"/>
  <c r="L1160" i="20"/>
  <c r="H1160" i="20"/>
  <c r="K1160" i="20"/>
  <c r="I1161" i="20"/>
  <c r="L1162" i="20"/>
  <c r="H1162" i="20"/>
  <c r="K1162" i="20"/>
  <c r="I1163" i="20"/>
  <c r="L1164" i="20"/>
  <c r="H1164" i="20"/>
  <c r="K1164" i="20"/>
  <c r="I1165" i="20"/>
  <c r="L1166" i="20"/>
  <c r="H1166" i="20"/>
  <c r="K1166" i="20"/>
  <c r="I1167" i="20"/>
  <c r="L1168" i="20"/>
  <c r="H1168" i="20"/>
  <c r="K1168" i="20"/>
  <c r="I1169" i="20"/>
  <c r="L1170" i="20"/>
  <c r="H1170" i="20"/>
  <c r="K1170" i="20"/>
  <c r="I1171" i="20"/>
  <c r="L1172" i="20"/>
  <c r="H1172" i="20"/>
  <c r="K1172" i="20"/>
  <c r="I1173" i="20"/>
  <c r="I1192" i="20"/>
  <c r="L1193" i="20"/>
  <c r="H1193" i="20"/>
  <c r="K1193" i="20"/>
  <c r="I1194" i="20"/>
  <c r="L1218" i="20"/>
  <c r="H1218" i="20"/>
  <c r="K1218" i="20"/>
  <c r="I1219" i="20"/>
  <c r="L1220" i="20"/>
  <c r="H1220" i="20"/>
  <c r="K1220" i="20"/>
  <c r="I1221" i="20"/>
  <c r="L1229" i="20"/>
  <c r="H1229" i="20"/>
  <c r="K1229" i="20"/>
  <c r="L1230" i="20"/>
  <c r="H1230" i="20"/>
  <c r="K1230" i="20"/>
  <c r="I1249" i="20"/>
  <c r="L1250" i="20"/>
  <c r="H1250" i="20"/>
  <c r="K1250" i="20"/>
  <c r="I1251" i="20"/>
  <c r="L1252" i="20"/>
  <c r="H1252" i="20"/>
  <c r="K1252" i="20"/>
  <c r="I1253" i="20"/>
  <c r="L1254" i="20"/>
  <c r="H1254" i="20"/>
  <c r="K1254" i="20"/>
  <c r="I1255" i="20"/>
  <c r="L1256" i="20"/>
  <c r="H1256" i="20"/>
  <c r="I1256" i="20"/>
  <c r="J1258" i="20"/>
  <c r="L1260" i="20"/>
  <c r="H1260" i="20"/>
  <c r="I1260" i="20"/>
  <c r="J1262" i="20"/>
  <c r="L1264" i="20"/>
  <c r="H1264" i="20"/>
  <c r="J1264" i="20"/>
  <c r="I1264" i="20"/>
  <c r="L1276" i="20"/>
  <c r="H1276" i="20"/>
  <c r="J1276" i="20"/>
  <c r="I1276" i="20"/>
  <c r="G1276" i="20"/>
  <c r="L1182" i="20"/>
  <c r="H1182" i="20"/>
  <c r="K1182" i="20"/>
  <c r="L1240" i="20"/>
  <c r="H1240" i="20"/>
  <c r="K1240" i="20"/>
  <c r="L1274" i="20"/>
  <c r="H1274" i="20"/>
  <c r="J1274" i="20"/>
  <c r="I1274" i="20"/>
  <c r="G1274" i="20"/>
  <c r="K1148" i="20"/>
  <c r="G1148" i="20"/>
  <c r="L1148" i="20"/>
  <c r="L1159" i="20"/>
  <c r="H1159" i="20"/>
  <c r="K1159" i="20"/>
  <c r="L1161" i="20"/>
  <c r="H1161" i="20"/>
  <c r="K1161" i="20"/>
  <c r="L1163" i="20"/>
  <c r="H1163" i="20"/>
  <c r="K1163" i="20"/>
  <c r="L1165" i="20"/>
  <c r="H1165" i="20"/>
  <c r="K1165" i="20"/>
  <c r="L1167" i="20"/>
  <c r="H1167" i="20"/>
  <c r="K1167" i="20"/>
  <c r="L1169" i="20"/>
  <c r="H1169" i="20"/>
  <c r="K1169" i="20"/>
  <c r="L1171" i="20"/>
  <c r="H1171" i="20"/>
  <c r="K1171" i="20"/>
  <c r="L1173" i="20"/>
  <c r="H1173" i="20"/>
  <c r="K1173" i="20"/>
  <c r="L1192" i="20"/>
  <c r="H1192" i="20"/>
  <c r="K1192" i="20"/>
  <c r="L1194" i="20"/>
  <c r="H1194" i="20"/>
  <c r="K1194" i="20"/>
  <c r="L1219" i="20"/>
  <c r="H1219" i="20"/>
  <c r="K1219" i="20"/>
  <c r="L1221" i="20"/>
  <c r="H1221" i="20"/>
  <c r="K1221" i="20"/>
  <c r="L1249" i="20"/>
  <c r="H1249" i="20"/>
  <c r="K1249" i="20"/>
  <c r="L1251" i="20"/>
  <c r="H1251" i="20"/>
  <c r="K1251" i="20"/>
  <c r="L1253" i="20"/>
  <c r="H1253" i="20"/>
  <c r="K1253" i="20"/>
  <c r="L1255" i="20"/>
  <c r="H1255" i="20"/>
  <c r="K1255" i="20"/>
  <c r="L1258" i="20"/>
  <c r="H1258" i="20"/>
  <c r="I1258" i="20"/>
  <c r="L1262" i="20"/>
  <c r="H1262" i="20"/>
  <c r="I1262" i="20"/>
  <c r="L1257" i="20"/>
  <c r="H1257" i="20"/>
  <c r="K1257" i="20"/>
  <c r="L1259" i="20"/>
  <c r="H1259" i="20"/>
  <c r="K1259" i="20"/>
  <c r="L1261" i="20"/>
  <c r="H1261" i="20"/>
  <c r="K1261" i="20"/>
  <c r="L1263" i="20"/>
  <c r="H1263" i="20"/>
  <c r="K1263" i="20"/>
  <c r="L1265" i="20"/>
  <c r="H1265" i="20"/>
  <c r="K1265" i="20"/>
  <c r="I1285" i="20"/>
  <c r="L1286" i="20"/>
  <c r="H1286" i="20"/>
  <c r="K1286" i="20"/>
  <c r="I1287" i="20"/>
  <c r="L1288" i="20"/>
  <c r="H1288" i="20"/>
  <c r="K1288" i="20"/>
  <c r="I1289" i="20"/>
  <c r="L1290" i="20"/>
  <c r="H1290" i="20"/>
  <c r="K1290" i="20"/>
  <c r="L1305" i="20"/>
  <c r="H1305" i="20"/>
  <c r="K1305" i="20"/>
  <c r="I1306" i="20"/>
  <c r="L1307" i="20"/>
  <c r="H1307" i="20"/>
  <c r="K1307" i="20"/>
  <c r="I1308" i="20"/>
  <c r="L1309" i="20"/>
  <c r="H1309" i="20"/>
  <c r="K1309" i="20"/>
  <c r="I1310" i="20"/>
  <c r="L1311" i="20"/>
  <c r="H1311" i="20"/>
  <c r="K1311" i="20"/>
  <c r="I1312" i="20"/>
  <c r="L1313" i="20"/>
  <c r="H1313" i="20"/>
  <c r="K1313" i="20"/>
  <c r="J1314" i="20"/>
  <c r="G1315" i="20"/>
  <c r="I1316" i="20"/>
  <c r="L1316" i="20"/>
  <c r="H1316" i="20"/>
  <c r="I1327" i="20"/>
  <c r="L1327" i="20"/>
  <c r="H1327" i="20"/>
  <c r="G1328" i="20"/>
  <c r="J1337" i="20"/>
  <c r="G1338" i="20"/>
  <c r="I1339" i="20"/>
  <c r="L1339" i="20"/>
  <c r="H1339" i="20"/>
  <c r="J1341" i="20"/>
  <c r="G1342" i="20"/>
  <c r="I1343" i="20"/>
  <c r="L1343" i="20"/>
  <c r="H1343" i="20"/>
  <c r="L1275" i="20"/>
  <c r="H1275" i="20"/>
  <c r="K1275" i="20"/>
  <c r="K1277" i="20" s="1"/>
  <c r="K1279" i="20" s="1"/>
  <c r="J1315" i="20"/>
  <c r="I1317" i="20"/>
  <c r="L1317" i="20"/>
  <c r="H1317" i="20"/>
  <c r="J1328" i="20"/>
  <c r="J1338" i="20"/>
  <c r="I1340" i="20"/>
  <c r="L1340" i="20"/>
  <c r="H1340" i="20"/>
  <c r="J1342" i="20"/>
  <c r="K1344" i="20"/>
  <c r="G1344" i="20"/>
  <c r="J1344" i="20"/>
  <c r="I1344" i="20"/>
  <c r="K1346" i="20"/>
  <c r="G1346" i="20"/>
  <c r="J1346" i="20"/>
  <c r="I1346" i="20"/>
  <c r="K1348" i="20"/>
  <c r="G1348" i="20"/>
  <c r="J1348" i="20"/>
  <c r="I1348" i="20"/>
  <c r="L1285" i="20"/>
  <c r="H1285" i="20"/>
  <c r="K1285" i="20"/>
  <c r="L1287" i="20"/>
  <c r="H1287" i="20"/>
  <c r="K1287" i="20"/>
  <c r="L1289" i="20"/>
  <c r="H1289" i="20"/>
  <c r="K1289" i="20"/>
  <c r="L1306" i="20"/>
  <c r="H1306" i="20"/>
  <c r="K1306" i="20"/>
  <c r="L1308" i="20"/>
  <c r="H1308" i="20"/>
  <c r="K1308" i="20"/>
  <c r="L1310" i="20"/>
  <c r="H1310" i="20"/>
  <c r="K1310" i="20"/>
  <c r="L1312" i="20"/>
  <c r="H1312" i="20"/>
  <c r="K1312" i="20"/>
  <c r="I1314" i="20"/>
  <c r="L1314" i="20"/>
  <c r="H1314" i="20"/>
  <c r="I1337" i="20"/>
  <c r="L1337" i="20"/>
  <c r="H1337" i="20"/>
  <c r="G1340" i="20"/>
  <c r="I1341" i="20"/>
  <c r="L1341" i="20"/>
  <c r="H1341" i="20"/>
  <c r="H1344" i="20"/>
  <c r="H1346" i="20"/>
  <c r="H1348" i="20"/>
  <c r="K1395" i="20"/>
  <c r="G1395" i="20"/>
  <c r="J1395" i="20"/>
  <c r="I1395" i="20"/>
  <c r="H1395" i="20"/>
  <c r="L1395" i="20"/>
  <c r="I1315" i="20"/>
  <c r="L1315" i="20"/>
  <c r="H1315" i="20"/>
  <c r="I1328" i="20"/>
  <c r="L1328" i="20"/>
  <c r="H1328" i="20"/>
  <c r="I1338" i="20"/>
  <c r="L1338" i="20"/>
  <c r="H1338" i="20"/>
  <c r="I1342" i="20"/>
  <c r="L1342" i="20"/>
  <c r="H1342" i="20"/>
  <c r="K1364" i="20"/>
  <c r="G1364" i="20"/>
  <c r="I1364" i="20"/>
  <c r="H1364" i="20"/>
  <c r="J1364" i="20"/>
  <c r="K1350" i="20"/>
  <c r="G1350" i="20"/>
  <c r="L1350" i="20"/>
  <c r="K1353" i="20"/>
  <c r="G1353" i="20"/>
  <c r="L1353" i="20"/>
  <c r="K1376" i="20"/>
  <c r="G1376" i="20"/>
  <c r="L1376" i="20"/>
  <c r="K1378" i="20"/>
  <c r="G1378" i="20"/>
  <c r="L1378" i="20"/>
  <c r="K1380" i="20"/>
  <c r="G1380" i="20"/>
  <c r="L1380" i="20"/>
  <c r="K1398" i="20"/>
  <c r="G1398" i="20"/>
  <c r="H1398" i="20"/>
  <c r="K1402" i="20"/>
  <c r="G1402" i="20"/>
  <c r="H1402" i="20"/>
  <c r="K1406" i="20"/>
  <c r="G1406" i="20"/>
  <c r="H1406" i="20"/>
  <c r="K1417" i="20"/>
  <c r="G1417" i="20"/>
  <c r="I1417" i="20"/>
  <c r="K1426" i="20"/>
  <c r="G1426" i="20"/>
  <c r="J1426" i="20"/>
  <c r="K1430" i="20"/>
  <c r="G1430" i="20"/>
  <c r="J1430" i="20"/>
  <c r="K1399" i="20"/>
  <c r="G1399" i="20"/>
  <c r="J1399" i="20"/>
  <c r="K1403" i="20"/>
  <c r="G1403" i="20"/>
  <c r="J1403" i="20"/>
  <c r="K1407" i="20"/>
  <c r="G1407" i="20"/>
  <c r="J1407" i="20"/>
  <c r="K1427" i="20"/>
  <c r="G1427" i="20"/>
  <c r="H1427" i="20"/>
  <c r="K1432" i="20"/>
  <c r="G1432" i="20"/>
  <c r="I1432" i="20"/>
  <c r="J1432" i="20"/>
  <c r="K1434" i="20"/>
  <c r="G1434" i="20"/>
  <c r="I1434" i="20"/>
  <c r="J1434" i="20"/>
  <c r="K1436" i="20"/>
  <c r="G1436" i="20"/>
  <c r="I1436" i="20"/>
  <c r="J1436" i="20"/>
  <c r="K1438" i="20"/>
  <c r="G1438" i="20"/>
  <c r="I1438" i="20"/>
  <c r="J1438" i="20"/>
  <c r="K1440" i="20"/>
  <c r="G1440" i="20"/>
  <c r="I1440" i="20"/>
  <c r="J1440" i="20"/>
  <c r="K1442" i="20"/>
  <c r="G1442" i="20"/>
  <c r="I1442" i="20"/>
  <c r="J1442" i="20"/>
  <c r="K1444" i="20"/>
  <c r="G1444" i="20"/>
  <c r="I1444" i="20"/>
  <c r="J1444" i="20"/>
  <c r="K1466" i="20"/>
  <c r="G1466" i="20"/>
  <c r="I1466" i="20"/>
  <c r="J1466" i="20"/>
  <c r="K1345" i="20"/>
  <c r="G1345" i="20"/>
  <c r="L1345" i="20"/>
  <c r="K1347" i="20"/>
  <c r="G1347" i="20"/>
  <c r="L1347" i="20"/>
  <c r="K1349" i="20"/>
  <c r="G1349" i="20"/>
  <c r="L1349" i="20"/>
  <c r="I1350" i="20"/>
  <c r="K1351" i="20"/>
  <c r="G1351" i="20"/>
  <c r="L1351" i="20"/>
  <c r="K1352" i="20"/>
  <c r="G1352" i="20"/>
  <c r="L1352" i="20"/>
  <c r="I1353" i="20"/>
  <c r="K1375" i="20"/>
  <c r="G1375" i="20"/>
  <c r="L1375" i="20"/>
  <c r="I1376" i="20"/>
  <c r="K1377" i="20"/>
  <c r="G1377" i="20"/>
  <c r="L1377" i="20"/>
  <c r="I1378" i="20"/>
  <c r="K1379" i="20"/>
  <c r="G1379" i="20"/>
  <c r="L1379" i="20"/>
  <c r="I1380" i="20"/>
  <c r="K1381" i="20"/>
  <c r="G1381" i="20"/>
  <c r="L1381" i="20"/>
  <c r="K1396" i="20"/>
  <c r="G1396" i="20"/>
  <c r="H1396" i="20"/>
  <c r="J1398" i="20"/>
  <c r="H1399" i="20"/>
  <c r="K1400" i="20"/>
  <c r="G1400" i="20"/>
  <c r="H1400" i="20"/>
  <c r="J1402" i="20"/>
  <c r="H1403" i="20"/>
  <c r="K1404" i="20"/>
  <c r="G1404" i="20"/>
  <c r="H1404" i="20"/>
  <c r="J1406" i="20"/>
  <c r="H1407" i="20"/>
  <c r="J1417" i="20"/>
  <c r="I1426" i="20"/>
  <c r="I1427" i="20"/>
  <c r="K1428" i="20"/>
  <c r="G1428" i="20"/>
  <c r="J1428" i="20"/>
  <c r="I1430" i="20"/>
  <c r="H1432" i="20"/>
  <c r="H1434" i="20"/>
  <c r="H1436" i="20"/>
  <c r="H1438" i="20"/>
  <c r="H1440" i="20"/>
  <c r="H1442" i="20"/>
  <c r="H1444" i="20"/>
  <c r="H1466" i="20"/>
  <c r="H1345" i="20"/>
  <c r="H1347" i="20"/>
  <c r="H1349" i="20"/>
  <c r="J1350" i="20"/>
  <c r="H1351" i="20"/>
  <c r="H1352" i="20"/>
  <c r="J1353" i="20"/>
  <c r="K1363" i="20"/>
  <c r="G1363" i="20"/>
  <c r="L1363" i="20"/>
  <c r="K1365" i="20"/>
  <c r="G1365" i="20"/>
  <c r="L1365" i="20"/>
  <c r="H1375" i="20"/>
  <c r="J1376" i="20"/>
  <c r="H1377" i="20"/>
  <c r="J1378" i="20"/>
  <c r="H1379" i="20"/>
  <c r="J1380" i="20"/>
  <c r="H1381" i="20"/>
  <c r="I1396" i="20"/>
  <c r="K1397" i="20"/>
  <c r="G1397" i="20"/>
  <c r="J1397" i="20"/>
  <c r="L1398" i="20"/>
  <c r="I1399" i="20"/>
  <c r="I1400" i="20"/>
  <c r="K1401" i="20"/>
  <c r="G1401" i="20"/>
  <c r="J1401" i="20"/>
  <c r="L1402" i="20"/>
  <c r="I1403" i="20"/>
  <c r="I1404" i="20"/>
  <c r="K1405" i="20"/>
  <c r="G1405" i="20"/>
  <c r="J1405" i="20"/>
  <c r="L1406" i="20"/>
  <c r="I1407" i="20"/>
  <c r="L1417" i="20"/>
  <c r="L1426" i="20"/>
  <c r="J1427" i="20"/>
  <c r="H1428" i="20"/>
  <c r="K1429" i="20"/>
  <c r="G1429" i="20"/>
  <c r="H1429" i="20"/>
  <c r="L1430" i="20"/>
  <c r="L1432" i="20"/>
  <c r="L1434" i="20"/>
  <c r="L1436" i="20"/>
  <c r="L1438" i="20"/>
  <c r="L1440" i="20"/>
  <c r="L1442" i="20"/>
  <c r="L1444" i="20"/>
  <c r="K1454" i="20"/>
  <c r="G1454" i="20"/>
  <c r="H1454" i="20"/>
  <c r="I1454" i="20"/>
  <c r="L1466" i="20"/>
  <c r="K1416" i="20"/>
  <c r="G1416" i="20"/>
  <c r="L1416" i="20"/>
  <c r="K1453" i="20"/>
  <c r="G1453" i="20"/>
  <c r="L1453" i="20"/>
  <c r="K1455" i="20"/>
  <c r="G1455" i="20"/>
  <c r="L1455" i="20"/>
  <c r="K1474" i="20"/>
  <c r="G1474" i="20"/>
  <c r="I1474" i="20"/>
  <c r="J1476" i="20"/>
  <c r="K1490" i="20"/>
  <c r="G1490" i="20"/>
  <c r="I1490" i="20"/>
  <c r="J1492" i="20"/>
  <c r="K1494" i="20"/>
  <c r="G1494" i="20"/>
  <c r="I1494" i="20"/>
  <c r="J1496" i="20"/>
  <c r="I1505" i="20"/>
  <c r="K1506" i="20"/>
  <c r="G1506" i="20"/>
  <c r="J1506" i="20"/>
  <c r="H1528" i="20"/>
  <c r="H1532" i="20"/>
  <c r="H1547" i="20"/>
  <c r="K1468" i="20"/>
  <c r="G1468" i="20"/>
  <c r="L1468" i="20"/>
  <c r="K1470" i="20"/>
  <c r="G1470" i="20"/>
  <c r="L1470" i="20"/>
  <c r="K1472" i="20"/>
  <c r="G1472" i="20"/>
  <c r="L1472" i="20"/>
  <c r="K1518" i="20"/>
  <c r="G1518" i="20"/>
  <c r="I1518" i="20"/>
  <c r="K1522" i="20"/>
  <c r="G1522" i="20"/>
  <c r="I1522" i="20"/>
  <c r="K1526" i="20"/>
  <c r="G1526" i="20"/>
  <c r="I1526" i="20"/>
  <c r="K1530" i="20"/>
  <c r="G1530" i="20"/>
  <c r="I1530" i="20"/>
  <c r="K1534" i="20"/>
  <c r="G1534" i="20"/>
  <c r="I1534" i="20"/>
  <c r="H1534" i="20"/>
  <c r="K1476" i="20"/>
  <c r="G1476" i="20"/>
  <c r="I1476" i="20"/>
  <c r="K1492" i="20"/>
  <c r="G1492" i="20"/>
  <c r="I1492" i="20"/>
  <c r="K1496" i="20"/>
  <c r="G1496" i="20"/>
  <c r="I1496" i="20"/>
  <c r="K1505" i="20"/>
  <c r="G1505" i="20"/>
  <c r="J1505" i="20"/>
  <c r="K1431" i="20"/>
  <c r="G1431" i="20"/>
  <c r="L1431" i="20"/>
  <c r="K1433" i="20"/>
  <c r="G1433" i="20"/>
  <c r="L1433" i="20"/>
  <c r="K1435" i="20"/>
  <c r="G1435" i="20"/>
  <c r="L1435" i="20"/>
  <c r="K1437" i="20"/>
  <c r="G1437" i="20"/>
  <c r="L1437" i="20"/>
  <c r="K1439" i="20"/>
  <c r="G1439" i="20"/>
  <c r="L1439" i="20"/>
  <c r="K1441" i="20"/>
  <c r="G1441" i="20"/>
  <c r="L1441" i="20"/>
  <c r="K1443" i="20"/>
  <c r="G1443" i="20"/>
  <c r="L1443" i="20"/>
  <c r="K1465" i="20"/>
  <c r="G1465" i="20"/>
  <c r="L1465" i="20"/>
  <c r="K1467" i="20"/>
  <c r="G1467" i="20"/>
  <c r="L1467" i="20"/>
  <c r="I1468" i="20"/>
  <c r="K1469" i="20"/>
  <c r="G1469" i="20"/>
  <c r="L1469" i="20"/>
  <c r="I1470" i="20"/>
  <c r="K1471" i="20"/>
  <c r="G1471" i="20"/>
  <c r="L1471" i="20"/>
  <c r="I1472" i="20"/>
  <c r="K1473" i="20"/>
  <c r="G1473" i="20"/>
  <c r="L1473" i="20"/>
  <c r="H1476" i="20"/>
  <c r="H1492" i="20"/>
  <c r="H1496" i="20"/>
  <c r="H1505" i="20"/>
  <c r="J1518" i="20"/>
  <c r="K1520" i="20"/>
  <c r="G1520" i="20"/>
  <c r="I1520" i="20"/>
  <c r="J1522" i="20"/>
  <c r="K1524" i="20"/>
  <c r="G1524" i="20"/>
  <c r="I1524" i="20"/>
  <c r="J1526" i="20"/>
  <c r="K1528" i="20"/>
  <c r="G1528" i="20"/>
  <c r="I1528" i="20"/>
  <c r="J1530" i="20"/>
  <c r="K1532" i="20"/>
  <c r="G1532" i="20"/>
  <c r="I1532" i="20"/>
  <c r="K1547" i="20"/>
  <c r="G1547" i="20"/>
  <c r="J1547" i="20"/>
  <c r="I1547" i="20"/>
  <c r="I1548" i="20" s="1"/>
  <c r="K1581" i="20"/>
  <c r="G1581" i="20"/>
  <c r="L1581" i="20"/>
  <c r="L1585" i="20"/>
  <c r="H1585" i="20"/>
  <c r="I1585" i="20"/>
  <c r="L1589" i="20"/>
  <c r="H1589" i="20"/>
  <c r="I1589" i="20"/>
  <c r="L1593" i="20"/>
  <c r="H1593" i="20"/>
  <c r="I1593" i="20"/>
  <c r="K1544" i="20"/>
  <c r="K1548" i="20" s="1"/>
  <c r="G1544" i="20"/>
  <c r="G1548" i="20" s="1"/>
  <c r="L1544" i="20"/>
  <c r="L1548" i="20" s="1"/>
  <c r="H1581" i="20"/>
  <c r="J1584" i="20"/>
  <c r="G1585" i="20"/>
  <c r="L1586" i="20"/>
  <c r="H1586" i="20"/>
  <c r="I1586" i="20"/>
  <c r="J1588" i="20"/>
  <c r="G1589" i="20"/>
  <c r="L1590" i="20"/>
  <c r="H1590" i="20"/>
  <c r="I1590" i="20"/>
  <c r="J1592" i="20"/>
  <c r="G1593" i="20"/>
  <c r="K1475" i="20"/>
  <c r="G1475" i="20"/>
  <c r="L1475" i="20"/>
  <c r="K1491" i="20"/>
  <c r="G1491" i="20"/>
  <c r="L1491" i="20"/>
  <c r="K1493" i="20"/>
  <c r="G1493" i="20"/>
  <c r="L1493" i="20"/>
  <c r="K1495" i="20"/>
  <c r="G1495" i="20"/>
  <c r="L1495" i="20"/>
  <c r="K1515" i="20"/>
  <c r="G1515" i="20"/>
  <c r="L1515" i="20"/>
  <c r="K1519" i="20"/>
  <c r="G1519" i="20"/>
  <c r="L1519" i="20"/>
  <c r="K1521" i="20"/>
  <c r="G1521" i="20"/>
  <c r="L1521" i="20"/>
  <c r="K1523" i="20"/>
  <c r="G1523" i="20"/>
  <c r="L1523" i="20"/>
  <c r="K1525" i="20"/>
  <c r="G1525" i="20"/>
  <c r="L1525" i="20"/>
  <c r="K1527" i="20"/>
  <c r="G1527" i="20"/>
  <c r="L1527" i="20"/>
  <c r="K1529" i="20"/>
  <c r="G1529" i="20"/>
  <c r="L1529" i="20"/>
  <c r="K1531" i="20"/>
  <c r="G1531" i="20"/>
  <c r="L1531" i="20"/>
  <c r="K1533" i="20"/>
  <c r="G1533" i="20"/>
  <c r="L1533" i="20"/>
  <c r="K1535" i="20"/>
  <c r="G1535" i="20"/>
  <c r="L1535" i="20"/>
  <c r="H1544" i="20"/>
  <c r="K1580" i="20"/>
  <c r="G1580" i="20"/>
  <c r="L1580" i="20"/>
  <c r="I1581" i="20"/>
  <c r="K1582" i="20"/>
  <c r="G1582" i="20"/>
  <c r="L1582" i="20"/>
  <c r="J1585" i="20"/>
  <c r="G1586" i="20"/>
  <c r="L1587" i="20"/>
  <c r="H1587" i="20"/>
  <c r="I1587" i="20"/>
  <c r="J1589" i="20"/>
  <c r="G1590" i="20"/>
  <c r="L1591" i="20"/>
  <c r="H1591" i="20"/>
  <c r="I1591" i="20"/>
  <c r="J1593" i="20"/>
  <c r="J1581" i="20"/>
  <c r="L1584" i="20"/>
  <c r="H1584" i="20"/>
  <c r="I1584" i="20"/>
  <c r="K1585" i="20"/>
  <c r="L1588" i="20"/>
  <c r="H1588" i="20"/>
  <c r="I1588" i="20"/>
  <c r="K1589" i="20"/>
  <c r="L1592" i="20"/>
  <c r="H1592" i="20"/>
  <c r="I1592" i="20"/>
  <c r="K1593" i="20"/>
  <c r="L1793" i="20"/>
  <c r="H1793" i="20"/>
  <c r="K1793" i="20"/>
  <c r="G1793" i="20"/>
  <c r="L1794" i="20"/>
  <c r="H1794" i="20"/>
  <c r="K1794" i="20"/>
  <c r="G1794" i="20"/>
  <c r="L1795" i="20"/>
  <c r="H1795" i="20"/>
  <c r="K1795" i="20"/>
  <c r="G1795" i="20"/>
  <c r="L1796" i="20"/>
  <c r="H1796" i="20"/>
  <c r="K1796" i="20"/>
  <c r="G1796" i="20"/>
  <c r="L1797" i="20"/>
  <c r="H1797" i="20"/>
  <c r="K1797" i="20"/>
  <c r="G1797" i="20"/>
  <c r="L1798" i="20"/>
  <c r="H1798" i="20"/>
  <c r="K1798" i="20"/>
  <c r="G1798" i="20"/>
  <c r="L1799" i="20"/>
  <c r="H1799" i="20"/>
  <c r="K1799" i="20"/>
  <c r="G1799" i="20"/>
  <c r="L1800" i="20"/>
  <c r="H1800" i="20"/>
  <c r="K1800" i="20"/>
  <c r="G1800" i="20"/>
  <c r="L1801" i="20"/>
  <c r="H1801" i="20"/>
  <c r="K1801" i="20"/>
  <c r="G1801" i="20"/>
  <c r="L1802" i="20"/>
  <c r="H1802" i="20"/>
  <c r="K1802" i="20"/>
  <c r="G1802" i="20"/>
  <c r="L1803" i="20"/>
  <c r="H1803" i="20"/>
  <c r="K1803" i="20"/>
  <c r="G1803" i="20"/>
  <c r="L1804" i="20"/>
  <c r="H1804" i="20"/>
  <c r="K1804" i="20"/>
  <c r="G1804" i="20"/>
  <c r="L1805" i="20"/>
  <c r="H1805" i="20"/>
  <c r="K1805" i="20"/>
  <c r="G1805" i="20"/>
  <c r="L1806" i="20"/>
  <c r="H1806" i="20"/>
  <c r="K1806" i="20"/>
  <c r="G1806" i="20"/>
  <c r="L1807" i="20"/>
  <c r="H1807" i="20"/>
  <c r="K1807" i="20"/>
  <c r="G1807" i="20"/>
  <c r="L1808" i="20"/>
  <c r="H1808" i="20"/>
  <c r="K1808" i="20"/>
  <c r="G1808" i="20"/>
  <c r="L1828" i="20"/>
  <c r="H1828" i="20"/>
  <c r="K1828" i="20"/>
  <c r="G1828" i="20"/>
  <c r="L1829" i="20"/>
  <c r="H1829" i="20"/>
  <c r="K1829" i="20"/>
  <c r="G1829" i="20"/>
  <c r="L1830" i="20"/>
  <c r="H1830" i="20"/>
  <c r="K1830" i="20"/>
  <c r="G1830" i="20"/>
  <c r="L1831" i="20"/>
  <c r="H1831" i="20"/>
  <c r="K1831" i="20"/>
  <c r="G1831" i="20"/>
  <c r="L1832" i="20"/>
  <c r="H1832" i="20"/>
  <c r="K1832" i="20"/>
  <c r="G1832" i="20"/>
  <c r="L1833" i="20"/>
  <c r="H1833" i="20"/>
  <c r="K1833" i="20"/>
  <c r="G1833" i="20"/>
  <c r="L1834" i="20"/>
  <c r="H1834" i="20"/>
  <c r="K1834" i="20"/>
  <c r="G1834" i="20"/>
  <c r="L1835" i="20"/>
  <c r="H1835" i="20"/>
  <c r="K1835" i="20"/>
  <c r="G1835" i="20"/>
  <c r="L1836" i="20"/>
  <c r="H1836" i="20"/>
  <c r="K1836" i="20"/>
  <c r="G1836" i="20"/>
  <c r="L1837" i="20"/>
  <c r="H1837" i="20"/>
  <c r="K1837" i="20"/>
  <c r="G1837" i="20"/>
  <c r="L1838" i="20"/>
  <c r="H1838" i="20"/>
  <c r="K1838" i="20"/>
  <c r="G1838" i="20"/>
  <c r="L1839" i="20"/>
  <c r="H1839" i="20"/>
  <c r="K1839" i="20"/>
  <c r="G1839" i="20"/>
  <c r="L1840" i="20"/>
  <c r="H1840" i="20"/>
  <c r="K1840" i="20"/>
  <c r="G1840" i="20"/>
  <c r="L1841" i="20"/>
  <c r="H1841" i="20"/>
  <c r="K1841" i="20"/>
  <c r="G1841" i="20"/>
  <c r="I1753" i="20"/>
  <c r="I1754" i="20"/>
  <c r="I1755" i="20"/>
  <c r="I1768" i="20"/>
  <c r="I1769" i="20"/>
  <c r="I1770" i="20"/>
  <c r="I1771" i="20"/>
  <c r="I1772" i="20"/>
  <c r="I1773" i="20"/>
  <c r="I1782" i="20"/>
  <c r="I1783" i="20"/>
  <c r="I1793" i="20"/>
  <c r="I1794" i="20"/>
  <c r="I1795" i="20"/>
  <c r="I1796" i="20"/>
  <c r="I1797" i="20"/>
  <c r="I1798" i="20"/>
  <c r="I1799" i="20"/>
  <c r="I1800" i="20"/>
  <c r="I1801" i="20"/>
  <c r="I1802" i="20"/>
  <c r="I1803" i="20"/>
  <c r="I1804" i="20"/>
  <c r="I1805" i="20"/>
  <c r="I1806" i="20"/>
  <c r="I1807" i="20"/>
  <c r="I1808" i="20"/>
  <c r="I1828" i="20"/>
  <c r="I1829" i="20"/>
  <c r="I1830" i="20"/>
  <c r="I1831" i="20"/>
  <c r="I1832" i="20"/>
  <c r="I1833" i="20"/>
  <c r="I1834" i="20"/>
  <c r="I1835" i="20"/>
  <c r="I1836" i="20"/>
  <c r="I1837" i="20"/>
  <c r="I1838" i="20"/>
  <c r="I1839" i="20"/>
  <c r="I1840" i="20"/>
  <c r="I1841" i="20"/>
  <c r="J1793" i="20"/>
  <c r="J1794" i="20"/>
  <c r="J1795" i="20"/>
  <c r="J1796" i="20"/>
  <c r="J1797" i="20"/>
  <c r="J1798" i="20"/>
  <c r="J1799" i="20"/>
  <c r="J1800" i="20"/>
  <c r="J1801" i="20"/>
  <c r="J1802" i="20"/>
  <c r="J1803" i="20"/>
  <c r="J1804" i="20"/>
  <c r="J1805" i="20"/>
  <c r="J1806" i="20"/>
  <c r="J1807" i="20"/>
  <c r="J1808" i="20"/>
  <c r="L1817" i="20"/>
  <c r="H1817" i="20"/>
  <c r="K1817" i="20"/>
  <c r="G1817" i="20"/>
  <c r="L1818" i="20"/>
  <c r="H1818" i="20"/>
  <c r="K1818" i="20"/>
  <c r="G1818" i="20"/>
  <c r="L1819" i="20"/>
  <c r="H1819" i="20"/>
  <c r="K1819" i="20"/>
  <c r="G1819" i="20"/>
  <c r="J1828" i="20"/>
  <c r="J1829" i="20"/>
  <c r="J1830" i="20"/>
  <c r="J1831" i="20"/>
  <c r="J1832" i="20"/>
  <c r="J1833" i="20"/>
  <c r="J1834" i="20"/>
  <c r="J1835" i="20"/>
  <c r="J1836" i="20"/>
  <c r="J1837" i="20"/>
  <c r="J1838" i="20"/>
  <c r="J1839" i="20"/>
  <c r="J1840" i="20"/>
  <c r="J1841" i="20"/>
  <c r="J1842" i="20"/>
  <c r="J1843" i="20"/>
  <c r="G1842" i="20"/>
  <c r="K1842" i="20"/>
  <c r="G1843" i="20"/>
  <c r="K1843" i="20"/>
  <c r="H1842" i="20"/>
  <c r="H1843" i="20"/>
  <c r="L1550" i="20" l="1"/>
  <c r="G1550" i="20"/>
  <c r="K1550" i="20"/>
  <c r="I1550" i="20"/>
  <c r="J370" i="20"/>
  <c r="J372" i="20" s="1"/>
  <c r="G370" i="20"/>
  <c r="K370" i="20"/>
  <c r="L370" i="20"/>
  <c r="H370" i="20"/>
  <c r="I370" i="20"/>
  <c r="H1418" i="20"/>
  <c r="H1420" i="20" s="1"/>
  <c r="J824" i="20"/>
  <c r="J826" i="20" s="1"/>
  <c r="I1457" i="20"/>
  <c r="I1459" i="20" s="1"/>
  <c r="J1057" i="20"/>
  <c r="J1059" i="20" s="1"/>
  <c r="J1784" i="20"/>
  <c r="J1786" i="20" s="1"/>
  <c r="I779" i="20"/>
  <c r="I781" i="20" s="1"/>
  <c r="L1507" i="20"/>
  <c r="L1509" i="20" s="1"/>
  <c r="L1644" i="20"/>
  <c r="L1646" i="20" s="1"/>
  <c r="K1735" i="20"/>
  <c r="K1737" i="20" s="1"/>
  <c r="I1507" i="20"/>
  <c r="I1509" i="20" s="1"/>
  <c r="G1644" i="20"/>
  <c r="G1646" i="20" s="1"/>
  <c r="I875" i="20"/>
  <c r="I877" i="20" s="1"/>
  <c r="J1457" i="20"/>
  <c r="J1459" i="20" s="1"/>
  <c r="J1113" i="20"/>
  <c r="J1115" i="20" s="1"/>
  <c r="J1698" i="20"/>
  <c r="J1700" i="20" s="1"/>
  <c r="I395" i="20"/>
  <c r="I397" i="20" s="1"/>
  <c r="L1008" i="20"/>
  <c r="L1010" i="20" s="1"/>
  <c r="J21" i="20"/>
  <c r="J23" i="20" s="1"/>
  <c r="J1723" i="20"/>
  <c r="J1725" i="20" s="1"/>
  <c r="J1205" i="20"/>
  <c r="J1207" i="20" s="1"/>
  <c r="J1080" i="20"/>
  <c r="J1082" i="20" s="1"/>
  <c r="I1644" i="20"/>
  <c r="I1646" i="20" s="1"/>
  <c r="L824" i="20"/>
  <c r="L826" i="20" s="1"/>
  <c r="J1241" i="20"/>
  <c r="J1243" i="20" s="1"/>
  <c r="I166" i="20"/>
  <c r="I168" i="20" s="1"/>
  <c r="I1605" i="20"/>
  <c r="I1607" i="20" s="1"/>
  <c r="I1367" i="20"/>
  <c r="I1369" i="20" s="1"/>
  <c r="L1057" i="20"/>
  <c r="L1059" i="20" s="1"/>
  <c r="G1605" i="20"/>
  <c r="G1607" i="20" s="1"/>
  <c r="H1092" i="20"/>
  <c r="H1094" i="20" s="1"/>
  <c r="I622" i="20"/>
  <c r="I624" i="20" s="1"/>
  <c r="G1184" i="20"/>
  <c r="G1186" i="20" s="1"/>
  <c r="J1756" i="20"/>
  <c r="J1758" i="20" s="1"/>
  <c r="J1174" i="20"/>
  <c r="J1176" i="20" s="1"/>
  <c r="K1756" i="20"/>
  <c r="K1758" i="20" s="1"/>
  <c r="K1644" i="20"/>
  <c r="K1646" i="20" s="1"/>
  <c r="G1241" i="20"/>
  <c r="G1243" i="20" s="1"/>
  <c r="I634" i="20"/>
  <c r="I636" i="20" s="1"/>
  <c r="J865" i="20"/>
  <c r="J867" i="20" s="1"/>
  <c r="J1418" i="20"/>
  <c r="J1420" i="20" s="1"/>
  <c r="I1046" i="20"/>
  <c r="I1048" i="20" s="1"/>
  <c r="H1057" i="20"/>
  <c r="H1059" i="20" s="1"/>
  <c r="K779" i="20"/>
  <c r="K781" i="20" s="1"/>
  <c r="I693" i="20"/>
  <c r="I695" i="20" s="1"/>
  <c r="L1698" i="20"/>
  <c r="L1700" i="20" s="1"/>
  <c r="H558" i="20"/>
  <c r="H560" i="20" s="1"/>
  <c r="L779" i="20"/>
  <c r="L781" i="20" s="1"/>
  <c r="L444" i="20"/>
  <c r="L446" i="20" s="1"/>
  <c r="H444" i="20"/>
  <c r="H446" i="20" s="1"/>
  <c r="I824" i="20"/>
  <c r="I826" i="20" s="1"/>
  <c r="G1277" i="20"/>
  <c r="G1279" i="20" s="1"/>
  <c r="I558" i="20"/>
  <c r="I560" i="20" s="1"/>
  <c r="H1687" i="20"/>
  <c r="H1689" i="20" s="1"/>
  <c r="J1735" i="20"/>
  <c r="J1737" i="20" s="1"/>
  <c r="K1698" i="20"/>
  <c r="K1700" i="20" s="1"/>
  <c r="I1632" i="20"/>
  <c r="I1634" i="20" s="1"/>
  <c r="H1644" i="20"/>
  <c r="H1646" i="20" s="1"/>
  <c r="I585" i="20"/>
  <c r="I587" i="20" s="1"/>
  <c r="J1774" i="20"/>
  <c r="J1776" i="20" s="1"/>
  <c r="G1756" i="20"/>
  <c r="G1758" i="20" s="1"/>
  <c r="I1092" i="20"/>
  <c r="I1094" i="20" s="1"/>
  <c r="H527" i="20"/>
  <c r="H529" i="20" s="1"/>
  <c r="I959" i="20"/>
  <c r="I961" i="20" s="1"/>
  <c r="L1184" i="20"/>
  <c r="L1186" i="20" s="1"/>
  <c r="G1057" i="20"/>
  <c r="G1059" i="20" s="1"/>
  <c r="L1605" i="20"/>
  <c r="L1607" i="20" s="1"/>
  <c r="J1632" i="20"/>
  <c r="J1634" i="20" s="1"/>
  <c r="L502" i="20"/>
  <c r="L504" i="20" s="1"/>
  <c r="J1548" i="20"/>
  <c r="J1367" i="20"/>
  <c r="J1369" i="20" s="1"/>
  <c r="H406" i="20"/>
  <c r="H408" i="20" s="1"/>
  <c r="I1698" i="20"/>
  <c r="I1700" i="20" s="1"/>
  <c r="J1092" i="20"/>
  <c r="J1094" i="20" s="1"/>
  <c r="I444" i="20"/>
  <c r="I446" i="20" s="1"/>
  <c r="J1292" i="20"/>
  <c r="J1294" i="20" s="1"/>
  <c r="H585" i="20"/>
  <c r="H587" i="20" s="1"/>
  <c r="J431" i="20"/>
  <c r="J433" i="20" s="1"/>
  <c r="J465" i="20"/>
  <c r="J467" i="20" s="1"/>
  <c r="L875" i="20"/>
  <c r="L877" i="20" s="1"/>
  <c r="L538" i="20"/>
  <c r="L540" i="20" s="1"/>
  <c r="L491" i="20"/>
  <c r="L493" i="20" s="1"/>
  <c r="J1139" i="20"/>
  <c r="J1141" i="20" s="1"/>
  <c r="L1027" i="20"/>
  <c r="L1029" i="20" s="1"/>
  <c r="G444" i="20"/>
  <c r="G446" i="20" s="1"/>
  <c r="G431" i="20"/>
  <c r="G433" i="20" s="1"/>
  <c r="I655" i="20"/>
  <c r="I657" i="20" s="1"/>
  <c r="L1687" i="20"/>
  <c r="L1689" i="20" s="1"/>
  <c r="G1687" i="20"/>
  <c r="G1689" i="20" s="1"/>
  <c r="G1723" i="20"/>
  <c r="G1725" i="20" s="1"/>
  <c r="H1663" i="20"/>
  <c r="G1698" i="20"/>
  <c r="G1700" i="20" s="1"/>
  <c r="H431" i="20"/>
  <c r="H433" i="20" s="1"/>
  <c r="K1723" i="20"/>
  <c r="K1725" i="20" s="1"/>
  <c r="K1774" i="20"/>
  <c r="K1776" i="20" s="1"/>
  <c r="H1632" i="20"/>
  <c r="H1634" i="20" s="1"/>
  <c r="L1113" i="20"/>
  <c r="L1115" i="20" s="1"/>
  <c r="H682" i="20"/>
  <c r="H684" i="20" s="1"/>
  <c r="L1663" i="20"/>
  <c r="L1665" i="20" s="1"/>
  <c r="H933" i="20"/>
  <c r="H935" i="20" s="1"/>
  <c r="I719" i="20"/>
  <c r="I721" i="20" s="1"/>
  <c r="H622" i="20"/>
  <c r="H624" i="20" s="1"/>
  <c r="L431" i="20"/>
  <c r="L433" i="20" s="1"/>
  <c r="I744" i="20"/>
  <c r="I746" i="20" s="1"/>
  <c r="I682" i="20"/>
  <c r="I684" i="20" s="1"/>
  <c r="H655" i="20"/>
  <c r="H657" i="20" s="1"/>
  <c r="I527" i="20"/>
  <c r="I529" i="20" s="1"/>
  <c r="J1644" i="20"/>
  <c r="J1646" i="20" s="1"/>
  <c r="H1113" i="20"/>
  <c r="H1115" i="20" s="1"/>
  <c r="L465" i="20"/>
  <c r="L467" i="20" s="1"/>
  <c r="H1457" i="20"/>
  <c r="H1459" i="20" s="1"/>
  <c r="I1418" i="20"/>
  <c r="I1420" i="20" s="1"/>
  <c r="H1367" i="20"/>
  <c r="H1369" i="20" s="1"/>
  <c r="J769" i="20"/>
  <c r="J771" i="20" s="1"/>
  <c r="J89" i="20"/>
  <c r="K1080" i="20"/>
  <c r="K1082" i="20" s="1"/>
  <c r="J959" i="20"/>
  <c r="J961" i="20" s="1"/>
  <c r="G1292" i="20"/>
  <c r="G1294" i="20" s="1"/>
  <c r="I1241" i="20"/>
  <c r="I1243" i="20" s="1"/>
  <c r="H769" i="20"/>
  <c r="H771" i="20" s="1"/>
  <c r="G395" i="20"/>
  <c r="G397" i="20" s="1"/>
  <c r="L1756" i="20"/>
  <c r="L1758" i="20" s="1"/>
  <c r="H1139" i="20"/>
  <c r="H1141" i="20" s="1"/>
  <c r="J558" i="20"/>
  <c r="J560" i="20" s="1"/>
  <c r="H1536" i="20"/>
  <c r="H1538" i="20" s="1"/>
  <c r="G1329" i="20"/>
  <c r="G1331" i="20" s="1"/>
  <c r="G1319" i="20"/>
  <c r="G1321" i="20" s="1"/>
  <c r="K1184" i="20"/>
  <c r="K1186" i="20" s="1"/>
  <c r="I1184" i="20"/>
  <c r="I1186" i="20" s="1"/>
  <c r="H1046" i="20"/>
  <c r="H1048" i="20" s="1"/>
  <c r="H1756" i="20"/>
  <c r="H1758" i="20" s="1"/>
  <c r="H1605" i="20"/>
  <c r="H1607" i="20" s="1"/>
  <c r="J744" i="20"/>
  <c r="J1820" i="20"/>
  <c r="J1822" i="20" s="1"/>
  <c r="J58" i="20"/>
  <c r="J60" i="20" s="1"/>
  <c r="J875" i="20"/>
  <c r="J877" i="20" s="1"/>
  <c r="H914" i="20"/>
  <c r="H916" i="20" s="1"/>
  <c r="G406" i="20"/>
  <c r="G408" i="20" s="1"/>
  <c r="H1723" i="20"/>
  <c r="H1725" i="20" s="1"/>
  <c r="H845" i="20"/>
  <c r="H847" i="20" s="1"/>
  <c r="I1383" i="20"/>
  <c r="I1385" i="20" s="1"/>
  <c r="I1231" i="20"/>
  <c r="I1233" i="20" s="1"/>
  <c r="L1632" i="20"/>
  <c r="L1634" i="20" s="1"/>
  <c r="L1080" i="20"/>
  <c r="L1082" i="20" s="1"/>
  <c r="H1080" i="20"/>
  <c r="H1082" i="20" s="1"/>
  <c r="H744" i="20"/>
  <c r="H746" i="20" s="1"/>
  <c r="H719" i="20"/>
  <c r="H721" i="20" s="1"/>
  <c r="I1784" i="20"/>
  <c r="I1786" i="20" s="1"/>
  <c r="J1477" i="20"/>
  <c r="J1479" i="20" s="1"/>
  <c r="J1329" i="20"/>
  <c r="J1331" i="20" s="1"/>
  <c r="I1277" i="20"/>
  <c r="I1279" i="20" s="1"/>
  <c r="H1184" i="20"/>
  <c r="H1186" i="20" s="1"/>
  <c r="G1231" i="20"/>
  <c r="G1233" i="20" s="1"/>
  <c r="H1149" i="20"/>
  <c r="H1151" i="20" s="1"/>
  <c r="I845" i="20"/>
  <c r="I847" i="20" s="1"/>
  <c r="J395" i="20"/>
  <c r="J397" i="20" s="1"/>
  <c r="J634" i="20"/>
  <c r="J636" i="20" s="1"/>
  <c r="H1698" i="20"/>
  <c r="H1700" i="20" s="1"/>
  <c r="G1632" i="20"/>
  <c r="G1634" i="20" s="1"/>
  <c r="J622" i="20"/>
  <c r="J624" i="20" s="1"/>
  <c r="I431" i="20"/>
  <c r="I433" i="20" s="1"/>
  <c r="J1536" i="20"/>
  <c r="J1538" i="20" s="1"/>
  <c r="J1383" i="20"/>
  <c r="J1385" i="20" s="1"/>
  <c r="I1319" i="20"/>
  <c r="I1321" i="20" s="1"/>
  <c r="K1149" i="20"/>
  <c r="K1151" i="20" s="1"/>
  <c r="G21" i="20"/>
  <c r="G23" i="20" s="1"/>
  <c r="G1080" i="20"/>
  <c r="G1082" i="20" s="1"/>
  <c r="I1080" i="20"/>
  <c r="I1082" i="20" s="1"/>
  <c r="H959" i="20"/>
  <c r="H961" i="20" s="1"/>
  <c r="J682" i="20"/>
  <c r="J684" i="20" s="1"/>
  <c r="J655" i="20"/>
  <c r="J657" i="20" s="1"/>
  <c r="J585" i="20"/>
  <c r="J587" i="20" s="1"/>
  <c r="K431" i="20"/>
  <c r="K433" i="20" s="1"/>
  <c r="J527" i="20"/>
  <c r="J529" i="20" s="1"/>
  <c r="H1027" i="20"/>
  <c r="H1029" i="20" s="1"/>
  <c r="H1008" i="20"/>
  <c r="H1010" i="20" s="1"/>
  <c r="J746" i="20"/>
  <c r="I1809" i="20"/>
  <c r="I1811" i="20" s="1"/>
  <c r="I1594" i="20"/>
  <c r="I1596" i="20" s="1"/>
  <c r="H1594" i="20"/>
  <c r="H1596" i="20" s="1"/>
  <c r="I1536" i="20"/>
  <c r="H1507" i="20"/>
  <c r="H1509" i="20" s="1"/>
  <c r="I1477" i="20"/>
  <c r="I1479" i="20" s="1"/>
  <c r="J1497" i="20"/>
  <c r="J1499" i="20" s="1"/>
  <c r="G1457" i="20"/>
  <c r="G1459" i="20" s="1"/>
  <c r="H1477" i="20"/>
  <c r="H1479" i="20" s="1"/>
  <c r="L1408" i="20"/>
  <c r="L1410" i="20" s="1"/>
  <c r="J1319" i="20"/>
  <c r="J1321" i="20" s="1"/>
  <c r="G1149" i="20"/>
  <c r="G1151" i="20" s="1"/>
  <c r="K1046" i="20"/>
  <c r="K1048" i="20" s="1"/>
  <c r="J971" i="20"/>
  <c r="J973" i="20" s="1"/>
  <c r="K730" i="20"/>
  <c r="K732" i="20" s="1"/>
  <c r="H779" i="20"/>
  <c r="H781" i="20" s="1"/>
  <c r="I491" i="20"/>
  <c r="I493" i="20" s="1"/>
  <c r="J116" i="20"/>
  <c r="J118" i="20" s="1"/>
  <c r="L1735" i="20"/>
  <c r="L1737" i="20" s="1"/>
  <c r="L1723" i="20"/>
  <c r="L1725" i="20" s="1"/>
  <c r="K1687" i="20"/>
  <c r="K1689" i="20" s="1"/>
  <c r="J1687" i="20"/>
  <c r="J1689" i="20" s="1"/>
  <c r="G1139" i="20"/>
  <c r="G1141" i="20" s="1"/>
  <c r="K1092" i="20"/>
  <c r="K1094" i="20" s="1"/>
  <c r="K1663" i="20"/>
  <c r="J719" i="20"/>
  <c r="J721" i="20" s="1"/>
  <c r="H1784" i="20"/>
  <c r="H1786" i="20" s="1"/>
  <c r="K1367" i="20"/>
  <c r="K1369" i="20" s="1"/>
  <c r="H1292" i="20"/>
  <c r="H1294" i="20" s="1"/>
  <c r="G1355" i="20"/>
  <c r="G1357" i="20" s="1"/>
  <c r="L1205" i="20"/>
  <c r="L1207" i="20" s="1"/>
  <c r="L1149" i="20"/>
  <c r="L1151" i="20" s="1"/>
  <c r="J1266" i="20"/>
  <c r="J1268" i="20" s="1"/>
  <c r="I1174" i="20"/>
  <c r="I1176" i="20" s="1"/>
  <c r="G1174" i="20"/>
  <c r="G1176" i="20" s="1"/>
  <c r="L1046" i="20"/>
  <c r="L1048" i="20" s="1"/>
  <c r="L903" i="20"/>
  <c r="L905" i="20" s="1"/>
  <c r="I769" i="20"/>
  <c r="I771" i="20" s="1"/>
  <c r="K875" i="20"/>
  <c r="K877" i="20" s="1"/>
  <c r="J154" i="20"/>
  <c r="J156" i="20" s="1"/>
  <c r="K1605" i="20"/>
  <c r="K1607" i="20" s="1"/>
  <c r="K1139" i="20"/>
  <c r="K1141" i="20" s="1"/>
  <c r="K1113" i="20"/>
  <c r="K1115" i="20" s="1"/>
  <c r="I1113" i="20"/>
  <c r="I1115" i="20" s="1"/>
  <c r="I1663" i="20"/>
  <c r="I1665" i="20" s="1"/>
  <c r="G1092" i="20"/>
  <c r="G1094" i="20" s="1"/>
  <c r="L1784" i="20"/>
  <c r="L1786" i="20" s="1"/>
  <c r="G1774" i="20"/>
  <c r="G1776" i="20" s="1"/>
  <c r="J1809" i="20"/>
  <c r="J1811" i="20" s="1"/>
  <c r="J1594" i="20"/>
  <c r="J1596" i="20" s="1"/>
  <c r="H1497" i="20"/>
  <c r="H1499" i="20" s="1"/>
  <c r="K1174" i="20"/>
  <c r="K1176" i="20" s="1"/>
  <c r="I1149" i="20"/>
  <c r="I1151" i="20" s="1"/>
  <c r="J811" i="20"/>
  <c r="J813" i="20" s="1"/>
  <c r="L730" i="20"/>
  <c r="L732" i="20" s="1"/>
  <c r="G491" i="20"/>
  <c r="G493" i="20" s="1"/>
  <c r="H502" i="20"/>
  <c r="H504" i="20" s="1"/>
  <c r="L406" i="20"/>
  <c r="L408" i="20" s="1"/>
  <c r="J336" i="20"/>
  <c r="J338" i="20" s="1"/>
  <c r="H1735" i="20"/>
  <c r="H1737" i="20" s="1"/>
  <c r="I1735" i="20"/>
  <c r="I1737" i="20" s="1"/>
  <c r="I1723" i="20"/>
  <c r="I1725" i="20" s="1"/>
  <c r="I1139" i="20"/>
  <c r="I1141" i="20" s="1"/>
  <c r="J933" i="20"/>
  <c r="J935" i="20" s="1"/>
  <c r="G1663" i="20"/>
  <c r="G1665" i="20" s="1"/>
  <c r="J1663" i="20"/>
  <c r="J1665" i="20" s="1"/>
  <c r="L1092" i="20"/>
  <c r="L1094" i="20" s="1"/>
  <c r="K465" i="20"/>
  <c r="K467" i="20" s="1"/>
  <c r="K1784" i="20"/>
  <c r="K1786" i="20" s="1"/>
  <c r="H1774" i="20"/>
  <c r="H1776" i="20" s="1"/>
  <c r="K1594" i="20"/>
  <c r="K1596" i="20" s="1"/>
  <c r="L1497" i="20"/>
  <c r="L1499" i="20" s="1"/>
  <c r="L1367" i="20"/>
  <c r="L1369" i="20" s="1"/>
  <c r="H1445" i="20"/>
  <c r="H1447" i="20" s="1"/>
  <c r="J1445" i="20"/>
  <c r="J1447" i="20" s="1"/>
  <c r="K1355" i="20"/>
  <c r="K1357" i="20" s="1"/>
  <c r="J1277" i="20"/>
  <c r="J1279" i="20" s="1"/>
  <c r="H997" i="20"/>
  <c r="H999" i="20" s="1"/>
  <c r="L997" i="20"/>
  <c r="L999" i="20" s="1"/>
  <c r="J997" i="20"/>
  <c r="J999" i="20" s="1"/>
  <c r="I997" i="20"/>
  <c r="I999" i="20" s="1"/>
  <c r="L811" i="20"/>
  <c r="L813" i="20" s="1"/>
  <c r="I865" i="20"/>
  <c r="I867" i="20" s="1"/>
  <c r="I914" i="20"/>
  <c r="I916" i="20" s="1"/>
  <c r="G824" i="20"/>
  <c r="G826" i="20" s="1"/>
  <c r="K491" i="20"/>
  <c r="K493" i="20" s="1"/>
  <c r="H395" i="20"/>
  <c r="H397" i="20" s="1"/>
  <c r="J491" i="20"/>
  <c r="J493" i="20" s="1"/>
  <c r="I58" i="20"/>
  <c r="I60" i="20" s="1"/>
  <c r="J188" i="20"/>
  <c r="K1632" i="20"/>
  <c r="K1634" i="20" s="1"/>
  <c r="G1735" i="20"/>
  <c r="G1737" i="20" s="1"/>
  <c r="I1687" i="20"/>
  <c r="I1689" i="20" s="1"/>
  <c r="L1139" i="20"/>
  <c r="L1141" i="20" s="1"/>
  <c r="G1113" i="20"/>
  <c r="G1115" i="20" s="1"/>
  <c r="I933" i="20"/>
  <c r="I935" i="20" s="1"/>
  <c r="I465" i="20"/>
  <c r="H465" i="20"/>
  <c r="H467" i="20" s="1"/>
  <c r="K444" i="20"/>
  <c r="K446" i="20" s="1"/>
  <c r="G465" i="20"/>
  <c r="G467" i="20" s="1"/>
  <c r="I126" i="20"/>
  <c r="I128" i="20" s="1"/>
  <c r="I71" i="20"/>
  <c r="I73" i="20" s="1"/>
  <c r="G1784" i="20"/>
  <c r="G1786" i="20" s="1"/>
  <c r="L1774" i="20"/>
  <c r="L1776" i="20" s="1"/>
  <c r="K1820" i="20"/>
  <c r="K1822" i="20" s="1"/>
  <c r="G1536" i="20"/>
  <c r="L959" i="20"/>
  <c r="L961" i="20" s="1"/>
  <c r="K933" i="20"/>
  <c r="G971" i="20"/>
  <c r="G973" i="20" s="1"/>
  <c r="L1820" i="20"/>
  <c r="L1822" i="20" s="1"/>
  <c r="G1477" i="20"/>
  <c r="G1418" i="20"/>
  <c r="G1420" i="20" s="1"/>
  <c r="K1383" i="20"/>
  <c r="G1408" i="20"/>
  <c r="G1410" i="20" s="1"/>
  <c r="H1329" i="20"/>
  <c r="H1331" i="20" s="1"/>
  <c r="K1319" i="20"/>
  <c r="K1321" i="20" s="1"/>
  <c r="L1231" i="20"/>
  <c r="L1233" i="20" s="1"/>
  <c r="I1205" i="20"/>
  <c r="L1174" i="20"/>
  <c r="L1176" i="20" s="1"/>
  <c r="H1241" i="20"/>
  <c r="H1243" i="20" s="1"/>
  <c r="G1046" i="20"/>
  <c r="G1048" i="20" s="1"/>
  <c r="J1027" i="20"/>
  <c r="J1008" i="20"/>
  <c r="J1010" i="20" s="1"/>
  <c r="I1027" i="20"/>
  <c r="I1008" i="20"/>
  <c r="I1010" i="20" s="1"/>
  <c r="K997" i="20"/>
  <c r="K959" i="20"/>
  <c r="K961" i="20" s="1"/>
  <c r="L933" i="20"/>
  <c r="I971" i="20"/>
  <c r="I973" i="20" s="1"/>
  <c r="G865" i="20"/>
  <c r="G867" i="20" s="1"/>
  <c r="K845" i="20"/>
  <c r="J903" i="20"/>
  <c r="J905" i="20" s="1"/>
  <c r="G811" i="20"/>
  <c r="G813" i="20" s="1"/>
  <c r="I730" i="20"/>
  <c r="I732" i="20" s="1"/>
  <c r="H903" i="20"/>
  <c r="H905" i="20" s="1"/>
  <c r="H730" i="20"/>
  <c r="G655" i="20"/>
  <c r="K622" i="20"/>
  <c r="K624" i="20" s="1"/>
  <c r="G585" i="20"/>
  <c r="G587" i="20" s="1"/>
  <c r="G558" i="20"/>
  <c r="I903" i="20"/>
  <c r="H875" i="20"/>
  <c r="H877" i="20" s="1"/>
  <c r="H865" i="20"/>
  <c r="H867" i="20" s="1"/>
  <c r="K769" i="20"/>
  <c r="K771" i="20" s="1"/>
  <c r="G744" i="20"/>
  <c r="H693" i="20"/>
  <c r="H695" i="20" s="1"/>
  <c r="G682" i="20"/>
  <c r="G684" i="20" s="1"/>
  <c r="H596" i="20"/>
  <c r="H598" i="20" s="1"/>
  <c r="I596" i="20"/>
  <c r="I598" i="20" s="1"/>
  <c r="J538" i="20"/>
  <c r="L395" i="20"/>
  <c r="L397" i="20" s="1"/>
  <c r="I89" i="20"/>
  <c r="H58" i="20"/>
  <c r="H60" i="20" s="1"/>
  <c r="J32" i="20"/>
  <c r="J34" i="20" s="1"/>
  <c r="L116" i="20"/>
  <c r="L118" i="20" s="1"/>
  <c r="G336" i="20"/>
  <c r="G338" i="20" s="1"/>
  <c r="K299" i="20"/>
  <c r="K301" i="20" s="1"/>
  <c r="G274" i="20"/>
  <c r="G247" i="20"/>
  <c r="G249" i="20" s="1"/>
  <c r="G188" i="20"/>
  <c r="K154" i="20"/>
  <c r="K156" i="20" s="1"/>
  <c r="I349" i="20"/>
  <c r="I351" i="20" s="1"/>
  <c r="L310" i="20"/>
  <c r="L312" i="20" s="1"/>
  <c r="H166" i="20"/>
  <c r="H168" i="20" s="1"/>
  <c r="K126" i="20"/>
  <c r="K128" i="20" s="1"/>
  <c r="L71" i="20"/>
  <c r="L73" i="20" s="1"/>
  <c r="K89" i="20"/>
  <c r="H1844" i="20"/>
  <c r="H1809" i="20"/>
  <c r="H1811" i="20" s="1"/>
  <c r="H1383" i="20"/>
  <c r="L1383" i="20"/>
  <c r="I1408" i="20"/>
  <c r="I1410" i="20" s="1"/>
  <c r="L1355" i="20"/>
  <c r="L1357" i="20" s="1"/>
  <c r="I1329" i="20"/>
  <c r="I1331" i="20" s="1"/>
  <c r="L1319" i="20"/>
  <c r="L1321" i="20" s="1"/>
  <c r="K1231" i="20"/>
  <c r="K1233" i="20" s="1"/>
  <c r="G1266" i="20"/>
  <c r="G1268" i="20" s="1"/>
  <c r="J1844" i="20"/>
  <c r="I1774" i="20"/>
  <c r="I1776" i="20" s="1"/>
  <c r="G1844" i="20"/>
  <c r="G1809" i="20"/>
  <c r="G1811" i="20" s="1"/>
  <c r="L1594" i="20"/>
  <c r="L1596" i="20" s="1"/>
  <c r="G1497" i="20"/>
  <c r="G1499" i="20" s="1"/>
  <c r="K1445" i="20"/>
  <c r="K1447" i="20" s="1"/>
  <c r="K1205" i="20"/>
  <c r="L1277" i="20"/>
  <c r="L1279" i="20" s="1"/>
  <c r="G1820" i="20"/>
  <c r="G1822" i="20" s="1"/>
  <c r="K1844" i="20"/>
  <c r="K1809" i="20"/>
  <c r="K1811" i="20" s="1"/>
  <c r="G1594" i="20"/>
  <c r="H1548" i="20"/>
  <c r="L1536" i="20"/>
  <c r="K1477" i="20"/>
  <c r="J1507" i="20"/>
  <c r="J1509" i="20" s="1"/>
  <c r="K1497" i="20"/>
  <c r="K1499" i="20" s="1"/>
  <c r="L1457" i="20"/>
  <c r="L1459" i="20" s="1"/>
  <c r="K1418" i="20"/>
  <c r="K1420" i="20" s="1"/>
  <c r="I1445" i="20"/>
  <c r="I1447" i="20" s="1"/>
  <c r="H1408" i="20"/>
  <c r="H1410" i="20" s="1"/>
  <c r="K1408" i="20"/>
  <c r="K1410" i="20" s="1"/>
  <c r="H1355" i="20"/>
  <c r="H1357" i="20" s="1"/>
  <c r="K1292" i="20"/>
  <c r="J1355" i="20"/>
  <c r="J1357" i="20" s="1"/>
  <c r="L1329" i="20"/>
  <c r="L1331" i="20" s="1"/>
  <c r="H1319" i="20"/>
  <c r="H1321" i="20" s="1"/>
  <c r="K1266" i="20"/>
  <c r="K1268" i="20" s="1"/>
  <c r="H1205" i="20"/>
  <c r="I1266" i="20"/>
  <c r="I1268" i="20" s="1"/>
  <c r="L1241" i="20"/>
  <c r="L1243" i="20" s="1"/>
  <c r="J1046" i="20"/>
  <c r="J1048" i="20" s="1"/>
  <c r="K1057" i="20"/>
  <c r="G933" i="20"/>
  <c r="H971" i="20"/>
  <c r="H973" i="20" s="1"/>
  <c r="K865" i="20"/>
  <c r="K867" i="20" s="1"/>
  <c r="L971" i="20"/>
  <c r="L973" i="20" s="1"/>
  <c r="K811" i="20"/>
  <c r="K813" i="20" s="1"/>
  <c r="L693" i="20"/>
  <c r="L695" i="20" s="1"/>
  <c r="K824" i="20"/>
  <c r="K826" i="20" s="1"/>
  <c r="L719" i="20"/>
  <c r="L721" i="20" s="1"/>
  <c r="K655" i="20"/>
  <c r="K585" i="20"/>
  <c r="K587" i="20" s="1"/>
  <c r="K558" i="20"/>
  <c r="G914" i="20"/>
  <c r="G916" i="20" s="1"/>
  <c r="G903" i="20"/>
  <c r="G905" i="20" s="1"/>
  <c r="G875" i="20"/>
  <c r="G877" i="20" s="1"/>
  <c r="K744" i="20"/>
  <c r="K682" i="20"/>
  <c r="K684" i="20" s="1"/>
  <c r="L527" i="20"/>
  <c r="L529" i="20" s="1"/>
  <c r="G596" i="20"/>
  <c r="G598" i="20" s="1"/>
  <c r="K406" i="20"/>
  <c r="H634" i="20"/>
  <c r="H636" i="20" s="1"/>
  <c r="G538" i="20"/>
  <c r="G540" i="20" s="1"/>
  <c r="G502" i="20"/>
  <c r="G504" i="20" s="1"/>
  <c r="I336" i="20"/>
  <c r="I338" i="20" s="1"/>
  <c r="I299" i="20"/>
  <c r="I301" i="20" s="1"/>
  <c r="L58" i="20"/>
  <c r="L60" i="20" s="1"/>
  <c r="I21" i="20"/>
  <c r="I23" i="20" s="1"/>
  <c r="G116" i="20"/>
  <c r="G118" i="20" s="1"/>
  <c r="H336" i="20"/>
  <c r="H338" i="20" s="1"/>
  <c r="H299" i="20"/>
  <c r="H301" i="20" s="1"/>
  <c r="H274" i="20"/>
  <c r="H247" i="20"/>
  <c r="H249" i="20" s="1"/>
  <c r="H188" i="20"/>
  <c r="H154" i="20"/>
  <c r="H156" i="20" s="1"/>
  <c r="G58" i="20"/>
  <c r="G60" i="20" s="1"/>
  <c r="J349" i="20"/>
  <c r="J351" i="20" s="1"/>
  <c r="K21" i="20"/>
  <c r="K23" i="20" s="1"/>
  <c r="G349" i="20"/>
  <c r="G351" i="20" s="1"/>
  <c r="G310" i="20"/>
  <c r="G312" i="20" s="1"/>
  <c r="L166" i="20"/>
  <c r="L168" i="20" s="1"/>
  <c r="G126" i="20"/>
  <c r="G128" i="20" s="1"/>
  <c r="K71" i="20"/>
  <c r="K73" i="20" s="1"/>
  <c r="K32" i="20"/>
  <c r="K34" i="20" s="1"/>
  <c r="H89" i="20"/>
  <c r="K596" i="20"/>
  <c r="K598" i="20" s="1"/>
  <c r="G634" i="20"/>
  <c r="G636" i="20" s="1"/>
  <c r="K538" i="20"/>
  <c r="K540" i="20" s="1"/>
  <c r="K502" i="20"/>
  <c r="K504" i="20" s="1"/>
  <c r="K395" i="20"/>
  <c r="K397" i="20" s="1"/>
  <c r="I154" i="20"/>
  <c r="I156" i="20" s="1"/>
  <c r="K116" i="20"/>
  <c r="K118" i="20" s="1"/>
  <c r="L336" i="20"/>
  <c r="L338" i="20" s="1"/>
  <c r="L299" i="20"/>
  <c r="L301" i="20" s="1"/>
  <c r="L274" i="20"/>
  <c r="L247" i="20"/>
  <c r="L249" i="20" s="1"/>
  <c r="L188" i="20"/>
  <c r="L154" i="20"/>
  <c r="L156" i="20" s="1"/>
  <c r="I310" i="20"/>
  <c r="I312" i="20" s="1"/>
  <c r="H21" i="20"/>
  <c r="H23" i="20" s="1"/>
  <c r="H349" i="20"/>
  <c r="H351" i="20" s="1"/>
  <c r="K349" i="20"/>
  <c r="K351" i="20" s="1"/>
  <c r="K310" i="20"/>
  <c r="K312" i="20" s="1"/>
  <c r="G166" i="20"/>
  <c r="G168" i="20" s="1"/>
  <c r="H126" i="20"/>
  <c r="H128" i="20" s="1"/>
  <c r="G71" i="20"/>
  <c r="G73" i="20" s="1"/>
  <c r="H32" i="20"/>
  <c r="H34" i="20" s="1"/>
  <c r="L89" i="20"/>
  <c r="J278" i="20"/>
  <c r="J280" i="20" s="1"/>
  <c r="J276" i="20"/>
  <c r="I1844" i="20"/>
  <c r="G1507" i="20"/>
  <c r="G1509" i="20" s="1"/>
  <c r="L1445" i="20"/>
  <c r="L1447" i="20" s="1"/>
  <c r="I1292" i="20"/>
  <c r="H1266" i="20"/>
  <c r="H1268" i="20" s="1"/>
  <c r="L845" i="20"/>
  <c r="G693" i="20"/>
  <c r="G695" i="20" s="1"/>
  <c r="J845" i="20"/>
  <c r="G719" i="20"/>
  <c r="G721" i="20" s="1"/>
  <c r="L622" i="20"/>
  <c r="L624" i="20" s="1"/>
  <c r="K914" i="20"/>
  <c r="K916" i="20" s="1"/>
  <c r="K903" i="20"/>
  <c r="K905" i="20" s="1"/>
  <c r="H811" i="20"/>
  <c r="H813" i="20" s="1"/>
  <c r="L769" i="20"/>
  <c r="L771" i="20" s="1"/>
  <c r="G527" i="20"/>
  <c r="G529" i="20" s="1"/>
  <c r="H1820" i="20"/>
  <c r="H1822" i="20" s="1"/>
  <c r="I1756" i="20"/>
  <c r="L1844" i="20"/>
  <c r="L1809" i="20"/>
  <c r="L1811" i="20" s="1"/>
  <c r="K1536" i="20"/>
  <c r="L1477" i="20"/>
  <c r="K1507" i="20"/>
  <c r="K1509" i="20" s="1"/>
  <c r="I1497" i="20"/>
  <c r="I1499" i="20" s="1"/>
  <c r="K1457" i="20"/>
  <c r="K1459" i="20" s="1"/>
  <c r="L1418" i="20"/>
  <c r="L1420" i="20" s="1"/>
  <c r="G1367" i="20"/>
  <c r="G1369" i="20" s="1"/>
  <c r="G1383" i="20"/>
  <c r="G1445" i="20"/>
  <c r="G1447" i="20" s="1"/>
  <c r="J1408" i="20"/>
  <c r="J1410" i="20" s="1"/>
  <c r="I1355" i="20"/>
  <c r="I1357" i="20" s="1"/>
  <c r="L1292" i="20"/>
  <c r="L1266" i="20"/>
  <c r="L1268" i="20" s="1"/>
  <c r="H1277" i="20"/>
  <c r="H1279" i="20" s="1"/>
  <c r="H1231" i="20"/>
  <c r="H1233" i="20" s="1"/>
  <c r="H1174" i="20"/>
  <c r="H1176" i="20" s="1"/>
  <c r="K1241" i="20"/>
  <c r="K1243" i="20" s="1"/>
  <c r="G1205" i="20"/>
  <c r="G1027" i="20"/>
  <c r="G1008" i="20"/>
  <c r="G1010" i="20" s="1"/>
  <c r="G997" i="20"/>
  <c r="G999" i="20" s="1"/>
  <c r="G959" i="20"/>
  <c r="G961" i="20" s="1"/>
  <c r="L865" i="20"/>
  <c r="L867" i="20" s="1"/>
  <c r="G845" i="20"/>
  <c r="K971" i="20"/>
  <c r="K973" i="20" s="1"/>
  <c r="L914" i="20"/>
  <c r="L916" i="20" s="1"/>
  <c r="I811" i="20"/>
  <c r="I813" i="20" s="1"/>
  <c r="G779" i="20"/>
  <c r="G781" i="20" s="1"/>
  <c r="K693" i="20"/>
  <c r="K695" i="20" s="1"/>
  <c r="H824" i="20"/>
  <c r="K719" i="20"/>
  <c r="K721" i="20" s="1"/>
  <c r="L655" i="20"/>
  <c r="G622" i="20"/>
  <c r="G624" i="20" s="1"/>
  <c r="L585" i="20"/>
  <c r="L587" i="20" s="1"/>
  <c r="L558" i="20"/>
  <c r="J914" i="20"/>
  <c r="G730" i="20"/>
  <c r="G732" i="20" s="1"/>
  <c r="G769" i="20"/>
  <c r="G771" i="20" s="1"/>
  <c r="L744" i="20"/>
  <c r="L682" i="20"/>
  <c r="L684" i="20" s="1"/>
  <c r="K527" i="20"/>
  <c r="K529" i="20" s="1"/>
  <c r="J596" i="20"/>
  <c r="H491" i="20"/>
  <c r="H493" i="20" s="1"/>
  <c r="K634" i="20"/>
  <c r="K636" i="20" s="1"/>
  <c r="H538" i="20"/>
  <c r="H540" i="20" s="1"/>
  <c r="J502" i="20"/>
  <c r="J504" i="20" s="1"/>
  <c r="J406" i="20"/>
  <c r="I274" i="20"/>
  <c r="I247" i="20"/>
  <c r="I249" i="20" s="1"/>
  <c r="I188" i="20"/>
  <c r="I116" i="20"/>
  <c r="I118" i="20" s="1"/>
  <c r="K58" i="20"/>
  <c r="K60" i="20" s="1"/>
  <c r="H116" i="20"/>
  <c r="H118" i="20" s="1"/>
  <c r="K336" i="20"/>
  <c r="K338" i="20" s="1"/>
  <c r="G299" i="20"/>
  <c r="G301" i="20" s="1"/>
  <c r="K274" i="20"/>
  <c r="K247" i="20"/>
  <c r="K249" i="20" s="1"/>
  <c r="K188" i="20"/>
  <c r="G154" i="20"/>
  <c r="G156" i="20" s="1"/>
  <c r="L21" i="20"/>
  <c r="L23" i="20" s="1"/>
  <c r="L349" i="20"/>
  <c r="L351" i="20" s="1"/>
  <c r="H310" i="20"/>
  <c r="H312" i="20" s="1"/>
  <c r="K166" i="20"/>
  <c r="K168" i="20" s="1"/>
  <c r="L126" i="20"/>
  <c r="L128" i="20" s="1"/>
  <c r="H71" i="20"/>
  <c r="H73" i="20" s="1"/>
  <c r="L32" i="20"/>
  <c r="L34" i="20" s="1"/>
  <c r="G89" i="20"/>
  <c r="K1538" i="20" l="1"/>
  <c r="K1572" i="20"/>
  <c r="K1574" i="20" s="1"/>
  <c r="L1538" i="20"/>
  <c r="L1572" i="20"/>
  <c r="L1574" i="20" s="1"/>
  <c r="H1550" i="20"/>
  <c r="H1572" i="20"/>
  <c r="H1574" i="20" s="1"/>
  <c r="G1538" i="20"/>
  <c r="G1572" i="20"/>
  <c r="G1574" i="20" s="1"/>
  <c r="I1538" i="20"/>
  <c r="I1572" i="20"/>
  <c r="I1574" i="20" s="1"/>
  <c r="J1550" i="20"/>
  <c r="J1572" i="20"/>
  <c r="J1574" i="20" s="1"/>
  <c r="I1117" i="20"/>
  <c r="I1119" i="20" s="1"/>
  <c r="I748" i="20"/>
  <c r="I750" i="20" s="1"/>
  <c r="H1667" i="20"/>
  <c r="H1669" i="20" s="1"/>
  <c r="H1665" i="20"/>
  <c r="J1667" i="20"/>
  <c r="J1669" i="20" s="1"/>
  <c r="J1210" i="20"/>
  <c r="J1212" i="20" s="1"/>
  <c r="J1760" i="20"/>
  <c r="J1762" i="20" s="1"/>
  <c r="K1760" i="20"/>
  <c r="K1762" i="20" s="1"/>
  <c r="J193" i="20"/>
  <c r="J195" i="20" s="1"/>
  <c r="J93" i="20"/>
  <c r="J95" i="20" s="1"/>
  <c r="H469" i="20"/>
  <c r="H471" i="20" s="1"/>
  <c r="G1760" i="20"/>
  <c r="G1762" i="20" s="1"/>
  <c r="J91" i="20"/>
  <c r="L1117" i="20"/>
  <c r="L1119" i="20" s="1"/>
  <c r="J190" i="20"/>
  <c r="J1297" i="20"/>
  <c r="J1299" i="20" s="1"/>
  <c r="I563" i="20"/>
  <c r="I565" i="20" s="1"/>
  <c r="L1760" i="20"/>
  <c r="L1762" i="20" s="1"/>
  <c r="I1667" i="20"/>
  <c r="I1669" i="20" s="1"/>
  <c r="H660" i="20"/>
  <c r="H662" i="20" s="1"/>
  <c r="L1667" i="20"/>
  <c r="L1669" i="20" s="1"/>
  <c r="L469" i="20"/>
  <c r="L471" i="20" s="1"/>
  <c r="H1760" i="20"/>
  <c r="H1762" i="20" s="1"/>
  <c r="G469" i="20"/>
  <c r="G471" i="20" s="1"/>
  <c r="L1031" i="20"/>
  <c r="L1033" i="20" s="1"/>
  <c r="H1117" i="20"/>
  <c r="H1119" i="20" s="1"/>
  <c r="J1387" i="20"/>
  <c r="J1389" i="20" s="1"/>
  <c r="G1297" i="20"/>
  <c r="G1299" i="20" s="1"/>
  <c r="L1210" i="20"/>
  <c r="L1212" i="20" s="1"/>
  <c r="H1031" i="20"/>
  <c r="H1033" i="20" s="1"/>
  <c r="I469" i="20"/>
  <c r="I471" i="20" s="1"/>
  <c r="I467" i="20"/>
  <c r="K1665" i="20"/>
  <c r="K1667" i="20"/>
  <c r="K1669" i="20" s="1"/>
  <c r="J748" i="20"/>
  <c r="J750" i="20" s="1"/>
  <c r="H1482" i="20"/>
  <c r="H1484" i="20" s="1"/>
  <c r="G374" i="20"/>
  <c r="G376" i="20" s="1"/>
  <c r="G372" i="20"/>
  <c r="K746" i="20"/>
  <c r="K748" i="20"/>
  <c r="K750" i="20" s="1"/>
  <c r="K560" i="20"/>
  <c r="K563" i="20"/>
  <c r="K565" i="20" s="1"/>
  <c r="K1059" i="20"/>
  <c r="K1117" i="20"/>
  <c r="K1119" i="20" s="1"/>
  <c r="H1207" i="20"/>
  <c r="H1210" i="20"/>
  <c r="H1212" i="20" s="1"/>
  <c r="L1385" i="20"/>
  <c r="L1387" i="20"/>
  <c r="L1389" i="20" s="1"/>
  <c r="K374" i="20"/>
  <c r="K376" i="20" s="1"/>
  <c r="K372" i="20"/>
  <c r="I193" i="20"/>
  <c r="I195" i="20" s="1"/>
  <c r="I190" i="20"/>
  <c r="J408" i="20"/>
  <c r="J469" i="20"/>
  <c r="J471" i="20" s="1"/>
  <c r="J598" i="20"/>
  <c r="J660" i="20"/>
  <c r="J662" i="20" s="1"/>
  <c r="H826" i="20"/>
  <c r="H850" i="20"/>
  <c r="H852" i="20" s="1"/>
  <c r="L1294" i="20"/>
  <c r="L1297" i="20"/>
  <c r="L1299" i="20" s="1"/>
  <c r="G1385" i="20"/>
  <c r="G1387" i="20"/>
  <c r="G1389" i="20" s="1"/>
  <c r="J850" i="20"/>
  <c r="J852" i="20" s="1"/>
  <c r="J847" i="20"/>
  <c r="L850" i="20"/>
  <c r="L852" i="20" s="1"/>
  <c r="L847" i="20"/>
  <c r="I1297" i="20"/>
  <c r="I1299" i="20" s="1"/>
  <c r="I1294" i="20"/>
  <c r="I1387" i="20"/>
  <c r="I1389" i="20" s="1"/>
  <c r="H91" i="20"/>
  <c r="H93" i="20"/>
  <c r="H95" i="20" s="1"/>
  <c r="H276" i="20"/>
  <c r="H278" i="20"/>
  <c r="H280" i="20" s="1"/>
  <c r="K1210" i="20"/>
  <c r="K1212" i="20" s="1"/>
  <c r="K1207" i="20"/>
  <c r="G1846" i="20"/>
  <c r="G1849" i="20"/>
  <c r="G1851" i="20" s="1"/>
  <c r="H1385" i="20"/>
  <c r="H1387" i="20"/>
  <c r="H1389" i="20" s="1"/>
  <c r="H1846" i="20"/>
  <c r="H1849" i="20"/>
  <c r="H1851" i="20" s="1"/>
  <c r="H374" i="20"/>
  <c r="H376" i="20" s="1"/>
  <c r="H372" i="20"/>
  <c r="H563" i="20"/>
  <c r="H565" i="20" s="1"/>
  <c r="K999" i="20"/>
  <c r="K1031" i="20"/>
  <c r="K1033" i="20" s="1"/>
  <c r="J1117" i="20"/>
  <c r="J1119" i="20" s="1"/>
  <c r="I1482" i="20"/>
  <c r="I1484" i="20" s="1"/>
  <c r="J374" i="20"/>
  <c r="J376" i="20" s="1"/>
  <c r="L748" i="20"/>
  <c r="L750" i="20" s="1"/>
  <c r="L746" i="20"/>
  <c r="G276" i="20"/>
  <c r="G278" i="20"/>
  <c r="G280" i="20" s="1"/>
  <c r="K847" i="20"/>
  <c r="K850" i="20"/>
  <c r="K852" i="20" s="1"/>
  <c r="K1385" i="20"/>
  <c r="K1387" i="20"/>
  <c r="K1389" i="20" s="1"/>
  <c r="G91" i="20"/>
  <c r="G93" i="20"/>
  <c r="G95" i="20" s="1"/>
  <c r="K276" i="20"/>
  <c r="K278" i="20"/>
  <c r="K280" i="20" s="1"/>
  <c r="I660" i="20"/>
  <c r="I662" i="20" s="1"/>
  <c r="G1210" i="20"/>
  <c r="G1212" i="20" s="1"/>
  <c r="G1207" i="20"/>
  <c r="I850" i="20"/>
  <c r="I852" i="20" s="1"/>
  <c r="H1297" i="20"/>
  <c r="H1299" i="20" s="1"/>
  <c r="L91" i="20"/>
  <c r="L93" i="20"/>
  <c r="L95" i="20" s="1"/>
  <c r="L190" i="20"/>
  <c r="L193" i="20"/>
  <c r="L195" i="20" s="1"/>
  <c r="L374" i="20"/>
  <c r="L376" i="20" s="1"/>
  <c r="L372" i="20"/>
  <c r="K408" i="20"/>
  <c r="K469" i="20"/>
  <c r="K471" i="20" s="1"/>
  <c r="K657" i="20"/>
  <c r="K660" i="20"/>
  <c r="K662" i="20" s="1"/>
  <c r="G935" i="20"/>
  <c r="G937" i="20"/>
  <c r="G939" i="20" s="1"/>
  <c r="K1297" i="20"/>
  <c r="K1299" i="20" s="1"/>
  <c r="K1294" i="20"/>
  <c r="G1596" i="20"/>
  <c r="G1667" i="20"/>
  <c r="G1669" i="20" s="1"/>
  <c r="K1846" i="20"/>
  <c r="K1849" i="20"/>
  <c r="K1851" i="20" s="1"/>
  <c r="K91" i="20"/>
  <c r="K93" i="20"/>
  <c r="K95" i="20" s="1"/>
  <c r="G190" i="20"/>
  <c r="G193" i="20"/>
  <c r="G195" i="20" s="1"/>
  <c r="G746" i="20"/>
  <c r="G748" i="20"/>
  <c r="G750" i="20" s="1"/>
  <c r="I905" i="20"/>
  <c r="I937" i="20"/>
  <c r="I939" i="20" s="1"/>
  <c r="G657" i="20"/>
  <c r="G660" i="20"/>
  <c r="G662" i="20" s="1"/>
  <c r="G1479" i="20"/>
  <c r="G1482" i="20"/>
  <c r="G1484" i="20" s="1"/>
  <c r="K935" i="20"/>
  <c r="K937" i="20"/>
  <c r="K939" i="20" s="1"/>
  <c r="G1117" i="20"/>
  <c r="G1119" i="20" s="1"/>
  <c r="J1482" i="20"/>
  <c r="J1484" i="20" s="1"/>
  <c r="K190" i="20"/>
  <c r="K193" i="20"/>
  <c r="K195" i="20" s="1"/>
  <c r="L563" i="20"/>
  <c r="L565" i="20" s="1"/>
  <c r="L560" i="20"/>
  <c r="I1758" i="20"/>
  <c r="I1760" i="20"/>
  <c r="I1762" i="20" s="1"/>
  <c r="L276" i="20"/>
  <c r="L278" i="20"/>
  <c r="L280" i="20" s="1"/>
  <c r="I278" i="20"/>
  <c r="I280" i="20" s="1"/>
  <c r="I276" i="20"/>
  <c r="J916" i="20"/>
  <c r="J937" i="20"/>
  <c r="J939" i="20" s="1"/>
  <c r="L660" i="20"/>
  <c r="L662" i="20" s="1"/>
  <c r="L657" i="20"/>
  <c r="G847" i="20"/>
  <c r="G850" i="20"/>
  <c r="G852" i="20" s="1"/>
  <c r="G1029" i="20"/>
  <c r="G1031" i="20"/>
  <c r="G1033" i="20" s="1"/>
  <c r="L1482" i="20"/>
  <c r="L1484" i="20" s="1"/>
  <c r="L1479" i="20"/>
  <c r="L1846" i="20"/>
  <c r="L1849" i="20"/>
  <c r="L1851" i="20" s="1"/>
  <c r="H937" i="20"/>
  <c r="H939" i="20" s="1"/>
  <c r="I1849" i="20"/>
  <c r="I1851" i="20" s="1"/>
  <c r="I1846" i="20"/>
  <c r="I372" i="20"/>
  <c r="I374" i="20"/>
  <c r="I376" i="20" s="1"/>
  <c r="H190" i="20"/>
  <c r="H193" i="20"/>
  <c r="H195" i="20" s="1"/>
  <c r="K1479" i="20"/>
  <c r="K1482" i="20"/>
  <c r="K1484" i="20" s="1"/>
  <c r="J1849" i="20"/>
  <c r="J1851" i="20" s="1"/>
  <c r="J1846" i="20"/>
  <c r="I93" i="20"/>
  <c r="I95" i="20" s="1"/>
  <c r="I91" i="20"/>
  <c r="J540" i="20"/>
  <c r="J563" i="20"/>
  <c r="J565" i="20" s="1"/>
  <c r="G560" i="20"/>
  <c r="G563" i="20"/>
  <c r="G565" i="20" s="1"/>
  <c r="H732" i="20"/>
  <c r="H748" i="20"/>
  <c r="H750" i="20" s="1"/>
  <c r="L937" i="20"/>
  <c r="L939" i="20" s="1"/>
  <c r="L935" i="20"/>
  <c r="I1031" i="20"/>
  <c r="I1033" i="20" s="1"/>
  <c r="I1029" i="20"/>
  <c r="J1029" i="20"/>
  <c r="J1031" i="20"/>
  <c r="J1033" i="20" s="1"/>
  <c r="I1210" i="20"/>
  <c r="I1212" i="20" s="1"/>
  <c r="I120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tc={EFCF1181-8980-43E2-9A68-BB4F11157FBD}</author>
  </authors>
  <commentList>
    <comment ref="E22" authorId="0" shapeId="0" xr:uid="{EFCF1181-8980-43E2-9A68-BB4F11157FBD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CHIVO GUISADO</t>
        </r>
      </text>
    </comment>
  </commentList>
</comments>
</file>

<file path=xl/sharedStrings.xml><?xml version="1.0" encoding="utf-8"?>
<sst xmlns="http://schemas.openxmlformats.org/spreadsheetml/2006/main" count="14444" uniqueCount="3764">
  <si>
    <t>Huevo de gallina</t>
  </si>
  <si>
    <t>Sal</t>
  </si>
  <si>
    <t>Panela</t>
  </si>
  <si>
    <t>LEGUMINOSA</t>
  </si>
  <si>
    <t>Ajo</t>
  </si>
  <si>
    <t>Cebolla cabezona</t>
  </si>
  <si>
    <t>Queso campesino</t>
  </si>
  <si>
    <t>Pan</t>
  </si>
  <si>
    <t>Pasta alimenticia enriquecida</t>
  </si>
  <si>
    <t>Pan molde</t>
  </si>
  <si>
    <t>%</t>
  </si>
  <si>
    <t>Arroz de leche</t>
  </si>
  <si>
    <t>Brownie cubierto con chocolate</t>
  </si>
  <si>
    <t>Cebada perlada</t>
  </si>
  <si>
    <t>Galleta</t>
  </si>
  <si>
    <t>Maíz blanco</t>
  </si>
  <si>
    <t>Harina de maíz, extra cruda</t>
  </si>
  <si>
    <t>Harina de maíz, extra tostada</t>
  </si>
  <si>
    <t>Maíz amarillo, trillado</t>
  </si>
  <si>
    <t>Maíz maravilla</t>
  </si>
  <si>
    <t>Maíz mijo</t>
  </si>
  <si>
    <t>Maíz mute, cocido</t>
  </si>
  <si>
    <t>Maíz opaco</t>
  </si>
  <si>
    <t>Maíz opaco, amarillo</t>
  </si>
  <si>
    <t>Maíz pira</t>
  </si>
  <si>
    <t>Maíz porva</t>
  </si>
  <si>
    <t>Maíz tierno</t>
  </si>
  <si>
    <t>Mantecada</t>
  </si>
  <si>
    <t>Mogolla</t>
  </si>
  <si>
    <t>Mojicón</t>
  </si>
  <si>
    <t>Pan blanco</t>
  </si>
  <si>
    <t>Pan de centeno</t>
  </si>
  <si>
    <t>Pan de dulce</t>
  </si>
  <si>
    <t>Pan de queso</t>
  </si>
  <si>
    <t>Pan de sal</t>
  </si>
  <si>
    <t>Pan francés</t>
  </si>
  <si>
    <t>Hamburguesa</t>
  </si>
  <si>
    <t>Pasta alimenticia</t>
  </si>
  <si>
    <t>Pasta alimenticia de semolina</t>
  </si>
  <si>
    <t>Pasta fina</t>
  </si>
  <si>
    <t>Quinua</t>
  </si>
  <si>
    <t>Roscas de cuajada y maíz</t>
  </si>
  <si>
    <t>Roscas de maíz</t>
  </si>
  <si>
    <t>Roscas de trigo</t>
  </si>
  <si>
    <t>Tostada</t>
  </si>
  <si>
    <t>Trigo amazónico</t>
  </si>
  <si>
    <t>Trigo blando</t>
  </si>
  <si>
    <t>Arveja verde, cocida</t>
  </si>
  <si>
    <t>Berenjena, cocida</t>
  </si>
  <si>
    <t>Cebolla puerro, tallo</t>
  </si>
  <si>
    <t>Coliflor, cocido</t>
  </si>
  <si>
    <t>Espárrago, cocido</t>
  </si>
  <si>
    <t>Espinaca, cocida</t>
  </si>
  <si>
    <t>Guisantes</t>
  </si>
  <si>
    <t>Ibia, con cáscara</t>
  </si>
  <si>
    <t>Lechuga común</t>
  </si>
  <si>
    <t>Lechuga romana</t>
  </si>
  <si>
    <t>Nacuma</t>
  </si>
  <si>
    <t>Perejil</t>
  </si>
  <si>
    <t>Pimentón rojo</t>
  </si>
  <si>
    <t>Pimentón verde</t>
  </si>
  <si>
    <t>Repollitas de Bruselas</t>
  </si>
  <si>
    <t>Repollo morado, cocido</t>
  </si>
  <si>
    <t>Salsifí</t>
  </si>
  <si>
    <t>Yuca colorada</t>
  </si>
  <si>
    <t>Zanahoria, cocida</t>
  </si>
  <si>
    <t>Palmito de chontaduro</t>
  </si>
  <si>
    <t>Piña india blanca</t>
  </si>
  <si>
    <t>Piña uva hartón</t>
  </si>
  <si>
    <t>Soya</t>
  </si>
  <si>
    <t>Atún, enlatado con aceite</t>
  </si>
  <si>
    <t>Atún, enlatado con agua</t>
  </si>
  <si>
    <t>Carne de cerdo, brazo</t>
  </si>
  <si>
    <t>Carne de cerdo, lomo</t>
  </si>
  <si>
    <t>Carne de cerdo, magra</t>
  </si>
  <si>
    <t>Carne de cerdo, pierna</t>
  </si>
  <si>
    <t>Carne de cerdo, semigorda</t>
  </si>
  <si>
    <t>Carne de gallina</t>
  </si>
  <si>
    <t>Carne de pollo</t>
  </si>
  <si>
    <t>Carne de res, magra</t>
  </si>
  <si>
    <t>Carne de res, semigorda</t>
  </si>
  <si>
    <t>Carne de ternera, magra</t>
  </si>
  <si>
    <t>Hígado de cerdo</t>
  </si>
  <si>
    <t>Hígado de res</t>
  </si>
  <si>
    <t>Pajarilla de res</t>
  </si>
  <si>
    <t>Riñón de cerdo</t>
  </si>
  <si>
    <t>Riñón de res</t>
  </si>
  <si>
    <t>Crema de leche</t>
  </si>
  <si>
    <t>Cuajada</t>
  </si>
  <si>
    <t>Leche de vaca, condensada, azucarada</t>
  </si>
  <si>
    <t>Leche de vaca, hervida</t>
  </si>
  <si>
    <t>Huevo de gallina, clara</t>
  </si>
  <si>
    <t>Chocolatina</t>
  </si>
  <si>
    <t>Cocadas de panela</t>
  </si>
  <si>
    <t>Mermelada</t>
  </si>
  <si>
    <t>Bocadillo</t>
  </si>
  <si>
    <t>Bollo de mazorca</t>
  </si>
  <si>
    <t>Cucas</t>
  </si>
  <si>
    <t>Pan de yuca</t>
  </si>
  <si>
    <t>Gelatina de pata</t>
  </si>
  <si>
    <t>Arveja seca</t>
  </si>
  <si>
    <t>Fríjol blanco</t>
  </si>
  <si>
    <t>Fríjol cabecita negra</t>
  </si>
  <si>
    <t>Fríjol canavalia</t>
  </si>
  <si>
    <t>Fríjol caraota</t>
  </si>
  <si>
    <t>Fríjol cargamanto</t>
  </si>
  <si>
    <t>Fríjol cargamanto rosado</t>
  </si>
  <si>
    <t>Fríjol guandul</t>
  </si>
  <si>
    <t>Fríjol mungo</t>
  </si>
  <si>
    <t>Fríjol nima</t>
  </si>
  <si>
    <t>Fríjol radical</t>
  </si>
  <si>
    <t>Fríjol rojo</t>
  </si>
  <si>
    <t>Fríjol sangretoro</t>
  </si>
  <si>
    <t>Fríjol verde</t>
  </si>
  <si>
    <t>Garbanzo</t>
  </si>
  <si>
    <t>Haba verde</t>
  </si>
  <si>
    <t>Lenteja</t>
  </si>
  <si>
    <t>Lenteja real</t>
  </si>
  <si>
    <t>Maní</t>
  </si>
  <si>
    <t>Maní tostado</t>
  </si>
  <si>
    <t>Harina de plátano</t>
  </si>
  <si>
    <t>DEPARTAMENTO</t>
  </si>
  <si>
    <t>GRUPO ÉTNICO</t>
  </si>
  <si>
    <t>RAIZAL</t>
  </si>
  <si>
    <t>ROM</t>
  </si>
  <si>
    <t>AFROCOLOMBIANO / PALENQUEROS</t>
  </si>
  <si>
    <t>SIN PERTENENCIA ÉTNICA</t>
  </si>
  <si>
    <t>INDÍGENA</t>
  </si>
  <si>
    <t>COMUNIDAD / PUEBLO INDÍGENA</t>
  </si>
  <si>
    <t>SEMANA No. 1</t>
  </si>
  <si>
    <t>COMPONENTES</t>
  </si>
  <si>
    <t>MENÚ No. 1</t>
  </si>
  <si>
    <t>MENÚ No. 2</t>
  </si>
  <si>
    <t>MENÚ No. 3</t>
  </si>
  <si>
    <t>MENÚ No. 4</t>
  </si>
  <si>
    <t>MENÚ No. 5</t>
  </si>
  <si>
    <t>SEMANA No. 2</t>
  </si>
  <si>
    <t>MENÚ No. 6</t>
  </si>
  <si>
    <t>MENÚ No. 7</t>
  </si>
  <si>
    <t>MENÚ No. 8</t>
  </si>
  <si>
    <t>MENÚ No. 9</t>
  </si>
  <si>
    <t>MENÚ No. 10</t>
  </si>
  <si>
    <t>SEMANA No. 3</t>
  </si>
  <si>
    <t>MENÚ No. 11</t>
  </si>
  <si>
    <t>MENÚ No. 12</t>
  </si>
  <si>
    <t>MENÚ No. 13</t>
  </si>
  <si>
    <t>MENÚ No. 14</t>
  </si>
  <si>
    <t>MENÚ No. 15</t>
  </si>
  <si>
    <t>MENÚ No. 16</t>
  </si>
  <si>
    <t>MENÚ No. 17</t>
  </si>
  <si>
    <t>MENÚ No. 18</t>
  </si>
  <si>
    <t>MENÚ No. 19</t>
  </si>
  <si>
    <t>MENÚ No. 20</t>
  </si>
  <si>
    <t>MENU 1</t>
  </si>
  <si>
    <t>PESO SERVIDO
gr ó c.c.
MEDIDA CASERA</t>
  </si>
  <si>
    <t xml:space="preserve">GUIA DE PREPARACION </t>
  </si>
  <si>
    <t>GRUPO DE EDAD</t>
  </si>
  <si>
    <t>OPERADOR</t>
  </si>
  <si>
    <t>MUNICIPIO</t>
  </si>
  <si>
    <t>COMPONENTE</t>
  </si>
  <si>
    <t>ALIMENTO PROTEÍCO</t>
  </si>
  <si>
    <t>CEREAL</t>
  </si>
  <si>
    <t>TUBÉRCULOS - RAÍCES - PLÁTANOS - DERIVADOS DE CEREAL</t>
  </si>
  <si>
    <t>VERDURA FRÍA O CALIENTE</t>
  </si>
  <si>
    <t>ANÁLISIS NUTRICIONAL</t>
  </si>
  <si>
    <t>COMPLEMENTO ALIMENTARIO JORNADA MAÑANA - COMPLEMENTO ALIMENTARIO JORNADA TARDE</t>
  </si>
  <si>
    <t xml:space="preserve">PREPARACIÓN </t>
  </si>
  <si>
    <t>NOMBRE DEL ALIMENTO 
(Ingredientes)</t>
  </si>
  <si>
    <t>PESO BRUTO       (g)</t>
  </si>
  <si>
    <t>PESO NETO
 (g)</t>
  </si>
  <si>
    <t>Harina de trigo</t>
  </si>
  <si>
    <t>Almojábana, bogotana</t>
  </si>
  <si>
    <t>Almojábana, vallecaucana</t>
  </si>
  <si>
    <t>Arepa de maíz amarillo, asado</t>
  </si>
  <si>
    <t>I</t>
  </si>
  <si>
    <t>Arepa de maíz blanco trillado, asado</t>
  </si>
  <si>
    <t>Arepa de maíz blanco, con sal</t>
  </si>
  <si>
    <t>Arepa de maíz blanco, sin sal</t>
  </si>
  <si>
    <t>Arepa de maíz, asado</t>
  </si>
  <si>
    <t>Arepa, con queso</t>
  </si>
  <si>
    <t>Arepa, frita</t>
  </si>
  <si>
    <t>Arroz blanco, cocido</t>
  </si>
  <si>
    <t>Arroz blanco, crudo</t>
  </si>
  <si>
    <t>Arroz integral, crudo</t>
  </si>
  <si>
    <t>Avena en hojuelas</t>
  </si>
  <si>
    <t>Avena importada, crudo</t>
  </si>
  <si>
    <t>Avena nacional, crudo</t>
  </si>
  <si>
    <t>Avena nacional, crudo, molida</t>
  </si>
  <si>
    <t>Cebada, molida</t>
  </si>
  <si>
    <t>Claro de maíz, cocido</t>
  </si>
  <si>
    <t>Croissant, horneado</t>
  </si>
  <si>
    <t>Cuchuco de cebada, triturado</t>
  </si>
  <si>
    <t>Cuchuco de trigo, triturado</t>
  </si>
  <si>
    <t>Fécula de maíz, precocido, secado</t>
  </si>
  <si>
    <t>Galleta, con harina de guayaba</t>
  </si>
  <si>
    <t>Galleta, cracker</t>
  </si>
  <si>
    <t>Galleta, de harina de trigo, fecula de maíz y quinua</t>
  </si>
  <si>
    <t>Galleta, de soda</t>
  </si>
  <si>
    <t>Galleta, dulce</t>
  </si>
  <si>
    <t>Galleta, dulce, con relleno</t>
  </si>
  <si>
    <t>Galleta, dulce, wafer</t>
  </si>
  <si>
    <t>Galletas, de harina de trigo</t>
  </si>
  <si>
    <t>Galletas, de harina de trigo y fécula de maíz</t>
  </si>
  <si>
    <t>Harina de centeno de primera</t>
  </si>
  <si>
    <t>Harina de centeno de tercera</t>
  </si>
  <si>
    <t>Harina de maíz amarillo, grano trillado</t>
  </si>
  <si>
    <t>Harina de maíz blanco, grano trillado</t>
  </si>
  <si>
    <t>Harina de pulimento de arroz</t>
  </si>
  <si>
    <t>Harina de trigo, de primera</t>
  </si>
  <si>
    <t>Harina de trigo, de segunda</t>
  </si>
  <si>
    <t>Harina de trigo, de tercera</t>
  </si>
  <si>
    <t>Harina de trigo, importado</t>
  </si>
  <si>
    <t>Harina de trigo, integral</t>
  </si>
  <si>
    <t>Harina de trigo, para panificación</t>
  </si>
  <si>
    <t>Hojaldre, horneado</t>
  </si>
  <si>
    <t>Hojuelas de maíz</t>
  </si>
  <si>
    <t>Maíz blanco, trillado</t>
  </si>
  <si>
    <t>Maíz común, desgranado</t>
  </si>
  <si>
    <t>Masa de maíz</t>
  </si>
  <si>
    <t>Mogolla integral</t>
  </si>
  <si>
    <t>Pan elaborado con harina de trigo y harina quinua</t>
  </si>
  <si>
    <t>Pan harina de trigo</t>
  </si>
  <si>
    <t>Pan integral</t>
  </si>
  <si>
    <t>Pan, con harina de guayaba, horneado</t>
  </si>
  <si>
    <t>Pan, con harina de quinua</t>
  </si>
  <si>
    <t>Pandebono</t>
  </si>
  <si>
    <t>Pasta alimenticia, cocido</t>
  </si>
  <si>
    <t>Pasta con huevo, cocido</t>
  </si>
  <si>
    <t>Pasta cruda, con sémola de trigo y harina de quinua</t>
  </si>
  <si>
    <t>&gt;1</t>
  </si>
  <si>
    <t>Roscón, con arequipe</t>
  </si>
  <si>
    <t>Roscón, con bocadillo</t>
  </si>
  <si>
    <t>Semolina</t>
  </si>
  <si>
    <t>Semolina enriquecida</t>
  </si>
  <si>
    <t>Torta, con harina de trigo</t>
  </si>
  <si>
    <t>Torta, con harinas de arracacha y trigo</t>
  </si>
  <si>
    <t>Trigo, grano entero, molido</t>
  </si>
  <si>
    <t>Trigo, pulpa</t>
  </si>
  <si>
    <t>Aceituna, pulpa</t>
  </si>
  <si>
    <t>Aceitunas, encurtido</t>
  </si>
  <si>
    <t>Acelga, tallos, cruda</t>
  </si>
  <si>
    <t>Acelgas, hojas, cruda</t>
  </si>
  <si>
    <t>Achira, raíz, cruda</t>
  </si>
  <si>
    <t>Ahuyama  C. máxima, sin cáscara, cruda</t>
  </si>
  <si>
    <t>Ahuyama  C. mixta, sin cáscara, cruda</t>
  </si>
  <si>
    <t>Auyama, cocida</t>
  </si>
  <si>
    <t>Ají chivato, pulpa</t>
  </si>
  <si>
    <t>Ají pimiento rojo</t>
  </si>
  <si>
    <t>Alcachofas, cruda</t>
  </si>
  <si>
    <t>Alcaparras, encurtido</t>
  </si>
  <si>
    <t>Apio, tallo, crudo</t>
  </si>
  <si>
    <t>Arracacha amarilla, sin cáscara, cruda</t>
  </si>
  <si>
    <t>Arracacha blanca, cruda</t>
  </si>
  <si>
    <t>Arracacha morada, cruda</t>
  </si>
  <si>
    <t>Arveja verde, cruda</t>
  </si>
  <si>
    <t>Balú, crudo</t>
  </si>
  <si>
    <t>Batata, sin cáscara, crudo</t>
  </si>
  <si>
    <t>Berenjena, sin cáscara, crudo</t>
  </si>
  <si>
    <t>Berro, hojas, crudo</t>
  </si>
  <si>
    <t>Bore, cormo, crudo</t>
  </si>
  <si>
    <t>Brócoli, crudo</t>
  </si>
  <si>
    <t>Calabaza, sin cáscara, cruda</t>
  </si>
  <si>
    <t>Cardos, crudo</t>
  </si>
  <si>
    <t>Cebolla junca, deshidratada</t>
  </si>
  <si>
    <t>Cebolla junca, hojas</t>
  </si>
  <si>
    <t>Cebolla junca, tallos</t>
  </si>
  <si>
    <t>Cebolla, pasta, escaldada</t>
  </si>
  <si>
    <t>Champiñón, crudo</t>
  </si>
  <si>
    <t>Chugua, pulpa con cáscara</t>
  </si>
  <si>
    <t>Chugua, pulpa sin cáscara</t>
  </si>
  <si>
    <t>Cilantro, hojas</t>
  </si>
  <si>
    <t>Coliflor, crudo</t>
  </si>
  <si>
    <t>Colinabo, sin cáscara, crudo</t>
  </si>
  <si>
    <t>Cubio, crudo</t>
  </si>
  <si>
    <t>Espárrago, crudo</t>
  </si>
  <si>
    <t>Espinaca, cruda</t>
  </si>
  <si>
    <t>Guascas, hojas</t>
  </si>
  <si>
    <t>Guatila, sin cáscara, cruda</t>
  </si>
  <si>
    <t>Habichuela, cocida</t>
  </si>
  <si>
    <t>Habichuela, cruda</t>
  </si>
  <si>
    <t>Ibia crema, sin cáscara</t>
  </si>
  <si>
    <t>Nabo, crudo</t>
  </si>
  <si>
    <t>Ñame aéreo, hojas</t>
  </si>
  <si>
    <t>Ñame espino, con cáscara, crudo</t>
  </si>
  <si>
    <t>Ñame espino, sin cáscara, crudo</t>
  </si>
  <si>
    <t>Ñame, con cáscara, crudo</t>
  </si>
  <si>
    <t>Ñame, sin cáscara, cocido</t>
  </si>
  <si>
    <t>Ñame, sin cáscara, crudo</t>
  </si>
  <si>
    <t>Palmito, tallo, crudo</t>
  </si>
  <si>
    <t>Papa común, con cáscara, cocida</t>
  </si>
  <si>
    <t>Papa común, con cáscara, cruda</t>
  </si>
  <si>
    <t>Papa común, sin cáscara, cruda</t>
  </si>
  <si>
    <t>Papa criolla, con cáscara, cocida</t>
  </si>
  <si>
    <t>Papa criolla, con cáscara, cruda</t>
  </si>
  <si>
    <t>Papa ICA Huila, con cáscara, cruda</t>
  </si>
  <si>
    <t>Papa ICA única, con cáscara, cruda</t>
  </si>
  <si>
    <t>Papa pastusa, con cáscara, cocida</t>
  </si>
  <si>
    <t>Papa pastusa, con cáscara, cruda</t>
  </si>
  <si>
    <t>Papa pastusa, sin cáscara, cocida</t>
  </si>
  <si>
    <t>Papa pastusa, sin cáscara, cruda</t>
  </si>
  <si>
    <t>Papa rizoma, sin cáscara, cruda</t>
  </si>
  <si>
    <t>Papa sabanera, con cáscara, cocida</t>
  </si>
  <si>
    <t>Papa sabanera, con cáscara, frita</t>
  </si>
  <si>
    <t>Papa sabanera, sin cáscara, cocida</t>
  </si>
  <si>
    <t>Papa sabanera, sin cáscara, frita</t>
  </si>
  <si>
    <t>Papa tuquerreña, con cáscara, cruda</t>
  </si>
  <si>
    <t>Pepino cohombro, sin cáscara</t>
  </si>
  <si>
    <t>Pepino dulce, maduro</t>
  </si>
  <si>
    <t>Pepino dulce, pintón</t>
  </si>
  <si>
    <t>Pepino dulce, verde</t>
  </si>
  <si>
    <t>Pepino, crudo</t>
  </si>
  <si>
    <t>Plátano colí, crudo</t>
  </si>
  <si>
    <t>Plátano dominico, verde, crudo</t>
  </si>
  <si>
    <t>Plátano espermo, crudo</t>
  </si>
  <si>
    <t>Platano hartón, maduro, cocido</t>
  </si>
  <si>
    <t>Platano hartón, maduro, frito</t>
  </si>
  <si>
    <t>Plátano hartón, maduro, crudo</t>
  </si>
  <si>
    <t>Platano hartón, verde, cocido</t>
  </si>
  <si>
    <t>Platano hartón, verde, frito</t>
  </si>
  <si>
    <t>Plátano hartón, verde, crudo</t>
  </si>
  <si>
    <t>Plátano maritú, maduro, crudo</t>
  </si>
  <si>
    <t>Plátano popocho, verde, crudo</t>
  </si>
  <si>
    <t>Plátano verde, crudo</t>
  </si>
  <si>
    <t>&gt;40</t>
  </si>
  <si>
    <t>Rábano rojo, con cáscara</t>
  </si>
  <si>
    <t>Remolacha, cocida</t>
  </si>
  <si>
    <t>Remolacha, sin cáscara, cruda</t>
  </si>
  <si>
    <t>Repollo morado, crudo</t>
  </si>
  <si>
    <t>Repollo, hojas frescas</t>
  </si>
  <si>
    <t>Ruibarbo, tallo</t>
  </si>
  <si>
    <t>Tallos  o col</t>
  </si>
  <si>
    <t>Tomate chonto, jugo</t>
  </si>
  <si>
    <t>Tomate chonto, pulpa, escaldado</t>
  </si>
  <si>
    <t>Tomate, pulpa</t>
  </si>
  <si>
    <t>Yuca noli, cruda</t>
  </si>
  <si>
    <t>Yuca, cocida</t>
  </si>
  <si>
    <t>Yuca, dorada</t>
  </si>
  <si>
    <t>Yuca, cruda</t>
  </si>
  <si>
    <t>Zanahoria, cruda</t>
  </si>
  <si>
    <t>Aguacate hass, maduro, pulpa</t>
  </si>
  <si>
    <t>Aguacate lorena, maduro, pulpa</t>
  </si>
  <si>
    <t>&gt;6</t>
  </si>
  <si>
    <t>Almendro, nuez</t>
  </si>
  <si>
    <t>Almendra, Sacha Inchi</t>
  </si>
  <si>
    <t>Anón, maduro, pulpa sin semillas</t>
  </si>
  <si>
    <t>Arazá, corteza</t>
  </si>
  <si>
    <t>Arazá, pulpa</t>
  </si>
  <si>
    <t>Árbol del pan, pulpa, cocido</t>
  </si>
  <si>
    <t>Árbol del pan, pulpa, crudo</t>
  </si>
  <si>
    <t>Asai, pulpa, deshidratado</t>
  </si>
  <si>
    <t>Asai, pulpa, liofilizado</t>
  </si>
  <si>
    <t>Babaco, maduro, pulpa</t>
  </si>
  <si>
    <t>Babaco, pintón, pulpa</t>
  </si>
  <si>
    <t>Babaco, verde, pulpa</t>
  </si>
  <si>
    <t>Badea, maduro, pulpa, jugo</t>
  </si>
  <si>
    <t>Banano bocadillo, pulpa</t>
  </si>
  <si>
    <t>Banano común, maduro, pulpa</t>
  </si>
  <si>
    <t>Banano manzano, maduro, pulpa</t>
  </si>
  <si>
    <t>Banano pacífico, maduro, pulpa</t>
  </si>
  <si>
    <t>Borojó, maduro, pulpa</t>
  </si>
  <si>
    <t>Breva madura, fruto entero, cruda</t>
  </si>
  <si>
    <t>Breva verde, fruto entero, cruda</t>
  </si>
  <si>
    <t>Cacao, tostado, molido</t>
  </si>
  <si>
    <t>Caimo morado, maduro, pulpa</t>
  </si>
  <si>
    <t>Carambolo, maduro, fruto entero</t>
  </si>
  <si>
    <t>Carambolo, pulpa, maduro</t>
  </si>
  <si>
    <t>Carambolo, pulpa, pintón</t>
  </si>
  <si>
    <t>Carambolo, pulpa, verde</t>
  </si>
  <si>
    <t>Carambolo, maduro, fruto entero, deshidratado</t>
  </si>
  <si>
    <t>Carambolo, pintón, fruto entero, deshidratado</t>
  </si>
  <si>
    <t>Carambolo, verde, fruto entero, deshidratado</t>
  </si>
  <si>
    <t>Cereza, maduro, pulpa</t>
  </si>
  <si>
    <t>Chamba, pulpa</t>
  </si>
  <si>
    <t>Champa, maduro, pulpa</t>
  </si>
  <si>
    <t>Chirimoya, maduro, pulpa</t>
  </si>
  <si>
    <t>&gt;21</t>
  </si>
  <si>
    <t>Chontaduro amazónico, pulpa</t>
  </si>
  <si>
    <t>Chontaduro, maduro, pulpa</t>
  </si>
  <si>
    <t>Chontaduro, pulpa, escaldado</t>
  </si>
  <si>
    <t>Chupa, maduro, pulpa</t>
  </si>
  <si>
    <t>Citrón, pulpa</t>
  </si>
  <si>
    <t>Ciruela, maduro, pulpa</t>
  </si>
  <si>
    <t>Ciruelo, maduro, pulpa</t>
  </si>
  <si>
    <t>Coco, deshidratado</t>
  </si>
  <si>
    <t>Coco, escaldado y deshidratado</t>
  </si>
  <si>
    <t>Coco, maduro, pulpa</t>
  </si>
  <si>
    <t>Curuba, maduro, pulpa</t>
  </si>
  <si>
    <t>Dátil, maduro, fruto entero</t>
  </si>
  <si>
    <t>Durazno, maduro, pulpa</t>
  </si>
  <si>
    <t>Feijoa, maduro, fruto entero</t>
  </si>
  <si>
    <t>Fresa, maduro, fruto entero</t>
  </si>
  <si>
    <t>Fresa, pintón, fruto entero</t>
  </si>
  <si>
    <t>Granada, maduro, pulpa</t>
  </si>
  <si>
    <t>Granadilla, madura, pulpa</t>
  </si>
  <si>
    <t>Guama, maduro, pulpa</t>
  </si>
  <si>
    <t>Guanábana, pulpa</t>
  </si>
  <si>
    <t>Guanábana, pulpa, con maltodextrina</t>
  </si>
  <si>
    <t>Guayaba, maduro, pulpa</t>
  </si>
  <si>
    <t>Guayaba, pintón, pulpa</t>
  </si>
  <si>
    <t>Gulupa, maduro, pulpa</t>
  </si>
  <si>
    <t>Gulupa, pinton, pulpa</t>
  </si>
  <si>
    <t>Gulupa, verde, pulpa</t>
  </si>
  <si>
    <t>Higo, maduro</t>
  </si>
  <si>
    <t>Higo, pintón</t>
  </si>
  <si>
    <t>Higo, verde</t>
  </si>
  <si>
    <t>Icaco, maduro, pulpa</t>
  </si>
  <si>
    <t>Kiwi, maduro, pulpa</t>
  </si>
  <si>
    <t>Lima, maduro, pulpa</t>
  </si>
  <si>
    <t>Limón, pulpa</t>
  </si>
  <si>
    <t>Lulo, maduro, pulpa</t>
  </si>
  <si>
    <t>Macadamia nuez, intergrifolia</t>
  </si>
  <si>
    <t>Macadamia nuez, tetraphylla</t>
  </si>
  <si>
    <t>Madroño, maduro, pulpa</t>
  </si>
  <si>
    <t>Mamey, maduro, pulpa</t>
  </si>
  <si>
    <t>Mamoncillo, maduro, pulpa</t>
  </si>
  <si>
    <t>Mandarina, zumo</t>
  </si>
  <si>
    <t>Mango tommy atkins, maduro, pulpa</t>
  </si>
  <si>
    <t>Mango, maduro, pulpa</t>
  </si>
  <si>
    <t>Mangosán, maduro, fruta entero</t>
  </si>
  <si>
    <t>Mangostino, maduro, pulpa</t>
  </si>
  <si>
    <t>Manzana, maduro, pulpa</t>
  </si>
  <si>
    <t>Maracuyá, maduro, pulpa</t>
  </si>
  <si>
    <t>Marañón, maduro, sin almendra</t>
  </si>
  <si>
    <t>Marañón, nuez, escaldado</t>
  </si>
  <si>
    <t>Marañón, nuez, frito</t>
  </si>
  <si>
    <t>Marañón, nuez, tostado</t>
  </si>
  <si>
    <t>Melón, maduro, pulpa</t>
  </si>
  <si>
    <t>Mora de castilla, pulpa</t>
  </si>
  <si>
    <t>Naranja, zumo</t>
  </si>
  <si>
    <t>Noni, pulpa</t>
  </si>
  <si>
    <t>Papaya, maduro, pulpa</t>
  </si>
  <si>
    <t>Papayuela, maduro, pulpa</t>
  </si>
  <si>
    <t>Patilla, maduro, pulpa</t>
  </si>
  <si>
    <t>Pera, maduro, pulpa</t>
  </si>
  <si>
    <t>Piña, maduro, pulpa</t>
  </si>
  <si>
    <t>Piñuela, maduro, pulpa</t>
  </si>
  <si>
    <t>Pistacho, tostado</t>
  </si>
  <si>
    <t>Pitahaya amarilla, maduro, pulpa</t>
  </si>
  <si>
    <t>Pitahaya roja, maduro, pulpa</t>
  </si>
  <si>
    <t>Pomarrosa de Málaga, maduro, pulpa</t>
  </si>
  <si>
    <t>Pomarrosa, maduro, pulpa</t>
  </si>
  <si>
    <t>Tamarindo, maduro, pulpa</t>
  </si>
  <si>
    <t>Táparo, nuez</t>
  </si>
  <si>
    <t>Tomate de árbol amarillo, maduro, pulpa</t>
  </si>
  <si>
    <t>Tomate de árbol rojo, maduro, pulpa</t>
  </si>
  <si>
    <t>Toronja, pulpa</t>
  </si>
  <si>
    <t>Uchuva, maduro</t>
  </si>
  <si>
    <t>Uva blanca, maduro, pulpa</t>
  </si>
  <si>
    <t>Uva isabella, maduro, pulpa</t>
  </si>
  <si>
    <t>Uva pasa, deshidratada</t>
  </si>
  <si>
    <t>Zapote, maduro, pulpa</t>
  </si>
  <si>
    <t>Aceite, de soya</t>
  </si>
  <si>
    <t>Aceite, refinado, de girasol</t>
  </si>
  <si>
    <t>Aceite, refinado, de palma</t>
  </si>
  <si>
    <t>Aceite, refinado, de Maíz</t>
  </si>
  <si>
    <t>Aceite, refinado, de Oliva</t>
  </si>
  <si>
    <t>Manteca, de cerdo</t>
  </si>
  <si>
    <t>Mantequilla, de maní</t>
  </si>
  <si>
    <t>Mantequilla, sin sal</t>
  </si>
  <si>
    <t>Margarina, de aceite vegetal hidrogenado</t>
  </si>
  <si>
    <t>Mayonesa, con sal</t>
  </si>
  <si>
    <t>Almejas, de agua dulce, cruda</t>
  </si>
  <si>
    <t>Arenque, crudo</t>
  </si>
  <si>
    <t>Bagre Lacepede, sin cabeza, sin piel, troceado, seco</t>
  </si>
  <si>
    <t>Bagre Lacepede, sin cabeza, troceado, crudo</t>
  </si>
  <si>
    <t>Bagre tigre, cocido</t>
  </si>
  <si>
    <t>Bagre, sin cabeza, tocreado, fresco</t>
  </si>
  <si>
    <t>Bocachico, cocido</t>
  </si>
  <si>
    <t>Bocachico, filete, sin cabeza, molido, congelado</t>
  </si>
  <si>
    <t>Bocachico, filete, sin cabeza, molido, refrigerado</t>
  </si>
  <si>
    <t>&gt;3</t>
  </si>
  <si>
    <t>Bocachico, fresco, crudo</t>
  </si>
  <si>
    <t>Bocachico, sin cabeza, salado</t>
  </si>
  <si>
    <t>Cachama, frita</t>
  </si>
  <si>
    <t>Cachama, sin cabeza, troceado, crudo</t>
  </si>
  <si>
    <t>Calamar, desvicerado, crudo</t>
  </si>
  <si>
    <t>Camarón, sin cáscara, cocido</t>
  </si>
  <si>
    <t>Camarón, sin cáscara, crudo</t>
  </si>
  <si>
    <t>Cangrejo, crudo</t>
  </si>
  <si>
    <t>Caracol de mar, carne, crudo</t>
  </si>
  <si>
    <t>Carite, desvicerado, crudo</t>
  </si>
  <si>
    <t>Corvina, desvicerado, crudo</t>
  </si>
  <si>
    <t>Jaiba, desvicerado, cocida</t>
  </si>
  <si>
    <t>Langosta, cruda</t>
  </si>
  <si>
    <t>Langostino, crudo</t>
  </si>
  <si>
    <t>Lenguado, desvicerado, crudo</t>
  </si>
  <si>
    <t>Lisa, sin cabeza, desvicerado, cruda</t>
  </si>
  <si>
    <t>Lisa, sin cabeza, desvicerado, salado, cruda</t>
  </si>
  <si>
    <t>Macabi, hamburguesa, cruda</t>
  </si>
  <si>
    <t>Machuelo, sin cabeza, desvicerado, crudo</t>
  </si>
  <si>
    <t>Machuelo, sin cabeza, desvicerado, salado, crudo</t>
  </si>
  <si>
    <t>Merluza, Filete, crudo</t>
  </si>
  <si>
    <t>Ostra, cruda</t>
  </si>
  <si>
    <t>Pescado, seco, crudo</t>
  </si>
  <si>
    <t>Pez sierra, desvicerado, crudo</t>
  </si>
  <si>
    <t>Pulpo, crudo</t>
  </si>
  <si>
    <t>Raya, filete, asado</t>
  </si>
  <si>
    <t>Róbalo, desvicerado, crudo</t>
  </si>
  <si>
    <t>Salmón enlatado, en aceite</t>
  </si>
  <si>
    <t>Salmón, congelado, crudo</t>
  </si>
  <si>
    <t>Sardinas enlatadas, con salsa de tomate</t>
  </si>
  <si>
    <t>Sardinas enlatadas, en aceite</t>
  </si>
  <si>
    <t>Tiburón, deshuesado, pasta</t>
  </si>
  <si>
    <t>Tiburón, desvicerado, crudo</t>
  </si>
  <si>
    <t>Tilapia nilótica, cabeza, harina</t>
  </si>
  <si>
    <t>Tilapia nilótica, carne, cruda</t>
  </si>
  <si>
    <t>Tilapia nilótica, esqueleto</t>
  </si>
  <si>
    <t>Tilapia nilótica, esqueleto, harina</t>
  </si>
  <si>
    <t>Tilapia nilótica, recortes, cruda</t>
  </si>
  <si>
    <t>Tilapia nilótica, recortes, harina</t>
  </si>
  <si>
    <t>Tilapia, congelada, cruda</t>
  </si>
  <si>
    <t>Tilapia, filete, cruda</t>
  </si>
  <si>
    <t>Tilapia, frita</t>
  </si>
  <si>
    <t>Tilapia, piel, cruda</t>
  </si>
  <si>
    <t>Tilapia, snack, frito</t>
  </si>
  <si>
    <t>Trucha arcoirirs, recortes, cruda</t>
  </si>
  <si>
    <t>Trucha arcoiris, cabeza, harina</t>
  </si>
  <si>
    <t>Trucha arcoiris, carne, cruda</t>
  </si>
  <si>
    <t>Trucha arcoiris, desvicerada, cruda</t>
  </si>
  <si>
    <t>Trucha arcoiris, esqueleto</t>
  </si>
  <si>
    <t>Trucha arcoiris, esqueleto, harina</t>
  </si>
  <si>
    <t>Trucha arcoiris, recortes, harina</t>
  </si>
  <si>
    <t>Trucha, congelada, cruda</t>
  </si>
  <si>
    <t>Bofe de res</t>
  </si>
  <si>
    <t>Carne de armadillo</t>
  </si>
  <si>
    <t>Carne de babilla</t>
  </si>
  <si>
    <t>Carne de cabra</t>
  </si>
  <si>
    <t>Carne de cabra, cocida</t>
  </si>
  <si>
    <t>Carne de caracol</t>
  </si>
  <si>
    <t>Carne de cerdo, brazo, cocida</t>
  </si>
  <si>
    <t>Carne de cerdo, costilla</t>
  </si>
  <si>
    <t>Carne de cerdo, costilla, cocida</t>
  </si>
  <si>
    <t>Carne de cerdo, costilla, horneada</t>
  </si>
  <si>
    <t>Carne de cerdo, gorda</t>
  </si>
  <si>
    <t>Carne de cerdo, lomo, cocida</t>
  </si>
  <si>
    <t>Carne de cerdo, lomo, horneada</t>
  </si>
  <si>
    <t>Carne de cerdo, muy gorda</t>
  </si>
  <si>
    <t>Carne de cerdo, panceta</t>
  </si>
  <si>
    <t>Carne de cerdo, panceta, cocida</t>
  </si>
  <si>
    <t>Carne de cerdo, panceta, salteada</t>
  </si>
  <si>
    <t>Carne de cerdo, pierna, cocida</t>
  </si>
  <si>
    <t>Carne de cerdo, pierna, horneada</t>
  </si>
  <si>
    <t>Carne de chiguiro, pernil</t>
  </si>
  <si>
    <t>Carne de chiguiro, salada</t>
  </si>
  <si>
    <t>Carne de codorniz</t>
  </si>
  <si>
    <t>Carne de conejo</t>
  </si>
  <si>
    <t>Carne de conejo, cocida</t>
  </si>
  <si>
    <t>Carne de cordero, gorda</t>
  </si>
  <si>
    <t>Carne de cordero, magra</t>
  </si>
  <si>
    <t>Carne de cordero, muy gorda</t>
  </si>
  <si>
    <t>Carne de cordero, semigorda</t>
  </si>
  <si>
    <t>Carne de diablo</t>
  </si>
  <si>
    <t>Carne de iguana</t>
  </si>
  <si>
    <t>Carne de oveja, semimagra</t>
  </si>
  <si>
    <t>Carne de pato</t>
  </si>
  <si>
    <t>Carne de pavo</t>
  </si>
  <si>
    <t>&gt;2</t>
  </si>
  <si>
    <t>Carne de pavo, alas</t>
  </si>
  <si>
    <t>Carne de pavo, horneada</t>
  </si>
  <si>
    <t>Carne de pavo, pechuga</t>
  </si>
  <si>
    <t>Carne de pavo, pechuga, horneada</t>
  </si>
  <si>
    <t>Carne de pavo, pernil</t>
  </si>
  <si>
    <t>Carne de pavo, pescuezo</t>
  </si>
  <si>
    <t>Carne de pavo, pierna, horneada</t>
  </si>
  <si>
    <t>Carne de pollo, alas con piel</t>
  </si>
  <si>
    <t>Carne de pollo, alas con piel, cocida</t>
  </si>
  <si>
    <t>Carne de pollo, alas sin piel, cocida</t>
  </si>
  <si>
    <t>Carne de pollo, alas, asada</t>
  </si>
  <si>
    <t>Carne de pollo, alas, cocida</t>
  </si>
  <si>
    <t>Carne de pollo, alas, frita</t>
  </si>
  <si>
    <t>Carne de pollo, muslo</t>
  </si>
  <si>
    <t>Carne de pollo, muslo con piel</t>
  </si>
  <si>
    <t>Carne de pollo, muslo con piel, cocida</t>
  </si>
  <si>
    <t>Carne de pollo, muslo sin piel</t>
  </si>
  <si>
    <t>Carne de pollo, muslo sin piel, cocida</t>
  </si>
  <si>
    <t>Carne de pollo, pasta importada</t>
  </si>
  <si>
    <t>Carne de pollo, pechuga con piel</t>
  </si>
  <si>
    <t>Carne de pollo, pechuga con piel, cocida</t>
  </si>
  <si>
    <t>Carne de pollo, pechuga sin piel, cocida</t>
  </si>
  <si>
    <t>Carne de pollo, pechuga, asada</t>
  </si>
  <si>
    <t>Carne de pollo, pechuga, frita</t>
  </si>
  <si>
    <t>Carne de pollo, pierna con piel</t>
  </si>
  <si>
    <t>Carne de pollo, pierna con piel, cocida</t>
  </si>
  <si>
    <t>Carne de pollo, pierna sin piel, cocida</t>
  </si>
  <si>
    <t>Carne de pollo, pierna, asada</t>
  </si>
  <si>
    <t>Carne de pollo, pierna, cocida</t>
  </si>
  <si>
    <t>Carne de pollo, pierna, frita</t>
  </si>
  <si>
    <t>Carne de res, cadera, frita</t>
  </si>
  <si>
    <t>Carne de res, churrasco, asado</t>
  </si>
  <si>
    <t>Carne de res, gorda</t>
  </si>
  <si>
    <t>Carne de res, lomo, cocida</t>
  </si>
  <si>
    <t>Carne de res, molida</t>
  </si>
  <si>
    <t>Carne de res, pierna</t>
  </si>
  <si>
    <t>Carne de res, sobrebarriga, cocida</t>
  </si>
  <si>
    <t>Carne de tortuga</t>
  </si>
  <si>
    <t>Chicharrón de cerdo</t>
  </si>
  <si>
    <t>Chorizo de pollo</t>
  </si>
  <si>
    <t>Chorizo, ahumado</t>
  </si>
  <si>
    <t>Chunchullo de res</t>
  </si>
  <si>
    <t>Chunchullo de res, cocido y frito</t>
  </si>
  <si>
    <t>Corazón de cordero</t>
  </si>
  <si>
    <t>Corazón de pollo</t>
  </si>
  <si>
    <t>Corazón de res</t>
  </si>
  <si>
    <t>Corazón de res, cocido y frito</t>
  </si>
  <si>
    <t>Costilla de cerdo, ahumada</t>
  </si>
  <si>
    <t>Costilla de res</t>
  </si>
  <si>
    <t>&gt;9</t>
  </si>
  <si>
    <t>Costillar de pavo</t>
  </si>
  <si>
    <t>Filete crudo de cerdo</t>
  </si>
  <si>
    <t>Filete crudo de conejo</t>
  </si>
  <si>
    <t>Hamburguesa de res</t>
  </si>
  <si>
    <t>Hígado de conejo</t>
  </si>
  <si>
    <t>Hígado de cordero</t>
  </si>
  <si>
    <t>Hígado de pollo</t>
  </si>
  <si>
    <t>Hígado de pollo, cocido</t>
  </si>
  <si>
    <t>Hígado de res, asado</t>
  </si>
  <si>
    <t>Hígado de res, cocido y frito</t>
  </si>
  <si>
    <t>Hígado de res, frito</t>
  </si>
  <si>
    <t>Hueso carnudo</t>
  </si>
  <si>
    <t>Jamón</t>
  </si>
  <si>
    <t>Jamón de chigüiro</t>
  </si>
  <si>
    <t>Jamón tipo sandwich</t>
  </si>
  <si>
    <t>Jamón tipo York</t>
  </si>
  <si>
    <t>&gt;5</t>
  </si>
  <si>
    <t>Lengua de res</t>
  </si>
  <si>
    <t>Menudencias de pollo</t>
  </si>
  <si>
    <t>Menudo de res</t>
  </si>
  <si>
    <t>Menudo de res, cocido</t>
  </si>
  <si>
    <t>Molleja de pollo</t>
  </si>
  <si>
    <t>Molleja de pollo, cocida</t>
  </si>
  <si>
    <t>Mortadela de pollo</t>
  </si>
  <si>
    <t>Mortadela de res</t>
  </si>
  <si>
    <t>&gt;18</t>
  </si>
  <si>
    <t>Pajarilla de res, cocida y frita</t>
  </si>
  <si>
    <t>Pata de res</t>
  </si>
  <si>
    <t>Pollo, residuos grasos</t>
  </si>
  <si>
    <t>Rabadilla de pavo</t>
  </si>
  <si>
    <t>Riñón de conejo</t>
  </si>
  <si>
    <t>Riñón de cordero</t>
  </si>
  <si>
    <t>Riñón de res, cocido y frito</t>
  </si>
  <si>
    <t>Salchicha</t>
  </si>
  <si>
    <t>Salchicha de pollo</t>
  </si>
  <si>
    <t>&gt;4</t>
  </si>
  <si>
    <t>Salchicha de res y cerdo</t>
  </si>
  <si>
    <t>Salchicha de ternera, tipo europeo</t>
  </si>
  <si>
    <t>Salchicha estándar</t>
  </si>
  <si>
    <t>Salchicha, ahumada</t>
  </si>
  <si>
    <t>Salchicha, europea, tipo cocktail</t>
  </si>
  <si>
    <t>Salchicha, premium</t>
  </si>
  <si>
    <t>Salchicha, seleccionada</t>
  </si>
  <si>
    <t>Salchicha, seleccionada, tipo perro</t>
  </si>
  <si>
    <t>Salchicha, tipo Frankfurt</t>
  </si>
  <si>
    <t>Salchicha, tipo perro</t>
  </si>
  <si>
    <t>Salchicha, tipo suizo</t>
  </si>
  <si>
    <t>Salchichón</t>
  </si>
  <si>
    <t>Salchichón cervecero</t>
  </si>
  <si>
    <t>Salchineta, seleccionada</t>
  </si>
  <si>
    <t>Sesos de res</t>
  </si>
  <si>
    <t>Sesos de res, cocidos</t>
  </si>
  <si>
    <t>Tocino de cerdo</t>
  </si>
  <si>
    <t>Tocino de cerdo, cocido</t>
  </si>
  <si>
    <t>Tocino de cerdo, salteado</t>
  </si>
  <si>
    <t>Ubre de vaca</t>
  </si>
  <si>
    <t>Vísceras rojas de pollo, cocidas</t>
  </si>
  <si>
    <t>Helado de crema</t>
  </si>
  <si>
    <t>Helado de leche</t>
  </si>
  <si>
    <t>Kumis entero con dulce</t>
  </si>
  <si>
    <t>Lactosuero</t>
  </si>
  <si>
    <t>Leche de cabra, entera, cruda</t>
  </si>
  <si>
    <t>Leche de vaca, descremada, en polvo</t>
  </si>
  <si>
    <t>Leche de vaca, descremada, pasteurizada</t>
  </si>
  <si>
    <t>Leche de vaca, entera, cruda</t>
  </si>
  <si>
    <t>Leche de vaca, entera, en polvo</t>
  </si>
  <si>
    <t>Leche de vaca, entera, pasteurizada</t>
  </si>
  <si>
    <t>Leche de vaca, evaporada</t>
  </si>
  <si>
    <t>Queso amarillo, para untar</t>
  </si>
  <si>
    <t>Queso butirro</t>
  </si>
  <si>
    <t>&gt;84</t>
  </si>
  <si>
    <t>Queso costeño</t>
  </si>
  <si>
    <t>Queso de pasta hilada, semigraso</t>
  </si>
  <si>
    <t>Queso doble crema</t>
  </si>
  <si>
    <t>Queso tipo cottage, con crema</t>
  </si>
  <si>
    <t>Queso tipo cottage, sin crema</t>
  </si>
  <si>
    <t>Queso tipo holandés</t>
  </si>
  <si>
    <t>Queso tipo mozzarella</t>
  </si>
  <si>
    <t>Queso tipo parmesano</t>
  </si>
  <si>
    <t>Queso tipo roquefort</t>
  </si>
  <si>
    <t>Queso, tipo Camembert</t>
  </si>
  <si>
    <t>Suero costeño</t>
  </si>
  <si>
    <t>Yogurt entero, con dulce</t>
  </si>
  <si>
    <t>&gt;10</t>
  </si>
  <si>
    <t>Yogurt entero, con dulce, con cultivos probióticos</t>
  </si>
  <si>
    <t>Huevo de codorniz</t>
  </si>
  <si>
    <t>Huevo de gallina, cocido</t>
  </si>
  <si>
    <t>Huevo de gallina, en polvo</t>
  </si>
  <si>
    <t>Huevo de gallina, frito</t>
  </si>
  <si>
    <t>Huevo de gallina, revuelto</t>
  </si>
  <si>
    <t>Huevo de gallina, tibio</t>
  </si>
  <si>
    <t>Huevo de gallina, yema</t>
  </si>
  <si>
    <t>Huevo de iguana</t>
  </si>
  <si>
    <t>Huevo de pata</t>
  </si>
  <si>
    <t>Huevo de tortuga</t>
  </si>
  <si>
    <t>Azúcar, blanco</t>
  </si>
  <si>
    <t>Azúcar, moreno</t>
  </si>
  <si>
    <t>Bagazo de caña de azúcar</t>
  </si>
  <si>
    <t>Bocadillo, veleño</t>
  </si>
  <si>
    <t>Bombón de coco</t>
  </si>
  <si>
    <t>Caramelos blandos</t>
  </si>
  <si>
    <t>Caramelos duros</t>
  </si>
  <si>
    <t>Chocolate, aliñado</t>
  </si>
  <si>
    <t>Chocolate, bolas, con panela</t>
  </si>
  <si>
    <t>Chocolate, con azúcar</t>
  </si>
  <si>
    <t>Chocolate, con azúcar y leche</t>
  </si>
  <si>
    <t>Chucula</t>
  </si>
  <si>
    <t>Coco azucarado y deshidratado</t>
  </si>
  <si>
    <t>Dulce de borojó</t>
  </si>
  <si>
    <t>Dulce de jengibre</t>
  </si>
  <si>
    <t>Dulce de leche</t>
  </si>
  <si>
    <t>Dulce de lulo</t>
  </si>
  <si>
    <t>Goma de mascar</t>
  </si>
  <si>
    <t>Helado de agua</t>
  </si>
  <si>
    <t>Manjar blanco</t>
  </si>
  <si>
    <t>Manjar del valle, combinado</t>
  </si>
  <si>
    <t>Masmelos</t>
  </si>
  <si>
    <t>Melaza</t>
  </si>
  <si>
    <t>Melocotón en almíbar</t>
  </si>
  <si>
    <t>Mermelada de chamba</t>
  </si>
  <si>
    <t>Miel de abejas</t>
  </si>
  <si>
    <t>&gt;96</t>
  </si>
  <si>
    <t>Miel de caña de azúcar</t>
  </si>
  <si>
    <t>&gt;20</t>
  </si>
  <si>
    <t>Panelita de leche</t>
  </si>
  <si>
    <t>Uchuva, almíbar</t>
  </si>
  <si>
    <t>Achiote</t>
  </si>
  <si>
    <t>Aloe vera, mucílago</t>
  </si>
  <si>
    <t>Café, descafeinado</t>
  </si>
  <si>
    <t>Café, molido</t>
  </si>
  <si>
    <t>Café, molido, alta tostión</t>
  </si>
  <si>
    <t>Café, molido, baja tostión</t>
  </si>
  <si>
    <t>Chocolate, amargo</t>
  </si>
  <si>
    <t>Cocoa, desengrasada</t>
  </si>
  <si>
    <t>Hierbabuena, hojas</t>
  </si>
  <si>
    <t>Hojas de limoncillo</t>
  </si>
  <si>
    <t>Jengibre, hojas</t>
  </si>
  <si>
    <t>Jengibre, raíz</t>
  </si>
  <si>
    <t>Laurel</t>
  </si>
  <si>
    <t>Levadura prensada</t>
  </si>
  <si>
    <t>Mostaza</t>
  </si>
  <si>
    <t>Pan de abejas</t>
  </si>
  <si>
    <t>Polen húmedo</t>
  </si>
  <si>
    <t>Polen seco</t>
  </si>
  <si>
    <t>Té, hojas</t>
  </si>
  <si>
    <t>Vinagre</t>
  </si>
  <si>
    <t>Aky, fruta, pulpa</t>
  </si>
  <si>
    <t>Banano chiro, pulpa</t>
  </si>
  <si>
    <t>Cacao silvestre, fruta, pulpa</t>
  </si>
  <si>
    <t>Cacao silvestre, fruta, semilla</t>
  </si>
  <si>
    <t>Cactus, tallo, pulpa</t>
  </si>
  <si>
    <t>Camu Camu, fruta, pulpa</t>
  </si>
  <si>
    <t>Canangucha, fruta, pulpa</t>
  </si>
  <si>
    <t>Cancharana, fruta, pulpa</t>
  </si>
  <si>
    <t>Cardón, fruta, asada</t>
  </si>
  <si>
    <t>Carurú, hoja</t>
  </si>
  <si>
    <t>Carurú, hoja, cocinada</t>
  </si>
  <si>
    <t>Casabe, arepa</t>
  </si>
  <si>
    <t>Cereza, japai, fruta</t>
  </si>
  <si>
    <t>Chigua, almendra</t>
  </si>
  <si>
    <t>Ciruela joba, pulpa</t>
  </si>
  <si>
    <t>Coco Inayá, fruta</t>
  </si>
  <si>
    <t>Coco Inayá, fruta, cocinada</t>
  </si>
  <si>
    <t>Cocona, fruta, epidermis</t>
  </si>
  <si>
    <t>Cocona, fruta, pulpa</t>
  </si>
  <si>
    <t>Cocona, fruta, semilla</t>
  </si>
  <si>
    <t>Concha caimán, fruta</t>
  </si>
  <si>
    <t>Copoazú, fruto entero</t>
  </si>
  <si>
    <t>Copoazú, pulpa</t>
  </si>
  <si>
    <t>Cucurito, fruta</t>
  </si>
  <si>
    <t>Cucurito, fruta, cocinada</t>
  </si>
  <si>
    <t>Ductú dulce, raíz</t>
  </si>
  <si>
    <t>Ductú dulce, raíz, cocinada</t>
  </si>
  <si>
    <t>Ductú simple, raíz</t>
  </si>
  <si>
    <t>Ductú simple, raíz, cocinada</t>
  </si>
  <si>
    <t>Duri, tallo</t>
  </si>
  <si>
    <t>Emi, fruta</t>
  </si>
  <si>
    <t>Goma de Camu Camu</t>
  </si>
  <si>
    <t>Guamara, fruta, cocida</t>
  </si>
  <si>
    <t>Guayaba de morrocoy, fruta</t>
  </si>
  <si>
    <t>Harina de canangucha</t>
  </si>
  <si>
    <t>Harina de sagú</t>
  </si>
  <si>
    <t>Hutes, papa criolla fermentada</t>
  </si>
  <si>
    <t>Iguaraya, fruta, pulpa</t>
  </si>
  <si>
    <t>Inayá, fruta</t>
  </si>
  <si>
    <t>Inayá, fruta, cocinada</t>
  </si>
  <si>
    <t>Inchi, fruta, pulpa</t>
  </si>
  <si>
    <t>Jovito, fruta</t>
  </si>
  <si>
    <t>Kayuus, fruta, pulpa</t>
  </si>
  <si>
    <t>Lulito, fruta</t>
  </si>
  <si>
    <t>Lulito, fruta, cocinada</t>
  </si>
  <si>
    <t>Malanga blanca, tubérculo</t>
  </si>
  <si>
    <t>Malanga rosada, tubérculo</t>
  </si>
  <si>
    <t>Malanga, tubérculo</t>
  </si>
  <si>
    <t>Mamo</t>
  </si>
  <si>
    <t>Manibara, insecto</t>
  </si>
  <si>
    <t>Manibara, insecto, cocinado</t>
  </si>
  <si>
    <t>Mañoco</t>
  </si>
  <si>
    <t>Maputo</t>
  </si>
  <si>
    <t>Mermelada de Camu Camu</t>
  </si>
  <si>
    <t>Níspero del Japón, maduro, pulpa</t>
  </si>
  <si>
    <t>Níspero del monte, fruta</t>
  </si>
  <si>
    <t>Nuez caldereña, molida</t>
  </si>
  <si>
    <t>Perico</t>
  </si>
  <si>
    <t>Pringamosa, tallo, pulpa</t>
  </si>
  <si>
    <t>Seje, fruta</t>
  </si>
  <si>
    <t>Seje, fruta, cocinada</t>
  </si>
  <si>
    <t>Tuna, fruta, pulpa</t>
  </si>
  <si>
    <t>Tuna, madura, fruta, pulpa</t>
  </si>
  <si>
    <t>Umuy, almendra</t>
  </si>
  <si>
    <t>Wasai, fruta</t>
  </si>
  <si>
    <t>Wasai, fruta, cocinada</t>
  </si>
  <si>
    <t>Weya</t>
  </si>
  <si>
    <t>Wuapo</t>
  </si>
  <si>
    <t>Yaca, fruta, pulpa</t>
  </si>
  <si>
    <t>Yaca, fruta, semilla</t>
  </si>
  <si>
    <t>Almidón agrio de yuca</t>
  </si>
  <si>
    <t>Almidón de achira</t>
  </si>
  <si>
    <t>&gt;12</t>
  </si>
  <si>
    <t>Almidón de arracacha</t>
  </si>
  <si>
    <t>Almidón de maíz</t>
  </si>
  <si>
    <t>Almidón de malanga</t>
  </si>
  <si>
    <t>Almidón de yuca</t>
  </si>
  <si>
    <t>Almidón nativo de ñame</t>
  </si>
  <si>
    <t>Bienestarina ® Líquida sabor fresa</t>
  </si>
  <si>
    <t>Bienestarina ® Líquida sabor frutos verdes</t>
  </si>
  <si>
    <t>Bienestarina Más ®</t>
  </si>
  <si>
    <t>Bienestarina Más ® sabor fresa</t>
  </si>
  <si>
    <t>Bienestarina Más ® sabor vainilla</t>
  </si>
  <si>
    <t>Butifarra, comercial</t>
  </si>
  <si>
    <t>Butifarra, premium</t>
  </si>
  <si>
    <t>Carimañonas de yuca con queso, comercial</t>
  </si>
  <si>
    <t>Champiñón, procesado</t>
  </si>
  <si>
    <t>Fariña, harina de yuca</t>
  </si>
  <si>
    <t>Gelatina, polvo con azúcar</t>
  </si>
  <si>
    <t>Harina compuesta de brócoli, garbanzo y trigo</t>
  </si>
  <si>
    <t>Harina compuesta de maíz, quinua y arroz</t>
  </si>
  <si>
    <t>Harina de achira</t>
  </si>
  <si>
    <t>Harina de achira roja</t>
  </si>
  <si>
    <t>Harina de ahuyama</t>
  </si>
  <si>
    <t>Harina de algarrobo</t>
  </si>
  <si>
    <t>Harina de arracacha</t>
  </si>
  <si>
    <t>Harina de banano</t>
  </si>
  <si>
    <t>Harina de carne de caracol</t>
  </si>
  <si>
    <t>Harina de chontaduro</t>
  </si>
  <si>
    <t>Harina de cidra</t>
  </si>
  <si>
    <t>Harina de guayaba</t>
  </si>
  <si>
    <t>Harina de la semilla del árbol de pan</t>
  </si>
  <si>
    <t>Harina de papa</t>
  </si>
  <si>
    <t>Harina de papa criolla, sin cáscara</t>
  </si>
  <si>
    <t>&gt;15</t>
  </si>
  <si>
    <t>Harina de plátano, sin pelar</t>
  </si>
  <si>
    <t>Harina de quinua</t>
  </si>
  <si>
    <t>&gt;14</t>
  </si>
  <si>
    <t>Harina de semilla de mango, desengrasada</t>
  </si>
  <si>
    <t>Jarabe de yacón</t>
  </si>
  <si>
    <t>Mezcla de bienestarina y harina de guayaba</t>
  </si>
  <si>
    <t>Mezcla lista para croquetas vegetarianas</t>
  </si>
  <si>
    <t>Mezcla para pancakes</t>
  </si>
  <si>
    <t>Nutrigest</t>
  </si>
  <si>
    <t>Polvo de Moringa</t>
  </si>
  <si>
    <t>Antipasto de estípites de Shiitake</t>
  </si>
  <si>
    <t>Antipasto de píleos de Shiitake</t>
  </si>
  <si>
    <t>Avena molida, bebida</t>
  </si>
  <si>
    <t>Bollo de plátano</t>
  </si>
  <si>
    <t>Bollo de yuca</t>
  </si>
  <si>
    <t>Bollo limpio</t>
  </si>
  <si>
    <t>Butifarra</t>
  </si>
  <si>
    <t>Chili con carne</t>
  </si>
  <si>
    <t>Chocolate, bebida con agua y leche</t>
  </si>
  <si>
    <t>Empanada de guiso</t>
  </si>
  <si>
    <t>Empanada de pipián</t>
  </si>
  <si>
    <t>Envuelto de colada</t>
  </si>
  <si>
    <t>Envuelto de maduro</t>
  </si>
  <si>
    <t>Envuelto de mute</t>
  </si>
  <si>
    <t>Fécula de maíz, bebida con leche y azúcar</t>
  </si>
  <si>
    <t>Gelatina, preparada</t>
  </si>
  <si>
    <t>Guacamole</t>
  </si>
  <si>
    <t>Hamburguesa de carne</t>
  </si>
  <si>
    <t>Hamburguesa de carne con cáscara de plátano</t>
  </si>
  <si>
    <t>Hamburguesa de carne de caracol y carne de res</t>
  </si>
  <si>
    <t>Salsa de tomate</t>
  </si>
  <si>
    <t>Sancocho</t>
  </si>
  <si>
    <t>Sopa de arroz</t>
  </si>
  <si>
    <t>Sopa de tortillas</t>
  </si>
  <si>
    <t>Tamal de maíz</t>
  </si>
  <si>
    <t>Tamal de maíz pilado</t>
  </si>
  <si>
    <t>Tamal de maíz y guiso</t>
  </si>
  <si>
    <t>Tamal de pipián</t>
  </si>
  <si>
    <t>Ajonjolí</t>
  </si>
  <si>
    <t>Arveja verde seca, cocida</t>
  </si>
  <si>
    <t>Bebida de soya</t>
  </si>
  <si>
    <t>Bebida de soya fermentada</t>
  </si>
  <si>
    <t>Fríjol cargamanto, cocido</t>
  </si>
  <si>
    <t>Fríjol verde, cocido</t>
  </si>
  <si>
    <t>Garbanzo, cocido</t>
  </si>
  <si>
    <t>Haba seca</t>
  </si>
  <si>
    <t>Harina de fríjol mungo</t>
  </si>
  <si>
    <t>Harina de soya</t>
  </si>
  <si>
    <t>Lenteja, cocida</t>
  </si>
  <si>
    <t>Nuez de Brasil</t>
  </si>
  <si>
    <t>Soya, afrecho</t>
  </si>
  <si>
    <t>Soya, tostada y molida</t>
  </si>
  <si>
    <t>Tofú</t>
  </si>
  <si>
    <t>T. Leguminosas  y derivados</t>
  </si>
  <si>
    <t>S. Alimentos preparados</t>
  </si>
  <si>
    <r>
      <rPr>
        <sz val="7"/>
        <color rgb="FF363435"/>
        <rFont val="Times New Roman"/>
        <family val="1"/>
      </rPr>
      <t>Sopa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in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an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ánea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base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ha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ina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ne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acol</t>
    </r>
  </si>
  <si>
    <r>
      <rPr>
        <sz val="7"/>
        <color rgb="FF363435"/>
        <rFont val="Times New Roman"/>
        <family val="1"/>
      </rPr>
      <t>R.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Alimen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os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manu</t>
    </r>
    <r>
      <rPr>
        <sz val="7"/>
        <color rgb="FF363435"/>
        <rFont val="Times New Roman"/>
        <family val="1"/>
      </rPr>
      <t>f</t>
    </r>
    <r>
      <rPr>
        <sz val="7"/>
        <color rgb="FF363435"/>
        <rFont val="Times New Roman"/>
        <family val="1"/>
      </rPr>
      <t>actu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ados</t>
    </r>
  </si>
  <si>
    <t>R. Alimentos manufacturados</t>
  </si>
  <si>
    <r>
      <rPr>
        <sz val="7"/>
        <color rgb="FF363435"/>
        <rFont val="Times New Roman"/>
        <family val="1"/>
      </rPr>
      <t>C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ema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deshid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Mo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in</t>
    </r>
    <r>
      <rPr>
        <sz val="7"/>
        <color rgb="FF363435"/>
        <rFont val="Times New Roman"/>
        <family val="1"/>
      </rPr>
      <t>g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Oleí</t>
    </r>
    <r>
      <rPr>
        <sz val="7"/>
        <color rgb="FF363435"/>
        <rFont val="Times New Roman"/>
        <family val="1"/>
      </rPr>
      <t>f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Lam,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sa</t>
    </r>
    <r>
      <rPr>
        <sz val="7"/>
        <color rgb="FF363435"/>
        <rFont val="Times New Roman"/>
        <family val="1"/>
      </rPr>
      <t>-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bor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pollo</t>
    </r>
  </si>
  <si>
    <r>
      <rPr>
        <sz val="7"/>
        <color rgb="FF363435"/>
        <rFont val="Times New Roman"/>
        <family val="1"/>
      </rPr>
      <t>Bebida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lec</t>
    </r>
    <r>
      <rPr>
        <sz val="7"/>
        <color rgb="FF363435"/>
        <rFont val="Times New Roman"/>
        <family val="1"/>
      </rPr>
      <t>he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ena,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pa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izada,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sabor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natu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al</t>
    </r>
  </si>
  <si>
    <r>
      <rPr>
        <sz val="7"/>
        <color rgb="FF363435"/>
        <rFont val="Times New Roman"/>
        <family val="1"/>
      </rPr>
      <t>Bebida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lec</t>
    </r>
    <r>
      <rPr>
        <sz val="7"/>
        <color rgb="FF363435"/>
        <rFont val="Times New Roman"/>
        <family val="1"/>
      </rPr>
      <t>he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ena,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pa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izada,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sabor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canela</t>
    </r>
  </si>
  <si>
    <t>P. Alimentos nativos</t>
  </si>
  <si>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>ogu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endulzado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via,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bebida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so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>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inulina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ambolo</t>
    </r>
  </si>
  <si>
    <r>
      <rPr>
        <sz val="7"/>
        <color rgb="FF363435"/>
        <rFont val="Times New Roman"/>
        <family val="1"/>
      </rPr>
      <t>N</t>
    </r>
    <r>
      <rPr>
        <sz val="7"/>
        <color rgb="FF363435"/>
        <rFont val="Times New Roman"/>
        <family val="1"/>
      </rPr>
      <t>.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Alimen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os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egímenes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especiales</t>
    </r>
  </si>
  <si>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>ogu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endulzado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f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uc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osa,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bac</t>
    </r>
    <r>
      <rPr>
        <sz val="7"/>
        <color rgb="FF363435"/>
        <rFont val="Times New Roman"/>
        <family val="1"/>
      </rPr>
      <t>-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ias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ácido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lácticas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encapsuladas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noni</t>
    </r>
  </si>
  <si>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>ogu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endulzado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f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uc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osa,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bac</t>
    </r>
    <r>
      <rPr>
        <sz val="7"/>
        <color rgb="FF363435"/>
        <rFont val="Times New Roman"/>
        <family val="1"/>
      </rPr>
      <t>-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ias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ácido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lácticas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encapsuladas</t>
    </r>
  </si>
  <si>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>ogu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via</t>
    </r>
  </si>
  <si>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>ogu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saca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osa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via,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culti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os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obióticos</t>
    </r>
  </si>
  <si>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>ogu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saca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osa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via</t>
    </r>
  </si>
  <si>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>ogu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via,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culti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os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obióticos</t>
    </r>
  </si>
  <si>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>ogu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lec</t>
    </r>
    <r>
      <rPr>
        <sz val="7"/>
        <color rgb="FF363435"/>
        <rFont val="Times New Roman"/>
        <family val="1"/>
      </rPr>
      <t>he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cab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aca,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semidesc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ema</t>
    </r>
    <r>
      <rPr>
        <sz val="7"/>
        <color rgb="FF363435"/>
        <rFont val="Times New Roman"/>
        <family val="1"/>
      </rPr>
      <t>-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endulzado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via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almíbar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mango,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ena</t>
    </r>
  </si>
  <si>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>ogu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lec</t>
    </r>
    <r>
      <rPr>
        <sz val="7"/>
        <color rgb="FF363435"/>
        <rFont val="Times New Roman"/>
        <family val="1"/>
      </rPr>
      <t>he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cab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aca,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semidesc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emado</t>
    </r>
  </si>
  <si>
    <r>
      <rPr>
        <sz val="7"/>
        <color rgb="FF363435"/>
        <rFont val="Times New Roman"/>
        <family val="1"/>
      </rPr>
      <t>Salc</t>
    </r>
    <r>
      <rPr>
        <sz val="7"/>
        <color rgb="FF363435"/>
        <rFont val="Times New Roman"/>
        <family val="1"/>
      </rPr>
      <t>hic</t>
    </r>
    <r>
      <rPr>
        <sz val="7"/>
        <color rgb="FF363435"/>
        <rFont val="Times New Roman"/>
        <family val="1"/>
      </rPr>
      <t>ha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pollo,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su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titución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g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asa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por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mal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od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xt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ina</t>
    </r>
  </si>
  <si>
    <r>
      <rPr>
        <sz val="7"/>
        <color rgb="FF363435"/>
        <rFont val="Times New Roman"/>
        <family val="1"/>
      </rPr>
      <t>Queso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f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esco,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f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uc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ooligosacá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idos</t>
    </r>
  </si>
  <si>
    <r>
      <rPr>
        <sz val="7"/>
        <color rgb="FF363435"/>
        <rFont val="Times New Roman"/>
        <family val="1"/>
      </rPr>
      <t>Queso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pa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hilada,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semi</t>
    </r>
    <r>
      <rPr>
        <sz val="7"/>
        <color rgb="FF363435"/>
        <rFont val="Times New Roman"/>
        <family val="1"/>
      </rPr>
      <t>g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aso,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fib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</t>
    </r>
  </si>
  <si>
    <r>
      <rPr>
        <sz val="7"/>
        <color rgb="FF363435"/>
        <rFont val="Times New Roman"/>
        <family val="1"/>
      </rPr>
      <t>Minica</t>
    </r>
    <r>
      <rPr>
        <sz val="7"/>
        <color rgb="FF363435"/>
        <rFont val="Times New Roman"/>
        <family val="1"/>
      </rPr>
      <t>k</t>
    </r>
    <r>
      <rPr>
        <sz val="7"/>
        <color rgb="FF363435"/>
        <rFont val="Times New Roman"/>
        <family val="1"/>
      </rPr>
      <t>es,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fib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</t>
    </r>
  </si>
  <si>
    <r>
      <rPr>
        <sz val="7"/>
        <color rgb="FF363435"/>
        <rFont val="Times New Roman"/>
        <family val="1"/>
      </rPr>
      <t>Me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melada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</t>
    </r>
    <r>
      <rPr>
        <sz val="7"/>
        <color rgb="FF363435"/>
        <rFont val="Times New Roman"/>
        <family val="1"/>
      </rPr>
      <t>hamba,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saca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osa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via</t>
    </r>
  </si>
  <si>
    <r>
      <rPr>
        <sz val="7"/>
        <color rgb="FF363435"/>
        <rFont val="Times New Roman"/>
        <family val="1"/>
      </rPr>
      <t>M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>onesa,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ba</t>
    </r>
    <r>
      <rPr>
        <sz val="7"/>
        <color rgb="FF363435"/>
        <rFont val="Times New Roman"/>
        <family val="1"/>
      </rPr>
      <t>ja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g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asa</t>
    </r>
  </si>
  <si>
    <r>
      <rPr>
        <sz val="7"/>
        <color rgb="FF363435"/>
        <rFont val="Times New Roman"/>
        <family val="1"/>
      </rPr>
      <t>Jugo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na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anja,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adición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colá</t>
    </r>
    <r>
      <rPr>
        <sz val="7"/>
        <color rgb="FF363435"/>
        <rFont val="Times New Roman"/>
        <family val="1"/>
      </rPr>
      <t>g</t>
    </r>
    <r>
      <rPr>
        <sz val="7"/>
        <color rgb="FF363435"/>
        <rFont val="Times New Roman"/>
        <family val="1"/>
      </rPr>
      <t>eno</t>
    </r>
  </si>
  <si>
    <r>
      <rPr>
        <sz val="7"/>
        <color rgb="FF363435"/>
        <rFont val="Times New Roman"/>
        <family val="1"/>
      </rPr>
      <t>Ha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ina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panadería,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lib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g</t>
    </r>
    <r>
      <rPr>
        <sz val="7"/>
        <color rgb="FF363435"/>
        <rFont val="Times New Roman"/>
        <family val="1"/>
      </rPr>
      <t>lu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en</t>
    </r>
  </si>
  <si>
    <r>
      <rPr>
        <sz val="7"/>
        <color rgb="FF363435"/>
        <rFont val="Times New Roman"/>
        <family val="1"/>
      </rPr>
      <t>Ha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ina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banano,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</t>
    </r>
    <r>
      <rPr>
        <sz val="7"/>
        <color rgb="FF363435"/>
        <rFont val="Times New Roman"/>
        <family val="1"/>
      </rPr>
      <t>q</t>
    </r>
    <r>
      <rPr>
        <sz val="7"/>
        <color rgb="FF363435"/>
        <rFont val="Times New Roman"/>
        <family val="1"/>
      </rPr>
      <t>uecida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hie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zinc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ácido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f</t>
    </r>
    <r>
      <rPr>
        <sz val="7"/>
        <color rgb="FF363435"/>
        <rFont val="Times New Roman"/>
        <family val="1"/>
      </rPr>
      <t>ólico</t>
    </r>
  </si>
  <si>
    <r>
      <rPr>
        <sz val="7"/>
        <color rgb="FF363435"/>
        <rFont val="Times New Roman"/>
        <family val="1"/>
      </rPr>
      <t>Gall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ena,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fib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</t>
    </r>
  </si>
  <si>
    <r>
      <rPr>
        <sz val="7"/>
        <color rgb="FF363435"/>
        <rFont val="Times New Roman"/>
        <family val="1"/>
      </rPr>
      <t>Dulce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lec</t>
    </r>
    <r>
      <rPr>
        <sz val="7"/>
        <color rgb="FF363435"/>
        <rFont val="Times New Roman"/>
        <family val="1"/>
      </rPr>
      <t>he,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inulina</t>
    </r>
  </si>
  <si>
    <r>
      <rPr>
        <sz val="7"/>
        <color rgb="FF363435"/>
        <rFont val="Times New Roman"/>
        <family val="1"/>
      </rPr>
      <t>Dulce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lec</t>
    </r>
    <r>
      <rPr>
        <sz val="7"/>
        <color rgb="FF363435"/>
        <rFont val="Times New Roman"/>
        <family val="1"/>
      </rPr>
      <t>he,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culti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os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obióticos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inulina</t>
    </r>
  </si>
  <si>
    <r>
      <rPr>
        <sz val="7"/>
        <color rgb="FF363435"/>
        <rFont val="Times New Roman"/>
        <family val="1"/>
      </rPr>
      <t>Dulce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lec</t>
    </r>
    <r>
      <rPr>
        <sz val="7"/>
        <color rgb="FF363435"/>
        <rFont val="Times New Roman"/>
        <family val="1"/>
      </rPr>
      <t>he,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culti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os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obióticos</t>
    </r>
  </si>
  <si>
    <r>
      <rPr>
        <sz val="7"/>
        <color rgb="FF363435"/>
        <rFont val="Times New Roman"/>
        <family val="1"/>
      </rPr>
      <t>Cho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izo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pollo,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su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titución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g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asa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por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mal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od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xt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ina</t>
    </r>
  </si>
  <si>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q</t>
    </r>
    <r>
      <rPr>
        <sz val="7"/>
        <color rgb="FF363435"/>
        <rFont val="Times New Roman"/>
        <family val="1"/>
      </rPr>
      <t>uipe,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adición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suc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alosa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polid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xt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osa</t>
    </r>
  </si>
  <si>
    <t>L. Misceláneos</t>
  </si>
  <si>
    <t>K. Productos azucarados</t>
  </si>
  <si>
    <t>J. Huevos y derivados</t>
  </si>
  <si>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oma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árbol,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madu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jugo</t>
    </r>
  </si>
  <si>
    <r>
      <rPr>
        <sz val="7"/>
        <color rgb="FF363435"/>
        <rFont val="Times New Roman"/>
        <family val="1"/>
      </rPr>
      <t>H.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Bebidas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(alcohólicas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no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alcohólicas)</t>
    </r>
  </si>
  <si>
    <r>
      <rPr>
        <sz val="7"/>
        <color rgb="FF363435"/>
        <rFont val="Times New Roman"/>
        <family val="1"/>
      </rPr>
      <t>Té,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infusión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sin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azúcar</t>
    </r>
  </si>
  <si>
    <r>
      <rPr>
        <sz val="7"/>
        <color rgb="FF363435"/>
        <rFont val="Times New Roman"/>
        <family val="1"/>
      </rPr>
      <t>Saba</t>
    </r>
    <r>
      <rPr>
        <sz val="7"/>
        <color rgb="FF363435"/>
        <rFont val="Times New Roman"/>
        <family val="1"/>
      </rPr>
      <t>jón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oma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árbol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mo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ón</t>
    </r>
  </si>
  <si>
    <r>
      <rPr>
        <sz val="7"/>
        <color rgb="FF363435"/>
        <rFont val="Times New Roman"/>
        <family val="1"/>
      </rPr>
      <t>Saba</t>
    </r>
    <r>
      <rPr>
        <sz val="7"/>
        <color rgb="FF363435"/>
        <rFont val="Times New Roman"/>
        <family val="1"/>
      </rPr>
      <t>jón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oma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árbol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ama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illo</t>
    </r>
  </si>
  <si>
    <r>
      <rPr>
        <sz val="7"/>
        <color rgb="FF363435"/>
        <rFont val="Times New Roman"/>
        <family val="1"/>
      </rPr>
      <t>N</t>
    </r>
    <r>
      <rPr>
        <sz val="7"/>
        <color rgb="FF363435"/>
        <rFont val="Times New Roman"/>
        <family val="1"/>
      </rPr>
      <t>éc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ar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</t>
    </r>
  </si>
  <si>
    <r>
      <rPr>
        <sz val="7"/>
        <color rgb="FF363435"/>
        <rFont val="Times New Roman"/>
        <family val="1"/>
      </rPr>
      <t>N</t>
    </r>
    <r>
      <rPr>
        <sz val="7"/>
        <color rgb="FF363435"/>
        <rFont val="Times New Roman"/>
        <family val="1"/>
      </rPr>
      <t>éc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ar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manzana</t>
    </r>
  </si>
  <si>
    <r>
      <rPr>
        <sz val="7"/>
        <color rgb="FF363435"/>
        <rFont val="Times New Roman"/>
        <family val="1"/>
      </rPr>
      <t>N</t>
    </r>
    <r>
      <rPr>
        <sz val="7"/>
        <color rgb="FF363435"/>
        <rFont val="Times New Roman"/>
        <family val="1"/>
      </rPr>
      <t>éc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ar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mango</t>
    </r>
  </si>
  <si>
    <r>
      <rPr>
        <sz val="7"/>
        <color rgb="FF363435"/>
        <rFont val="Times New Roman"/>
        <family val="1"/>
      </rPr>
      <t>N</t>
    </r>
    <r>
      <rPr>
        <sz val="7"/>
        <color rgb="FF363435"/>
        <rFont val="Times New Roman"/>
        <family val="1"/>
      </rPr>
      <t>éc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ar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gu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>aba</t>
    </r>
  </si>
  <si>
    <r>
      <rPr>
        <sz val="7"/>
        <color rgb="FF363435"/>
        <rFont val="Times New Roman"/>
        <family val="1"/>
      </rPr>
      <t>N</t>
    </r>
    <r>
      <rPr>
        <sz val="7"/>
        <color rgb="FF363435"/>
        <rFont val="Times New Roman"/>
        <family val="1"/>
      </rPr>
      <t>éc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ar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azno</t>
    </r>
  </si>
  <si>
    <r>
      <rPr>
        <sz val="7"/>
        <color rgb="FF363435"/>
        <rFont val="Times New Roman"/>
        <family val="1"/>
      </rPr>
      <t>N</t>
    </r>
    <r>
      <rPr>
        <sz val="7"/>
        <color rgb="FF363435"/>
        <rFont val="Times New Roman"/>
        <family val="1"/>
      </rPr>
      <t>éc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ar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alba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ico</t>
    </r>
    <r>
      <rPr>
        <sz val="7"/>
        <color rgb="FF363435"/>
        <rFont val="Times New Roman"/>
        <family val="1"/>
      </rPr>
      <t>q</t>
    </r>
    <r>
      <rPr>
        <sz val="7"/>
        <color rgb="FF363435"/>
        <rFont val="Times New Roman"/>
        <family val="1"/>
      </rPr>
      <t>ue</t>
    </r>
  </si>
  <si>
    <r>
      <rPr>
        <sz val="7"/>
        <color rgb="FF363435"/>
        <rFont val="Times New Roman"/>
        <family val="1"/>
      </rPr>
      <t>Mo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madu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jugo</t>
    </r>
  </si>
  <si>
    <r>
      <rPr>
        <sz val="7"/>
        <color rgb="FF363435"/>
        <rFont val="Times New Roman"/>
        <family val="1"/>
      </rPr>
      <t>L</t>
    </r>
    <r>
      <rPr>
        <sz val="7"/>
        <color rgb="FF363435"/>
        <rFont val="Times New Roman"/>
        <family val="1"/>
      </rPr>
      <t>ulo,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madu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jugo</t>
    </r>
  </si>
  <si>
    <r>
      <rPr>
        <sz val="7"/>
        <color rgb="FF363435"/>
        <rFont val="Times New Roman"/>
        <family val="1"/>
      </rPr>
      <t>Gu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>aba,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madu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jugo</t>
    </r>
  </si>
  <si>
    <r>
      <rPr>
        <sz val="7"/>
        <color rgb="FF363435"/>
        <rFont val="Times New Roman"/>
        <family val="1"/>
      </rPr>
      <t>Gua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apo,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3%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alcohol</t>
    </r>
  </si>
  <si>
    <r>
      <rPr>
        <sz val="7"/>
        <color rgb="FF363435"/>
        <rFont val="Times New Roman"/>
        <family val="1"/>
      </rPr>
      <t>Guanabana,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madu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jugo</t>
    </r>
  </si>
  <si>
    <r>
      <rPr>
        <sz val="7"/>
        <color rgb="FF363435"/>
        <rFont val="Times New Roman"/>
        <family val="1"/>
      </rPr>
      <t>Gaseosa</t>
    </r>
  </si>
  <si>
    <r>
      <rPr>
        <sz val="7"/>
        <color rgb="FF363435"/>
        <rFont val="Times New Roman"/>
        <family val="1"/>
      </rPr>
      <t>Chic</t>
    </r>
    <r>
      <rPr>
        <sz val="7"/>
        <color rgb="FF363435"/>
        <rFont val="Times New Roman"/>
        <family val="1"/>
      </rPr>
      <t>ha,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4%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alcohol</t>
    </r>
  </si>
  <si>
    <r>
      <rPr>
        <sz val="7"/>
        <color rgb="FF363435"/>
        <rFont val="Times New Roman"/>
        <family val="1"/>
      </rPr>
      <t>Ce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eza,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4%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alcohol</t>
    </r>
  </si>
  <si>
    <r>
      <rPr>
        <sz val="7"/>
        <color rgb="FF363435"/>
        <rFont val="Times New Roman"/>
        <family val="1"/>
      </rPr>
      <t>Ca</t>
    </r>
    <r>
      <rPr>
        <sz val="7"/>
        <color rgb="FF363435"/>
        <rFont val="Times New Roman"/>
        <family val="1"/>
      </rPr>
      <t>f</t>
    </r>
    <r>
      <rPr>
        <sz val="7"/>
        <color rgb="FF363435"/>
        <rFont val="Times New Roman"/>
        <family val="1"/>
      </rPr>
      <t>é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o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ado,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infusión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al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6%,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sin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azúcar</t>
    </r>
  </si>
  <si>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ena,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bebida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agua</t>
    </r>
  </si>
  <si>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omática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jengib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limoncillo</t>
    </r>
  </si>
  <si>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gua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coco</t>
    </r>
  </si>
  <si>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gua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cebada</t>
    </r>
  </si>
  <si>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>ogu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dulce,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culti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os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obióticos</t>
    </r>
  </si>
  <si>
    <r>
      <rPr>
        <sz val="7"/>
        <color rgb="FF363435"/>
        <rFont val="Times New Roman"/>
        <family val="1"/>
      </rPr>
      <t>G.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Lec</t>
    </r>
    <r>
      <rPr>
        <sz val="7"/>
        <color rgb="FF363435"/>
        <rFont val="Times New Roman"/>
        <family val="1"/>
      </rPr>
      <t>he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ados</t>
    </r>
  </si>
  <si>
    <t>G. Leche y derivados</t>
  </si>
  <si>
    <t>F. Carnes y derivados</t>
  </si>
  <si>
    <r>
      <rPr>
        <sz val="7"/>
        <color rgb="FF363435"/>
        <rFont val="Times New Roman"/>
        <family val="1"/>
      </rPr>
      <t>F</t>
    </r>
    <r>
      <rPr>
        <sz val="7"/>
        <color rgb="FF363435"/>
        <rFont val="Times New Roman"/>
        <family val="1"/>
      </rPr>
      <t>il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conejo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cer</t>
    </r>
    <r>
      <rPr>
        <sz val="7"/>
        <color rgb="FF363435"/>
        <rFont val="Times New Roman"/>
        <family val="1"/>
      </rPr>
      <t>do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ee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uctu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ado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enzimáticamen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e</t>
    </r>
  </si>
  <si>
    <r>
      <rPr>
        <sz val="7"/>
        <color rgb="FF363435"/>
        <rFont val="Times New Roman"/>
        <family val="1"/>
      </rPr>
      <t>F</t>
    </r>
    <r>
      <rPr>
        <sz val="7"/>
        <color rgb="FF363435"/>
        <rFont val="Times New Roman"/>
        <family val="1"/>
      </rPr>
      <t>.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nes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ados</t>
    </r>
  </si>
  <si>
    <t>E. Pescados  y mariscos</t>
  </si>
  <si>
    <r>
      <rPr>
        <sz val="7"/>
        <color rgb="FF363435"/>
        <rFont val="Times New Roman"/>
        <family val="1"/>
      </rPr>
      <t>Ba</t>
    </r>
    <r>
      <rPr>
        <sz val="7"/>
        <color rgb="FF363435"/>
        <rFont val="Times New Roman"/>
        <family val="1"/>
      </rPr>
      <t>g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Lacepede,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sin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cabeza,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sin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piel,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oceado,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seco</t>
    </r>
  </si>
  <si>
    <r>
      <rPr>
        <sz val="7"/>
        <color rgb="FF363435"/>
        <rFont val="Times New Roman"/>
        <family val="1"/>
      </rPr>
      <t>E.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</t>
    </r>
    <r>
      <rPr>
        <sz val="7"/>
        <color rgb="FF363435"/>
        <rFont val="Times New Roman"/>
        <family val="1"/>
      </rPr>
      <t>escados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iscos</t>
    </r>
  </si>
  <si>
    <t>D. Grasas y aceites</t>
  </si>
  <si>
    <t>C. Frutas y derivados</t>
  </si>
  <si>
    <t>B. Verduras, hortalizas y derivados</t>
  </si>
  <si>
    <t>A. Cereales y derivados</t>
  </si>
  <si>
    <r>
      <rPr>
        <sz val="7"/>
        <color rgb="FF363435"/>
        <rFont val="Times New Roman"/>
        <family val="1"/>
      </rPr>
      <t>P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mezlca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eales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(sémola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igo,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ha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</t>
    </r>
    <r>
      <rPr>
        <sz val="7"/>
        <color rgb="FF363435"/>
        <rFont val="Times New Roman"/>
        <family val="1"/>
      </rPr>
      <t>-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na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q</t>
    </r>
    <r>
      <rPr>
        <sz val="7"/>
        <color rgb="FF363435"/>
        <rFont val="Times New Roman"/>
        <family val="1"/>
      </rPr>
      <t>uinua)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carb</t>
    </r>
    <r>
      <rPr>
        <sz val="7"/>
        <color rgb="FF363435"/>
        <rFont val="Times New Roman"/>
        <family val="1"/>
      </rPr>
      <t>o</t>
    </r>
    <r>
      <rPr>
        <sz val="7"/>
        <color rgb="FF363435"/>
        <rFont val="Times New Roman"/>
        <family val="1"/>
      </rPr>
      <t>xim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til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celulosa,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uda</t>
    </r>
  </si>
  <si>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.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eales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ados</t>
    </r>
  </si>
  <si>
    <r>
      <rPr>
        <sz val="7"/>
        <color rgb="FF363435"/>
        <rFont val="Times New Roman"/>
        <family val="1"/>
      </rPr>
      <t>P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mezcla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ce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eales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(sémola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igo,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ha</t>
    </r>
    <r>
      <rPr>
        <sz val="7"/>
        <color rgb="FF363435"/>
        <rFont val="Times New Roman"/>
        <family val="1"/>
      </rPr>
      <t>-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ina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q</t>
    </r>
    <r>
      <rPr>
        <sz val="7"/>
        <color rgb="FF363435"/>
        <rFont val="Times New Roman"/>
        <family val="1"/>
      </rPr>
      <t>uinua),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almidón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maíz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g</t>
    </r>
    <r>
      <rPr>
        <sz val="7"/>
        <color rgb="FF363435"/>
        <rFont val="Times New Roman"/>
        <family val="1"/>
      </rPr>
      <t>elatiniza</t>
    </r>
    <r>
      <rPr>
        <sz val="7"/>
        <color rgb="FF363435"/>
        <rFont val="Times New Roman"/>
        <family val="1"/>
      </rPr>
      <t>-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uda</t>
    </r>
  </si>
  <si>
    <r>
      <rPr>
        <sz val="7"/>
        <color rgb="FF363435"/>
        <rFont val="Times New Roman"/>
        <family val="1"/>
      </rPr>
      <t>P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uda,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sémola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igo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ha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ina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q</t>
    </r>
    <r>
      <rPr>
        <sz val="7"/>
        <color rgb="FF363435"/>
        <rFont val="Times New Roman"/>
        <family val="1"/>
      </rPr>
      <t>uinua</t>
    </r>
  </si>
  <si>
    <r>
      <rPr>
        <sz val="7"/>
        <color rgb="FF363435"/>
        <rFont val="Times New Roman"/>
        <family val="1"/>
      </rPr>
      <t>P</t>
    </r>
    <r>
      <rPr>
        <sz val="7"/>
        <color rgb="FF363435"/>
        <rFont val="Times New Roman"/>
        <family val="1"/>
      </rPr>
      <t>an,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su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titución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ha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ina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igo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por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ha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</t>
    </r>
    <r>
      <rPr>
        <sz val="7"/>
        <color rgb="FF363435"/>
        <rFont val="Times New Roman"/>
        <family val="1"/>
      </rPr>
      <t>-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na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q</t>
    </r>
    <r>
      <rPr>
        <sz val="7"/>
        <color rgb="FF363435"/>
        <rFont val="Times New Roman"/>
        <family val="1"/>
      </rPr>
      <t>uinua</t>
    </r>
  </si>
  <si>
    <r>
      <rPr>
        <sz val="7"/>
        <color rgb="FF363435"/>
        <rFont val="Times New Roman"/>
        <family val="1"/>
      </rPr>
      <t>P</t>
    </r>
    <r>
      <rPr>
        <sz val="7"/>
        <color rgb="FF363435"/>
        <rFont val="Times New Roman"/>
        <family val="1"/>
      </rPr>
      <t>an,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ha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inas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igo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q</t>
    </r>
    <r>
      <rPr>
        <sz val="7"/>
        <color rgb="FF363435"/>
        <rFont val="Times New Roman"/>
        <family val="1"/>
      </rPr>
      <t>uinua,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masa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áci</t>
    </r>
    <r>
      <rPr>
        <sz val="7"/>
        <color rgb="FF363435"/>
        <rFont val="Times New Roman"/>
        <family val="1"/>
      </rPr>
      <t>-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q</t>
    </r>
    <r>
      <rPr>
        <sz val="7"/>
        <color rgb="FF363435"/>
        <rFont val="Times New Roman"/>
        <family val="1"/>
      </rPr>
      <t>uinua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culti</t>
    </r>
    <r>
      <rPr>
        <sz val="7"/>
        <color rgb="FF363435"/>
        <rFont val="Times New Roman"/>
        <family val="1"/>
      </rPr>
      <t>v</t>
    </r>
    <r>
      <rPr>
        <sz val="7"/>
        <color rgb="FF363435"/>
        <rFont val="Times New Roman"/>
        <family val="1"/>
      </rPr>
      <t>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iniciador</t>
    </r>
  </si>
  <si>
    <r>
      <rPr>
        <sz val="7"/>
        <color rgb="FF363435"/>
        <rFont val="Times New Roman"/>
        <family val="1"/>
      </rPr>
      <t>P</t>
    </r>
    <r>
      <rPr>
        <sz val="7"/>
        <color rgb="FF363435"/>
        <rFont val="Times New Roman"/>
        <family val="1"/>
      </rPr>
      <t>an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elabo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ado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ha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ina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igo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ha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ina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q</t>
    </r>
    <r>
      <rPr>
        <sz val="7"/>
        <color rgb="FF363435"/>
        <rFont val="Times New Roman"/>
        <family val="1"/>
      </rPr>
      <t>uinua</t>
    </r>
  </si>
  <si>
    <r>
      <rPr>
        <sz val="7"/>
        <color rgb="FF363435"/>
        <rFont val="Times New Roman"/>
        <family val="1"/>
      </rPr>
      <t>Gall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as,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su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titución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igo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por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ha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ina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semillas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gu</t>
    </r>
    <r>
      <rPr>
        <sz val="7"/>
        <color rgb="FF363435"/>
        <rFont val="Times New Roman"/>
        <family val="1"/>
      </rPr>
      <t>a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>aba</t>
    </r>
  </si>
  <si>
    <r>
      <rPr>
        <sz val="7"/>
        <color rgb="FF363435"/>
        <rFont val="Times New Roman"/>
        <family val="1"/>
      </rPr>
      <t>Gall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con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su</t>
    </r>
    <r>
      <rPr>
        <sz val="7"/>
        <color rgb="FF363435"/>
        <rFont val="Times New Roman"/>
        <family val="1"/>
      </rPr>
      <t>s</t>
    </r>
    <r>
      <rPr>
        <sz val="7"/>
        <color rgb="FF363435"/>
        <rFont val="Times New Roman"/>
        <family val="1"/>
      </rPr>
      <t>titución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ha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ina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igo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por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ha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ina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q</t>
    </r>
    <r>
      <rPr>
        <sz val="7"/>
        <color rgb="FF363435"/>
        <rFont val="Times New Roman"/>
        <family val="1"/>
      </rPr>
      <t>uinua</t>
    </r>
  </si>
  <si>
    <r>
      <rPr>
        <b/>
        <sz val="7"/>
        <color rgb="FFFDFDFD"/>
        <rFont val="Times New Roman"/>
        <family val="1"/>
      </rPr>
      <t>N</t>
    </r>
    <r>
      <rPr>
        <b/>
        <sz val="7"/>
        <color rgb="FFFDFDFD"/>
        <rFont val="Times New Roman"/>
        <family val="1"/>
      </rPr>
      <t>omb</t>
    </r>
    <r>
      <rPr>
        <b/>
        <sz val="7"/>
        <color rgb="FFFDFDFD"/>
        <rFont val="Times New Roman"/>
        <family val="1"/>
      </rPr>
      <t>r</t>
    </r>
    <r>
      <rPr>
        <b/>
        <sz val="7"/>
        <color rgb="FFFDFDFD"/>
        <rFont val="Times New Roman"/>
        <family val="1"/>
      </rPr>
      <t>e</t>
    </r>
  </si>
  <si>
    <r>
      <rPr>
        <b/>
        <sz val="7"/>
        <color rgb="FFFDFDFD"/>
        <rFont val="Times New Roman"/>
        <family val="1"/>
      </rPr>
      <t>G</t>
    </r>
    <r>
      <rPr>
        <b/>
        <sz val="7"/>
        <color rgb="FFFDFDFD"/>
        <rFont val="Times New Roman"/>
        <family val="1"/>
      </rPr>
      <t>r</t>
    </r>
    <r>
      <rPr>
        <b/>
        <sz val="7"/>
        <color rgb="FFFDFDFD"/>
        <rFont val="Times New Roman"/>
        <family val="1"/>
      </rPr>
      <t>upo</t>
    </r>
  </si>
  <si>
    <r>
      <rPr>
        <b/>
        <sz val="7"/>
        <color rgb="FFFDFDFD"/>
        <rFont val="Times New Roman"/>
        <family val="1"/>
      </rPr>
      <t>Núme</t>
    </r>
    <r>
      <rPr>
        <b/>
        <sz val="7"/>
        <color rgb="FFFDFDFD"/>
        <rFont val="Times New Roman"/>
        <family val="1"/>
      </rPr>
      <t>r</t>
    </r>
    <r>
      <rPr>
        <b/>
        <sz val="7"/>
        <color rgb="FFFDFDFD"/>
        <rFont val="Times New Roman"/>
        <family val="1"/>
      </rPr>
      <t>o</t>
    </r>
    <r>
      <rPr>
        <b/>
        <sz val="7"/>
        <color rgb="FFFDFDFD"/>
        <rFont val="Times New Roman"/>
        <family val="1"/>
      </rPr>
      <t xml:space="preserve"> </t>
    </r>
    <r>
      <rPr>
        <b/>
        <sz val="7"/>
        <color rgb="FFFDFDFD"/>
        <rFont val="Times New Roman"/>
        <family val="1"/>
      </rPr>
      <t>de</t>
    </r>
    <r>
      <rPr>
        <b/>
        <sz val="7"/>
        <color rgb="FFFDFDFD"/>
        <rFont val="Times New Roman"/>
        <family val="1"/>
      </rPr>
      <t xml:space="preserve"> </t>
    </r>
    <r>
      <rPr>
        <b/>
        <sz val="7"/>
        <color rgb="FFFDFDFD"/>
        <rFont val="Times New Roman"/>
        <family val="1"/>
      </rPr>
      <t>identificación</t>
    </r>
  </si>
  <si>
    <r>
      <rPr>
        <b/>
        <sz val="10"/>
        <color rgb="FFFDFDFD"/>
        <rFont val="Times New Roman"/>
        <family val="1"/>
      </rPr>
      <t xml:space="preserve">Código
</t>
    </r>
    <r>
      <rPr>
        <b/>
        <sz val="10"/>
        <color rgb="FFFDFDFD"/>
        <rFont val="Times New Roman"/>
        <family val="1"/>
      </rPr>
      <t>F</t>
    </r>
    <r>
      <rPr>
        <b/>
        <sz val="10"/>
        <color rgb="FFFDFDFD"/>
        <rFont val="Times New Roman"/>
        <family val="1"/>
      </rPr>
      <t>A</t>
    </r>
    <r>
      <rPr>
        <b/>
        <sz val="10"/>
        <color rgb="FFFDFDFD"/>
        <rFont val="Times New Roman"/>
        <family val="1"/>
      </rPr>
      <t>O</t>
    </r>
  </si>
  <si>
    <r>
      <rPr>
        <b/>
        <sz val="10"/>
        <color rgb="FFFDFDFD"/>
        <rFont val="Times New Roman"/>
        <family val="1"/>
      </rPr>
      <t>Código</t>
    </r>
    <r>
      <rPr>
        <b/>
        <sz val="10"/>
        <color rgb="FFFDFDFD"/>
        <rFont val="Times New Roman"/>
        <family val="1"/>
      </rPr>
      <t xml:space="preserve"> </t>
    </r>
    <r>
      <rPr>
        <b/>
        <sz val="10"/>
        <color rgb="FFFDFDFD"/>
        <rFont val="Times New Roman"/>
        <family val="1"/>
      </rPr>
      <t>p</t>
    </r>
    <r>
      <rPr>
        <b/>
        <sz val="10"/>
        <color rgb="FFFDFDFD"/>
        <rFont val="Times New Roman"/>
        <family val="1"/>
      </rPr>
      <t>r</t>
    </r>
    <r>
      <rPr>
        <b/>
        <sz val="10"/>
        <color rgb="FFFDFDFD"/>
        <rFont val="Times New Roman"/>
        <family val="1"/>
      </rPr>
      <t>o</t>
    </r>
    <r>
      <rPr>
        <b/>
        <sz val="10"/>
        <color rgb="FFFDFDFD"/>
        <rFont val="Times New Roman"/>
        <family val="1"/>
      </rPr>
      <t>visional</t>
    </r>
  </si>
  <si>
    <t>Grupo</t>
  </si>
  <si>
    <t>Nombre</t>
  </si>
  <si>
    <t>Parte comestible</t>
  </si>
  <si>
    <t>A 9</t>
  </si>
  <si>
    <t>Entero</t>
  </si>
  <si>
    <t>A 10</t>
  </si>
  <si>
    <t>A 22</t>
  </si>
  <si>
    <t>A 28</t>
  </si>
  <si>
    <t>A</t>
  </si>
  <si>
    <t>A 25</t>
  </si>
  <si>
    <t>Grano</t>
  </si>
  <si>
    <t>A 61</t>
  </si>
  <si>
    <t>Grano entero</t>
  </si>
  <si>
    <t>Arroz, de primera calidad, crudo</t>
  </si>
  <si>
    <t>Hojuelas</t>
  </si>
  <si>
    <t>A 90</t>
  </si>
  <si>
    <t>Grano molido</t>
  </si>
  <si>
    <r>
      <rPr>
        <sz val="8"/>
        <color rgb="FF363435"/>
        <rFont val="Times New Roman"/>
        <family val="1"/>
      </rPr>
      <t>A</t>
    </r>
  </si>
  <si>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.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eales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</t>
    </r>
    <r>
      <rPr>
        <sz val="8"/>
        <color rgb="FF363435"/>
        <rFont val="Times New Roman"/>
        <family val="1"/>
      </rPr>
      <t>v</t>
    </r>
    <r>
      <rPr>
        <sz val="8"/>
        <color rgb="FF363435"/>
        <rFont val="Times New Roman"/>
        <family val="1"/>
      </rPr>
      <t>ados</t>
    </r>
  </si>
  <si>
    <r>
      <rPr>
        <sz val="8"/>
        <color rgb="FF363435"/>
        <rFont val="Times New Roman"/>
        <family val="1"/>
      </rPr>
      <t>B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</t>
    </r>
    <r>
      <rPr>
        <sz val="8"/>
        <color rgb="FF363435"/>
        <rFont val="Times New Roman"/>
        <family val="1"/>
      </rPr>
      <t>wnie,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cubie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</t>
    </r>
    <r>
      <rPr>
        <sz val="8"/>
        <color rgb="FF363435"/>
        <rFont val="Times New Roman"/>
        <family val="1"/>
      </rPr>
      <t>hocola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elleno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q</t>
    </r>
    <r>
      <rPr>
        <sz val="8"/>
        <color rgb="FF363435"/>
        <rFont val="Times New Roman"/>
        <family val="1"/>
      </rPr>
      <t>uipe</t>
    </r>
  </si>
  <si>
    <r>
      <rPr>
        <sz val="8"/>
        <color rgb="FF363435"/>
        <rFont val="Times New Roman"/>
        <family val="1"/>
      </rPr>
      <t>En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</t>
    </r>
  </si>
  <si>
    <t>A 129</t>
  </si>
  <si>
    <t>A 152</t>
  </si>
  <si>
    <t>A 154</t>
  </si>
  <si>
    <t>A 155</t>
  </si>
  <si>
    <t>Almidón</t>
  </si>
  <si>
    <r>
      <rPr>
        <sz val="8"/>
        <color rgb="FF363435"/>
        <rFont val="Times New Roman"/>
        <family val="1"/>
      </rPr>
      <t>Gall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su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titución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ha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ina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igo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por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ha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</t>
    </r>
    <r>
      <rPr>
        <sz val="8"/>
        <color rgb="FF363435"/>
        <rFont val="Times New Roman"/>
        <family val="1"/>
      </rPr>
      <t>-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na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q</t>
    </r>
    <r>
      <rPr>
        <sz val="8"/>
        <color rgb="FF363435"/>
        <rFont val="Times New Roman"/>
        <family val="1"/>
      </rPr>
      <t>uinua</t>
    </r>
  </si>
  <si>
    <r>
      <rPr>
        <sz val="8"/>
        <color rgb="FF363435"/>
        <rFont val="Times New Roman"/>
        <family val="1"/>
      </rPr>
      <t>Gall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as,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su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titución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igo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por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ha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ina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se</t>
    </r>
    <r>
      <rPr>
        <sz val="8"/>
        <color rgb="FF363435"/>
        <rFont val="Times New Roman"/>
        <family val="1"/>
      </rPr>
      <t>-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millas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gu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>aba</t>
    </r>
  </si>
  <si>
    <t>Harina de arroz</t>
  </si>
  <si>
    <t>A 240</t>
  </si>
  <si>
    <t>A 244</t>
  </si>
  <si>
    <t>A 248</t>
  </si>
  <si>
    <t>A 251</t>
  </si>
  <si>
    <t>Endospermo</t>
  </si>
  <si>
    <t>A 232</t>
  </si>
  <si>
    <t>A 274</t>
  </si>
  <si>
    <t>A 275</t>
  </si>
  <si>
    <t>A 276</t>
  </si>
  <si>
    <t>A 292</t>
  </si>
  <si>
    <t>B641</t>
  </si>
  <si>
    <t>Maíz amarillo, pulverizado</t>
  </si>
  <si>
    <t>A 323</t>
  </si>
  <si>
    <t>A 331</t>
  </si>
  <si>
    <t>A 343</t>
  </si>
  <si>
    <t>A 353</t>
  </si>
  <si>
    <t>A 357</t>
  </si>
  <si>
    <t>A 321</t>
  </si>
  <si>
    <t>A 365</t>
  </si>
  <si>
    <t>A 366</t>
  </si>
  <si>
    <t>A 377</t>
  </si>
  <si>
    <t>A 402</t>
  </si>
  <si>
    <t>A 451</t>
  </si>
  <si>
    <t>A 403</t>
  </si>
  <si>
    <t>Pan con harina de trigo y harina de quinua</t>
  </si>
  <si>
    <t>A 424</t>
  </si>
  <si>
    <t>A 428</t>
  </si>
  <si>
    <t>Pan de leche</t>
  </si>
  <si>
    <t>A 432</t>
  </si>
  <si>
    <t>A 434</t>
  </si>
  <si>
    <t>A 444</t>
  </si>
  <si>
    <r>
      <rPr>
        <sz val="8"/>
        <color rgb="FF363435"/>
        <rFont val="Times New Roman"/>
        <family val="1"/>
      </rPr>
      <t>88</t>
    </r>
  </si>
  <si>
    <r>
      <rPr>
        <sz val="8"/>
        <color rgb="FF363435"/>
        <rFont val="Times New Roman"/>
        <family val="1"/>
      </rPr>
      <t>P</t>
    </r>
    <r>
      <rPr>
        <sz val="8"/>
        <color rgb="FF363435"/>
        <rFont val="Times New Roman"/>
        <family val="1"/>
      </rPr>
      <t>an,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ha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inas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igo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q</t>
    </r>
    <r>
      <rPr>
        <sz val="8"/>
        <color rgb="FF363435"/>
        <rFont val="Times New Roman"/>
        <family val="1"/>
      </rPr>
      <t>uinua,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masa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ácida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q</t>
    </r>
    <r>
      <rPr>
        <sz val="8"/>
        <color rgb="FF363435"/>
        <rFont val="Times New Roman"/>
        <family val="1"/>
      </rPr>
      <t>uinua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culti</t>
    </r>
    <r>
      <rPr>
        <sz val="8"/>
        <color rgb="FF363435"/>
        <rFont val="Times New Roman"/>
        <family val="1"/>
      </rPr>
      <t>v</t>
    </r>
    <r>
      <rPr>
        <sz val="8"/>
        <color rgb="FF363435"/>
        <rFont val="Times New Roman"/>
        <family val="1"/>
      </rPr>
      <t>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iniciador</t>
    </r>
  </si>
  <si>
    <r>
      <rPr>
        <sz val="8"/>
        <color rgb="FF363435"/>
        <rFont val="Times New Roman"/>
        <family val="1"/>
      </rPr>
      <t>89</t>
    </r>
  </si>
  <si>
    <r>
      <rPr>
        <sz val="8"/>
        <color rgb="FF363435"/>
        <rFont val="Times New Roman"/>
        <family val="1"/>
      </rPr>
      <t>P</t>
    </r>
    <r>
      <rPr>
        <sz val="8"/>
        <color rgb="FF363435"/>
        <rFont val="Times New Roman"/>
        <family val="1"/>
      </rPr>
      <t>an,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su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titución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ha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ina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igo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por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ha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ina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q</t>
    </r>
    <r>
      <rPr>
        <sz val="8"/>
        <color rgb="FF363435"/>
        <rFont val="Times New Roman"/>
        <family val="1"/>
      </rPr>
      <t>uinua</t>
    </r>
  </si>
  <si>
    <t>A 417</t>
  </si>
  <si>
    <t>A 482</t>
  </si>
  <si>
    <t>A 483</t>
  </si>
  <si>
    <r>
      <rPr>
        <sz val="8"/>
        <color rgb="FF363435"/>
        <rFont val="Times New Roman"/>
        <family val="1"/>
      </rPr>
      <t>98</t>
    </r>
  </si>
  <si>
    <r>
      <rPr>
        <sz val="8"/>
        <color rgb="FF363435"/>
        <rFont val="Times New Roman"/>
        <family val="1"/>
      </rPr>
      <t>P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mezcla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eales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(sémola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igo,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ha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ina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q</t>
    </r>
    <r>
      <rPr>
        <sz val="8"/>
        <color rgb="FF363435"/>
        <rFont val="Times New Roman"/>
        <family val="1"/>
      </rPr>
      <t>uinua),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almidón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maíz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g</t>
    </r>
    <r>
      <rPr>
        <sz val="8"/>
        <color rgb="FF363435"/>
        <rFont val="Times New Roman"/>
        <family val="1"/>
      </rPr>
      <t>elatinizado,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uda</t>
    </r>
  </si>
  <si>
    <r>
      <rPr>
        <sz val="8"/>
        <color rgb="FF363435"/>
        <rFont val="Times New Roman"/>
        <family val="1"/>
      </rPr>
      <t>99</t>
    </r>
  </si>
  <si>
    <r>
      <rPr>
        <sz val="8"/>
        <color rgb="FF363435"/>
        <rFont val="Times New Roman"/>
        <family val="1"/>
      </rPr>
      <t>P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mezlca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eales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(sémola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igo,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ha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ina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q</t>
    </r>
    <r>
      <rPr>
        <sz val="8"/>
        <color rgb="FF363435"/>
        <rFont val="Times New Roman"/>
        <family val="1"/>
      </rPr>
      <t>uinua)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carb</t>
    </r>
    <r>
      <rPr>
        <sz val="8"/>
        <color rgb="FF363435"/>
        <rFont val="Times New Roman"/>
        <family val="1"/>
      </rPr>
      <t>o</t>
    </r>
    <r>
      <rPr>
        <sz val="8"/>
        <color rgb="FF363435"/>
        <rFont val="Times New Roman"/>
        <family val="1"/>
      </rPr>
      <t>xim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til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celulosa,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uda</t>
    </r>
  </si>
  <si>
    <t>Ponque blanco, con cobertura de chocolate</t>
  </si>
  <si>
    <r>
      <rPr>
        <sz val="8"/>
        <color rgb="FF363435"/>
        <rFont val="Times New Roman"/>
        <family val="1"/>
      </rPr>
      <t>1</t>
    </r>
    <r>
      <rPr>
        <sz val="8"/>
        <color rgb="FF363435"/>
        <rFont val="Times New Roman"/>
        <family val="1"/>
      </rPr>
      <t>0</t>
    </r>
    <r>
      <rPr>
        <sz val="8"/>
        <color rgb="FF363435"/>
        <rFont val="Times New Roman"/>
        <family val="1"/>
      </rPr>
      <t>1</t>
    </r>
  </si>
  <si>
    <r>
      <rPr>
        <sz val="8"/>
        <color rgb="FF363435"/>
        <rFont val="Times New Roman"/>
        <family val="1"/>
      </rPr>
      <t>P</t>
    </r>
    <r>
      <rPr>
        <sz val="8"/>
        <color rgb="FF363435"/>
        <rFont val="Times New Roman"/>
        <family val="1"/>
      </rPr>
      <t>on</t>
    </r>
    <r>
      <rPr>
        <sz val="8"/>
        <color rgb="FF363435"/>
        <rFont val="Times New Roman"/>
        <family val="1"/>
      </rPr>
      <t>q</t>
    </r>
    <r>
      <rPr>
        <sz val="8"/>
        <color rgb="FF363435"/>
        <rFont val="Times New Roman"/>
        <family val="1"/>
      </rPr>
      <t>ue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blanco,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ema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blanca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cubie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</t>
    </r>
    <r>
      <rPr>
        <sz val="8"/>
        <color rgb="FF363435"/>
        <rFont val="Times New Roman"/>
        <family val="1"/>
      </rPr>
      <t>hocola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</si>
  <si>
    <r>
      <rPr>
        <sz val="8"/>
        <color rgb="FF363435"/>
        <rFont val="Times New Roman"/>
        <family val="1"/>
      </rPr>
      <t>1</t>
    </r>
    <r>
      <rPr>
        <sz val="8"/>
        <color rgb="FF363435"/>
        <rFont val="Times New Roman"/>
        <family val="1"/>
      </rPr>
      <t>02</t>
    </r>
  </si>
  <si>
    <r>
      <rPr>
        <sz val="8"/>
        <color rgb="FF363435"/>
        <rFont val="Times New Roman"/>
        <family val="1"/>
      </rPr>
      <t>P</t>
    </r>
    <r>
      <rPr>
        <sz val="8"/>
        <color rgb="FF363435"/>
        <rFont val="Times New Roman"/>
        <family val="1"/>
      </rPr>
      <t>on</t>
    </r>
    <r>
      <rPr>
        <sz val="8"/>
        <color rgb="FF363435"/>
        <rFont val="Times New Roman"/>
        <family val="1"/>
      </rPr>
      <t>q</t>
    </r>
    <r>
      <rPr>
        <sz val="8"/>
        <color rgb="FF363435"/>
        <rFont val="Times New Roman"/>
        <family val="1"/>
      </rPr>
      <t>ue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ne</t>
    </r>
    <r>
      <rPr>
        <sz val="8"/>
        <color rgb="FF363435"/>
        <rFont val="Times New Roman"/>
        <family val="1"/>
      </rPr>
      <t>g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ema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</t>
    </r>
    <r>
      <rPr>
        <sz val="8"/>
        <color rgb="FF363435"/>
        <rFont val="Times New Roman"/>
        <family val="1"/>
      </rPr>
      <t>hocola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cubie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</t>
    </r>
    <r>
      <rPr>
        <sz val="8"/>
        <color rgb="FF363435"/>
        <rFont val="Times New Roman"/>
        <family val="1"/>
      </rPr>
      <t>hocola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blanco,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</t>
    </r>
    <r>
      <rPr>
        <sz val="8"/>
        <color rgb="FF363435"/>
        <rFont val="Times New Roman"/>
        <family val="1"/>
      </rPr>
      <t>hips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</t>
    </r>
    <r>
      <rPr>
        <sz val="8"/>
        <color rgb="FF363435"/>
        <rFont val="Times New Roman"/>
        <family val="1"/>
      </rPr>
      <t>hocola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</si>
  <si>
    <t>Ponque, con uvas pasas</t>
  </si>
  <si>
    <t>A 505</t>
  </si>
  <si>
    <t>A 522</t>
  </si>
  <si>
    <t>A 524</t>
  </si>
  <si>
    <t>A 523</t>
  </si>
  <si>
    <t>A 536</t>
  </si>
  <si>
    <t>A 537</t>
  </si>
  <si>
    <t>A 551</t>
  </si>
  <si>
    <t>Fruto</t>
  </si>
  <si>
    <t>B20</t>
  </si>
  <si>
    <t>Semilla</t>
  </si>
  <si>
    <t>B23</t>
  </si>
  <si>
    <t>Tallo, venas de las hojas</t>
  </si>
  <si>
    <t>B30</t>
  </si>
  <si>
    <t>Hoja sin venas</t>
  </si>
  <si>
    <t>B33</t>
  </si>
  <si>
    <t>B</t>
  </si>
  <si>
    <t>Pulpa sin semillas</t>
  </si>
  <si>
    <t>Pulpa</t>
  </si>
  <si>
    <t>B52</t>
  </si>
  <si>
    <t>Baya sin semillas</t>
  </si>
  <si>
    <t>B59</t>
  </si>
  <si>
    <t>B66</t>
  </si>
  <si>
    <t>Pulpa del diente</t>
  </si>
  <si>
    <t>B76</t>
  </si>
  <si>
    <t>insercion de las escamas</t>
  </si>
  <si>
    <t>B79</t>
  </si>
  <si>
    <t>Encurtido</t>
  </si>
  <si>
    <t>Algarrobo, crudo</t>
  </si>
  <si>
    <t>Amaranto, hojas, seco</t>
  </si>
  <si>
    <t>B104</t>
  </si>
  <si>
    <t>Tallo sin hojas</t>
  </si>
  <si>
    <t>Raíces sin cáscara</t>
  </si>
  <si>
    <t>Cabeza sin cáscara</t>
  </si>
  <si>
    <t>B125</t>
  </si>
  <si>
    <t>B364</t>
  </si>
  <si>
    <t>B167</t>
  </si>
  <si>
    <t>Tubérculo, sin cáscara</t>
  </si>
  <si>
    <t>B169</t>
  </si>
  <si>
    <t>Pulpa sin cáscara</t>
  </si>
  <si>
    <t>B177</t>
  </si>
  <si>
    <t>Hoja</t>
  </si>
  <si>
    <t>Tallo</t>
  </si>
  <si>
    <t>B187</t>
  </si>
  <si>
    <t>Tallo y flor</t>
  </si>
  <si>
    <t>B221</t>
  </si>
  <si>
    <t>Fruto sin cáscara</t>
  </si>
  <si>
    <t>Candia, crudo</t>
  </si>
  <si>
    <t>B254</t>
  </si>
  <si>
    <t>Tallos y hojas</t>
  </si>
  <si>
    <t>B270</t>
  </si>
  <si>
    <t>Hojas</t>
  </si>
  <si>
    <t>B284</t>
  </si>
  <si>
    <t>B428</t>
  </si>
  <si>
    <t>Tubérculo con cáscara</t>
  </si>
  <si>
    <t>P</t>
  </si>
  <si>
    <t>B300</t>
  </si>
  <si>
    <t>Hoja tierna</t>
  </si>
  <si>
    <t>Flor</t>
  </si>
  <si>
    <t>B320</t>
  </si>
  <si>
    <t>B327</t>
  </si>
  <si>
    <t>Túberculo sin cáscara</t>
  </si>
  <si>
    <t>Cubio amarillo, crudo</t>
  </si>
  <si>
    <t>Cubio blanco, crudo</t>
  </si>
  <si>
    <t>Culantro, hojas</t>
  </si>
  <si>
    <t>B448</t>
  </si>
  <si>
    <t>B575</t>
  </si>
  <si>
    <t>B299</t>
  </si>
  <si>
    <t>B576</t>
  </si>
  <si>
    <t>Vaina y semillas</t>
  </si>
  <si>
    <t>T</t>
  </si>
  <si>
    <t>B930</t>
  </si>
  <si>
    <t>Vaina y semilla con cáscara</t>
  </si>
  <si>
    <t>Ibia rosada, sin cáscara</t>
  </si>
  <si>
    <t>B665</t>
  </si>
  <si>
    <t>Tubérculos con cáscara</t>
  </si>
  <si>
    <t>B692</t>
  </si>
  <si>
    <t>Hojas internas</t>
  </si>
  <si>
    <t>B698</t>
  </si>
  <si>
    <t>B794</t>
  </si>
  <si>
    <t>Raíz</t>
  </si>
  <si>
    <t>B803</t>
  </si>
  <si>
    <t>Cogollo tierno</t>
  </si>
  <si>
    <t>B809</t>
  </si>
  <si>
    <t>Tubérculo sin cáscara</t>
  </si>
  <si>
    <t>B825</t>
  </si>
  <si>
    <t>Tallo tierno</t>
  </si>
  <si>
    <t>B845</t>
  </si>
  <si>
    <t>B844</t>
  </si>
  <si>
    <t>Con cáscara</t>
  </si>
  <si>
    <t>Papa criolla, sin cáscara, cruda</t>
  </si>
  <si>
    <t>Papa criolla, sin cáscara, seca</t>
  </si>
  <si>
    <t>B871</t>
  </si>
  <si>
    <t>B880</t>
  </si>
  <si>
    <t>B891</t>
  </si>
  <si>
    <t>Hojas y tallos</t>
  </si>
  <si>
    <t>Pulpa con piel</t>
  </si>
  <si>
    <t>B919</t>
  </si>
  <si>
    <t>Fruto sin semillas</t>
  </si>
  <si>
    <t>Plátano áfrica, maduro, crudo</t>
  </si>
  <si>
    <t>Plátano áfrica, verde, crudo</t>
  </si>
  <si>
    <t>B319</t>
  </si>
  <si>
    <t>Plátano dominico, maduro, crudo</t>
  </si>
  <si>
    <t>B143</t>
  </si>
  <si>
    <t>B780</t>
  </si>
  <si>
    <t>C490</t>
  </si>
  <si>
    <t>B963</t>
  </si>
  <si>
    <t>B976</t>
  </si>
  <si>
    <t>Raíz sin cáscara</t>
  </si>
  <si>
    <t>B999</t>
  </si>
  <si>
    <t>Hoja brote</t>
  </si>
  <si>
    <t>B1002</t>
  </si>
  <si>
    <t>B1011</t>
  </si>
  <si>
    <t>B1016</t>
  </si>
  <si>
    <t>B305</t>
  </si>
  <si>
    <t>Hojas sin venas</t>
  </si>
  <si>
    <t>C</t>
  </si>
  <si>
    <t>Jugo</t>
  </si>
  <si>
    <t>B1047</t>
  </si>
  <si>
    <t>Pulpa sin semilla</t>
  </si>
  <si>
    <t>B1125</t>
  </si>
  <si>
    <t>Aguacate Hass, maduro, pulpa</t>
  </si>
  <si>
    <t>Aguacate Lorena, maduro, pulpa</t>
  </si>
  <si>
    <t>Anón amazónico, maduro, pulpa</t>
  </si>
  <si>
    <t>Pulpa cocida</t>
  </si>
  <si>
    <t>Jugo sin semillas</t>
  </si>
  <si>
    <t>Fruto entero</t>
  </si>
  <si>
    <t>C68</t>
  </si>
  <si>
    <t>C86</t>
  </si>
  <si>
    <t>Pulpa, sin semilla ni cáscara</t>
  </si>
  <si>
    <t>C118</t>
  </si>
  <si>
    <t>C123</t>
  </si>
  <si>
    <t>C126</t>
  </si>
  <si>
    <t>C88</t>
  </si>
  <si>
    <t>C96</t>
  </si>
  <si>
    <t>Fruta sin semillas</t>
  </si>
  <si>
    <t>C108</t>
  </si>
  <si>
    <t>Pulpa madura</t>
  </si>
  <si>
    <t>Pulpa, sin semillas</t>
  </si>
  <si>
    <t>C129</t>
  </si>
  <si>
    <t>C134</t>
  </si>
  <si>
    <t>C149</t>
  </si>
  <si>
    <t>Fruta entera</t>
  </si>
  <si>
    <t>C172</t>
  </si>
  <si>
    <t>H71</t>
  </si>
  <si>
    <t>C181</t>
  </si>
  <si>
    <t>C206</t>
  </si>
  <si>
    <t>C214</t>
  </si>
  <si>
    <t>C239</t>
  </si>
  <si>
    <t>C261</t>
  </si>
  <si>
    <t>C277</t>
  </si>
  <si>
    <t>C280</t>
  </si>
  <si>
    <t>C306</t>
  </si>
  <si>
    <t>C332</t>
  </si>
  <si>
    <t>Pulpa sin almendra</t>
  </si>
  <si>
    <t>C341</t>
  </si>
  <si>
    <t>Pulpas sin semilla</t>
  </si>
  <si>
    <t>Papaya, pintón, pulpa</t>
  </si>
  <si>
    <t>C512</t>
  </si>
  <si>
    <t>Pulpa sin semilla ni cáscara</t>
  </si>
  <si>
    <t>C424</t>
  </si>
  <si>
    <t>Pulpa sin semillas, ni cáscara</t>
  </si>
  <si>
    <t>C448</t>
  </si>
  <si>
    <t>Pulpa sin corazon</t>
  </si>
  <si>
    <t>C524</t>
  </si>
  <si>
    <t>C526</t>
  </si>
  <si>
    <t>Pulpa sin semillas ni cascara</t>
  </si>
  <si>
    <t>Tomate de árbol, maduro, en conserva</t>
  </si>
  <si>
    <t>C562</t>
  </si>
  <si>
    <t>Uva camarona, pulpa</t>
  </si>
  <si>
    <t>C580</t>
  </si>
  <si>
    <t>Aceite vegetal, mezcla</t>
  </si>
  <si>
    <t>D</t>
  </si>
  <si>
    <t>Aceite, de canola</t>
  </si>
  <si>
    <t>Aceite, de cedro</t>
  </si>
  <si>
    <t>Aceite, de linaza</t>
  </si>
  <si>
    <t>Aceite, de palma africana, almendra</t>
  </si>
  <si>
    <t>Aceite, de sacha inchi</t>
  </si>
  <si>
    <t>Aceite, de semillas de tabaco negro</t>
  </si>
  <si>
    <t>Aceite, refinado, de ajonjolí</t>
  </si>
  <si>
    <t>Aceite, refinado, de algodón</t>
  </si>
  <si>
    <t>Aceite, refinado, de maní</t>
  </si>
  <si>
    <t>Aceite, refinado, de palma africana</t>
  </si>
  <si>
    <t>D32</t>
  </si>
  <si>
    <t>D43</t>
  </si>
  <si>
    <t>Margarina de mesa, de aceite vegetal hidrogenado</t>
  </si>
  <si>
    <t>Margarina de Canola</t>
  </si>
  <si>
    <t>Margarina de cocina, de aceite vegetal hidrogenado</t>
  </si>
  <si>
    <t>Margarina Esparcible Light, Comercial</t>
  </si>
  <si>
    <t>Margarina Esparcible, Comercial</t>
  </si>
  <si>
    <t>D46</t>
  </si>
  <si>
    <t>Margarinas de mesa y culinarias, comercial</t>
  </si>
  <si>
    <t>E7</t>
  </si>
  <si>
    <t>E</t>
  </si>
  <si>
    <t>E21</t>
  </si>
  <si>
    <t>Contenido total</t>
  </si>
  <si>
    <t>E29</t>
  </si>
  <si>
    <t>Carne sin piel</t>
  </si>
  <si>
    <t>E31</t>
  </si>
  <si>
    <t>Carne</t>
  </si>
  <si>
    <t>Bagre tigre, sin cabeza, troceado, congelado</t>
  </si>
  <si>
    <t>Bagre tigre, sin cabeza, troceado, refrigerado</t>
  </si>
  <si>
    <t>Bocachico, cabeza, troceada, congelada</t>
  </si>
  <si>
    <t>Bonito, sin cabeza, troceado, crudo</t>
  </si>
  <si>
    <t>E94</t>
  </si>
  <si>
    <t>E101</t>
  </si>
  <si>
    <t>E237</t>
  </si>
  <si>
    <t>Entera</t>
  </si>
  <si>
    <t>Mero, desvicerado, crudo</t>
  </si>
  <si>
    <t>E301</t>
  </si>
  <si>
    <t>E335</t>
  </si>
  <si>
    <t>E371</t>
  </si>
  <si>
    <t>E378</t>
  </si>
  <si>
    <t>E379</t>
  </si>
  <si>
    <t>Tilapia nilótica, cabeza</t>
  </si>
  <si>
    <t>Tilapia nilótica, filete, cruda</t>
  </si>
  <si>
    <t>Tilapia, desvicerada, cruda</t>
  </si>
  <si>
    <t>Trucha arcoiris, cabeza</t>
  </si>
  <si>
    <t>Trucha, Diplectrum radiale, desvicerada, cruda</t>
  </si>
  <si>
    <t>F320</t>
  </si>
  <si>
    <t>Bofe</t>
  </si>
  <si>
    <t>F</t>
  </si>
  <si>
    <t>Carne de cerdo, brazo, horneada</t>
  </si>
  <si>
    <t>F395</t>
  </si>
  <si>
    <t>F392</t>
  </si>
  <si>
    <t>F147</t>
  </si>
  <si>
    <t>F396</t>
  </si>
  <si>
    <t>F317</t>
  </si>
  <si>
    <t>F390</t>
  </si>
  <si>
    <t>F393</t>
  </si>
  <si>
    <t>F199</t>
  </si>
  <si>
    <t>Parte comestrible, animal entero</t>
  </si>
  <si>
    <t>F394</t>
  </si>
  <si>
    <t>F397</t>
  </si>
  <si>
    <t>F391</t>
  </si>
  <si>
    <t>F398</t>
  </si>
  <si>
    <t>F383</t>
  </si>
  <si>
    <t>F164</t>
  </si>
  <si>
    <t>F112</t>
  </si>
  <si>
    <t>Corazón</t>
  </si>
  <si>
    <t>F331</t>
  </si>
  <si>
    <t>F332</t>
  </si>
  <si>
    <t>F389</t>
  </si>
  <si>
    <r>
      <rPr>
        <sz val="8"/>
        <color rgb="FF363435"/>
        <rFont val="Times New Roman"/>
        <family val="1"/>
      </rPr>
      <t>563</t>
    </r>
  </si>
  <si>
    <r>
      <rPr>
        <sz val="8"/>
        <color rgb="FF363435"/>
        <rFont val="Times New Roman"/>
        <family val="1"/>
      </rPr>
      <t>F</t>
    </r>
    <r>
      <rPr>
        <sz val="8"/>
        <color rgb="FF363435"/>
        <rFont val="Times New Roman"/>
        <family val="1"/>
      </rPr>
      <t>.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nes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</t>
    </r>
    <r>
      <rPr>
        <sz val="8"/>
        <color rgb="FF363435"/>
        <rFont val="Times New Roman"/>
        <family val="1"/>
      </rPr>
      <t>v</t>
    </r>
    <r>
      <rPr>
        <sz val="8"/>
        <color rgb="FF363435"/>
        <rFont val="Times New Roman"/>
        <family val="1"/>
      </rPr>
      <t>ados</t>
    </r>
  </si>
  <si>
    <r>
      <rPr>
        <sz val="8"/>
        <color rgb="FF363435"/>
        <rFont val="Times New Roman"/>
        <family val="1"/>
      </rPr>
      <t>F</t>
    </r>
    <r>
      <rPr>
        <sz val="8"/>
        <color rgb="FF363435"/>
        <rFont val="Times New Roman"/>
        <family val="1"/>
      </rPr>
      <t>il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conejo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cer</t>
    </r>
    <r>
      <rPr>
        <sz val="8"/>
        <color rgb="FF363435"/>
        <rFont val="Times New Roman"/>
        <family val="1"/>
      </rPr>
      <t>do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ee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uctu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ado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enzimáticamen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</si>
  <si>
    <t>F71</t>
  </si>
  <si>
    <t>Hígado</t>
  </si>
  <si>
    <t>F106</t>
  </si>
  <si>
    <t>F118</t>
  </si>
  <si>
    <t>F344</t>
  </si>
  <si>
    <t>F349</t>
  </si>
  <si>
    <t>F225</t>
  </si>
  <si>
    <t>F690</t>
  </si>
  <si>
    <t>F353</t>
  </si>
  <si>
    <t>Lengua</t>
  </si>
  <si>
    <t>F286</t>
  </si>
  <si>
    <t>Menudencias</t>
  </si>
  <si>
    <t>F399</t>
  </si>
  <si>
    <t>F27</t>
  </si>
  <si>
    <t>Callo o menudo</t>
  </si>
  <si>
    <t>F316</t>
  </si>
  <si>
    <t>Bazo</t>
  </si>
  <si>
    <t>F319</t>
  </si>
  <si>
    <t>F365</t>
  </si>
  <si>
    <t>F97</t>
  </si>
  <si>
    <t>Riñón</t>
  </si>
  <si>
    <t>F108</t>
  </si>
  <si>
    <t>F131</t>
  </si>
  <si>
    <t>Riñón, tejido blando</t>
  </si>
  <si>
    <t>F372</t>
  </si>
  <si>
    <t>F376</t>
  </si>
  <si>
    <t>F413</t>
  </si>
  <si>
    <t>F424</t>
  </si>
  <si>
    <t>Sesos</t>
  </si>
  <si>
    <t>Ubre</t>
  </si>
  <si>
    <t>G4</t>
  </si>
  <si>
    <t>G31</t>
  </si>
  <si>
    <t>G20</t>
  </si>
  <si>
    <t>R</t>
  </si>
  <si>
    <t>G</t>
  </si>
  <si>
    <t>G38</t>
  </si>
  <si>
    <t>G29</t>
  </si>
  <si>
    <t>G59</t>
  </si>
  <si>
    <t>G63</t>
  </si>
  <si>
    <r>
      <rPr>
        <sz val="8"/>
        <color rgb="FF363435"/>
        <rFont val="Times New Roman"/>
        <family val="1"/>
      </rPr>
      <t>H3</t>
    </r>
  </si>
  <si>
    <r>
      <rPr>
        <sz val="8"/>
        <color rgb="FF363435"/>
        <rFont val="Times New Roman"/>
        <family val="1"/>
      </rPr>
      <t>H.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Bebidas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(alcohólicas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no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alcohólicas)</t>
    </r>
  </si>
  <si>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gua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cebada</t>
    </r>
  </si>
  <si>
    <r>
      <rPr>
        <sz val="8"/>
        <color rgb="FF363435"/>
        <rFont val="Times New Roman"/>
        <family val="1"/>
      </rPr>
      <t>H4</t>
    </r>
  </si>
  <si>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gua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coco</t>
    </r>
  </si>
  <si>
    <r>
      <rPr>
        <sz val="8"/>
        <color rgb="FF363435"/>
        <rFont val="Times New Roman"/>
        <family val="1"/>
      </rPr>
      <t>Lí</t>
    </r>
    <r>
      <rPr>
        <sz val="8"/>
        <color rgb="FF363435"/>
        <rFont val="Times New Roman"/>
        <family val="1"/>
      </rPr>
      <t>q</t>
    </r>
    <r>
      <rPr>
        <sz val="8"/>
        <color rgb="FF363435"/>
        <rFont val="Times New Roman"/>
        <family val="1"/>
      </rPr>
      <t>uido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in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ior</t>
    </r>
  </si>
  <si>
    <r>
      <rPr>
        <sz val="8"/>
        <color rgb="FF363435"/>
        <rFont val="Times New Roman"/>
        <family val="1"/>
      </rPr>
      <t>H</t>
    </r>
    <r>
      <rPr>
        <sz val="8"/>
        <color rgb="FF363435"/>
        <rFont val="Times New Roman"/>
        <family val="1"/>
      </rPr>
      <t>1</t>
    </r>
    <r>
      <rPr>
        <sz val="8"/>
        <color rgb="FF363435"/>
        <rFont val="Times New Roman"/>
        <family val="1"/>
      </rPr>
      <t>00</t>
    </r>
  </si>
  <si>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omática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jengib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limoncillo</t>
    </r>
  </si>
  <si>
    <r>
      <rPr>
        <sz val="8"/>
        <color rgb="FF363435"/>
        <rFont val="Times New Roman"/>
        <family val="1"/>
      </rPr>
      <t>H</t>
    </r>
  </si>
  <si>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v</t>
    </r>
    <r>
      <rPr>
        <sz val="8"/>
        <color rgb="FF363435"/>
        <rFont val="Times New Roman"/>
        <family val="1"/>
      </rPr>
      <t>ena,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bebida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agua</t>
    </r>
  </si>
  <si>
    <r>
      <rPr>
        <sz val="8"/>
        <color rgb="FF363435"/>
        <rFont val="Times New Roman"/>
        <family val="1"/>
      </rPr>
      <t>Ca</t>
    </r>
    <r>
      <rPr>
        <sz val="8"/>
        <color rgb="FF363435"/>
        <rFont val="Times New Roman"/>
        <family val="1"/>
      </rPr>
      <t>f</t>
    </r>
    <r>
      <rPr>
        <sz val="8"/>
        <color rgb="FF363435"/>
        <rFont val="Times New Roman"/>
        <family val="1"/>
      </rPr>
      <t>é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o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ado,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infusión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al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6%,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sin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azúcar</t>
    </r>
  </si>
  <si>
    <r>
      <rPr>
        <sz val="8"/>
        <color rgb="FF363435"/>
        <rFont val="Times New Roman"/>
        <family val="1"/>
      </rPr>
      <t>G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ano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o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ado</t>
    </r>
  </si>
  <si>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1</t>
    </r>
    <r>
      <rPr>
        <sz val="8"/>
        <color rgb="FF363435"/>
        <rFont val="Times New Roman"/>
        <family val="1"/>
      </rPr>
      <t>0</t>
    </r>
    <r>
      <rPr>
        <sz val="8"/>
        <color rgb="FF363435"/>
        <rFont val="Times New Roman"/>
        <family val="1"/>
      </rPr>
      <t>1</t>
    </r>
  </si>
  <si>
    <r>
      <rPr>
        <sz val="8"/>
        <color rgb="FF363435"/>
        <rFont val="Times New Roman"/>
        <family val="1"/>
      </rPr>
      <t>Ce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v</t>
    </r>
    <r>
      <rPr>
        <sz val="8"/>
        <color rgb="FF363435"/>
        <rFont val="Times New Roman"/>
        <family val="1"/>
      </rPr>
      <t>eza,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4%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alcohol</t>
    </r>
  </si>
  <si>
    <r>
      <rPr>
        <sz val="8"/>
        <color rgb="FF363435"/>
        <rFont val="Times New Roman"/>
        <family val="1"/>
      </rPr>
      <t>Chic</t>
    </r>
    <r>
      <rPr>
        <sz val="8"/>
        <color rgb="FF363435"/>
        <rFont val="Times New Roman"/>
        <family val="1"/>
      </rPr>
      <t>ha,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4%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alcohol</t>
    </r>
  </si>
  <si>
    <r>
      <rPr>
        <sz val="8"/>
        <color rgb="FF363435"/>
        <rFont val="Times New Roman"/>
        <family val="1"/>
      </rPr>
      <t>Gaseosa</t>
    </r>
  </si>
  <si>
    <r>
      <rPr>
        <sz val="8"/>
        <color rgb="FF363435"/>
        <rFont val="Times New Roman"/>
        <family val="1"/>
      </rPr>
      <t>C</t>
    </r>
  </si>
  <si>
    <r>
      <rPr>
        <sz val="8"/>
        <color rgb="FF363435"/>
        <rFont val="Times New Roman"/>
        <family val="1"/>
      </rPr>
      <t>Guanabana,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madu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jugo</t>
    </r>
  </si>
  <si>
    <r>
      <rPr>
        <sz val="8"/>
        <color rgb="FF363435"/>
        <rFont val="Times New Roman"/>
        <family val="1"/>
      </rPr>
      <t>H38</t>
    </r>
  </si>
  <si>
    <r>
      <rPr>
        <sz val="8"/>
        <color rgb="FF363435"/>
        <rFont val="Times New Roman"/>
        <family val="1"/>
      </rPr>
      <t>Gua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apo,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3%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alcohol</t>
    </r>
  </si>
  <si>
    <r>
      <rPr>
        <sz val="8"/>
        <color rgb="FF363435"/>
        <rFont val="Times New Roman"/>
        <family val="1"/>
      </rPr>
      <t>Gu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>aba,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madu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jugo</t>
    </r>
  </si>
  <si>
    <r>
      <rPr>
        <sz val="8"/>
        <color rgb="FF363435"/>
        <rFont val="Times New Roman"/>
        <family val="1"/>
      </rPr>
      <t>H</t>
    </r>
    <r>
      <rPr>
        <sz val="8"/>
        <color rgb="FF363435"/>
        <rFont val="Times New Roman"/>
        <family val="1"/>
      </rPr>
      <t>76</t>
    </r>
  </si>
  <si>
    <r>
      <rPr>
        <sz val="8"/>
        <color rgb="FF363435"/>
        <rFont val="Times New Roman"/>
        <family val="1"/>
      </rPr>
      <t>L</t>
    </r>
    <r>
      <rPr>
        <sz val="8"/>
        <color rgb="FF363435"/>
        <rFont val="Times New Roman"/>
        <family val="1"/>
      </rPr>
      <t>ulo,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madu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jugo</t>
    </r>
  </si>
  <si>
    <r>
      <rPr>
        <sz val="8"/>
        <color rgb="FF363435"/>
        <rFont val="Times New Roman"/>
        <family val="1"/>
      </rPr>
      <t>Mo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madu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jugo</t>
    </r>
  </si>
  <si>
    <r>
      <rPr>
        <sz val="8"/>
        <color rgb="FF363435"/>
        <rFont val="Times New Roman"/>
        <family val="1"/>
      </rPr>
      <t>N</t>
    </r>
    <r>
      <rPr>
        <sz val="8"/>
        <color rgb="FF363435"/>
        <rFont val="Times New Roman"/>
        <family val="1"/>
      </rPr>
      <t>éc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ar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alba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ico</t>
    </r>
    <r>
      <rPr>
        <sz val="8"/>
        <color rgb="FF363435"/>
        <rFont val="Times New Roman"/>
        <family val="1"/>
      </rPr>
      <t>q</t>
    </r>
    <r>
      <rPr>
        <sz val="8"/>
        <color rgb="FF363435"/>
        <rFont val="Times New Roman"/>
        <family val="1"/>
      </rPr>
      <t>ue</t>
    </r>
  </si>
  <si>
    <r>
      <rPr>
        <sz val="8"/>
        <color rgb="FF363435"/>
        <rFont val="Times New Roman"/>
        <family val="1"/>
      </rPr>
      <t>N</t>
    </r>
    <r>
      <rPr>
        <sz val="8"/>
        <color rgb="FF363435"/>
        <rFont val="Times New Roman"/>
        <family val="1"/>
      </rPr>
      <t>éc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ar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azno</t>
    </r>
  </si>
  <si>
    <r>
      <rPr>
        <sz val="8"/>
        <color rgb="FF363435"/>
        <rFont val="Times New Roman"/>
        <family val="1"/>
      </rPr>
      <t>N</t>
    </r>
    <r>
      <rPr>
        <sz val="8"/>
        <color rgb="FF363435"/>
        <rFont val="Times New Roman"/>
        <family val="1"/>
      </rPr>
      <t>éc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ar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gu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>aba</t>
    </r>
  </si>
  <si>
    <r>
      <rPr>
        <sz val="8"/>
        <color rgb="FF363435"/>
        <rFont val="Times New Roman"/>
        <family val="1"/>
      </rPr>
      <t>N</t>
    </r>
    <r>
      <rPr>
        <sz val="8"/>
        <color rgb="FF363435"/>
        <rFont val="Times New Roman"/>
        <family val="1"/>
      </rPr>
      <t>éc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ar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mango</t>
    </r>
  </si>
  <si>
    <r>
      <rPr>
        <sz val="8"/>
        <color rgb="FF363435"/>
        <rFont val="Times New Roman"/>
        <family val="1"/>
      </rPr>
      <t>N</t>
    </r>
    <r>
      <rPr>
        <sz val="8"/>
        <color rgb="FF363435"/>
        <rFont val="Times New Roman"/>
        <family val="1"/>
      </rPr>
      <t>éc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ar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manzana</t>
    </r>
  </si>
  <si>
    <r>
      <rPr>
        <sz val="8"/>
        <color rgb="FF363435"/>
        <rFont val="Times New Roman"/>
        <family val="1"/>
      </rPr>
      <t>N</t>
    </r>
    <r>
      <rPr>
        <sz val="8"/>
        <color rgb="FF363435"/>
        <rFont val="Times New Roman"/>
        <family val="1"/>
      </rPr>
      <t>éc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ar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</t>
    </r>
  </si>
  <si>
    <r>
      <rPr>
        <sz val="8"/>
        <color rgb="FF363435"/>
        <rFont val="Times New Roman"/>
        <family val="1"/>
      </rPr>
      <t>Saba</t>
    </r>
    <r>
      <rPr>
        <sz val="8"/>
        <color rgb="FF363435"/>
        <rFont val="Times New Roman"/>
        <family val="1"/>
      </rPr>
      <t>jón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oma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árbol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ama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illo</t>
    </r>
  </si>
  <si>
    <r>
      <rPr>
        <sz val="8"/>
        <color rgb="FF363435"/>
        <rFont val="Times New Roman"/>
        <family val="1"/>
      </rPr>
      <t>Saba</t>
    </r>
    <r>
      <rPr>
        <sz val="8"/>
        <color rgb="FF363435"/>
        <rFont val="Times New Roman"/>
        <family val="1"/>
      </rPr>
      <t>jón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oma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árbol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mo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ón</t>
    </r>
  </si>
  <si>
    <r>
      <rPr>
        <sz val="8"/>
        <color rgb="FF363435"/>
        <rFont val="Times New Roman"/>
        <family val="1"/>
      </rPr>
      <t>Té,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infusión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sin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azúcar</t>
    </r>
  </si>
  <si>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oma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árbol,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madu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jugo</t>
    </r>
  </si>
  <si>
    <t>J</t>
  </si>
  <si>
    <t>J50</t>
  </si>
  <si>
    <t>J1</t>
  </si>
  <si>
    <t>Clara</t>
  </si>
  <si>
    <t>J62</t>
  </si>
  <si>
    <t>Yema</t>
  </si>
  <si>
    <t>Huevo de pava</t>
  </si>
  <si>
    <t>A 52</t>
  </si>
  <si>
    <t>K4</t>
  </si>
  <si>
    <t>K</t>
  </si>
  <si>
    <t>K34</t>
  </si>
  <si>
    <t>K28</t>
  </si>
  <si>
    <t>K20</t>
  </si>
  <si>
    <t>K21</t>
  </si>
  <si>
    <t>L</t>
  </si>
  <si>
    <t>K62</t>
  </si>
  <si>
    <t>K63</t>
  </si>
  <si>
    <t>Residuo no cristalizable</t>
  </si>
  <si>
    <t>R31</t>
  </si>
  <si>
    <t>Miel</t>
  </si>
  <si>
    <t>L1</t>
  </si>
  <si>
    <t>L5</t>
  </si>
  <si>
    <t>Caldo de carne, deshidratado</t>
  </si>
  <si>
    <t>L25</t>
  </si>
  <si>
    <t>L27</t>
  </si>
  <si>
    <t>L32</t>
  </si>
  <si>
    <t>L40</t>
  </si>
  <si>
    <r>
      <rPr>
        <sz val="8"/>
        <color rgb="FF363435"/>
        <rFont val="Times New Roman"/>
        <family val="1"/>
      </rPr>
      <t>N</t>
    </r>
  </si>
  <si>
    <r>
      <rPr>
        <sz val="8"/>
        <color rgb="FF363435"/>
        <rFont val="Times New Roman"/>
        <family val="1"/>
      </rPr>
      <t>N</t>
    </r>
    <r>
      <rPr>
        <sz val="8"/>
        <color rgb="FF363435"/>
        <rFont val="Times New Roman"/>
        <family val="1"/>
      </rPr>
      <t>.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Alimen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os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egímenes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especiales</t>
    </r>
  </si>
  <si>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q</t>
    </r>
    <r>
      <rPr>
        <sz val="8"/>
        <color rgb="FF363435"/>
        <rFont val="Times New Roman"/>
        <family val="1"/>
      </rPr>
      <t>uipe,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adición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suc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alosa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polid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xt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osa</t>
    </r>
  </si>
  <si>
    <r>
      <rPr>
        <sz val="8"/>
        <color rgb="FF363435"/>
        <rFont val="Times New Roman"/>
        <family val="1"/>
      </rPr>
      <t>Cho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izo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pollo,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su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titución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g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asa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por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mal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od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xt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ina</t>
    </r>
  </si>
  <si>
    <r>
      <rPr>
        <sz val="8"/>
        <color rgb="FF363435"/>
        <rFont val="Times New Roman"/>
        <family val="1"/>
      </rPr>
      <t>Dulce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lec</t>
    </r>
    <r>
      <rPr>
        <sz val="8"/>
        <color rgb="FF363435"/>
        <rFont val="Times New Roman"/>
        <family val="1"/>
      </rPr>
      <t>he,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culti</t>
    </r>
    <r>
      <rPr>
        <sz val="8"/>
        <color rgb="FF363435"/>
        <rFont val="Times New Roman"/>
        <family val="1"/>
      </rPr>
      <t>v</t>
    </r>
    <r>
      <rPr>
        <sz val="8"/>
        <color rgb="FF363435"/>
        <rFont val="Times New Roman"/>
        <family val="1"/>
      </rPr>
      <t>os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obióticos</t>
    </r>
  </si>
  <si>
    <r>
      <rPr>
        <sz val="8"/>
        <color rgb="FF363435"/>
        <rFont val="Times New Roman"/>
        <family val="1"/>
      </rPr>
      <t>Dulce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lec</t>
    </r>
    <r>
      <rPr>
        <sz val="8"/>
        <color rgb="FF363435"/>
        <rFont val="Times New Roman"/>
        <family val="1"/>
      </rPr>
      <t>he,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culti</t>
    </r>
    <r>
      <rPr>
        <sz val="8"/>
        <color rgb="FF363435"/>
        <rFont val="Times New Roman"/>
        <family val="1"/>
      </rPr>
      <t>v</t>
    </r>
    <r>
      <rPr>
        <sz val="8"/>
        <color rgb="FF363435"/>
        <rFont val="Times New Roman"/>
        <family val="1"/>
      </rPr>
      <t>os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obióticos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inulina</t>
    </r>
  </si>
  <si>
    <r>
      <rPr>
        <sz val="8"/>
        <color rgb="FF363435"/>
        <rFont val="Times New Roman"/>
        <family val="1"/>
      </rPr>
      <t>Dulce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lec</t>
    </r>
    <r>
      <rPr>
        <sz val="8"/>
        <color rgb="FF363435"/>
        <rFont val="Times New Roman"/>
        <family val="1"/>
      </rPr>
      <t>he,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inulina</t>
    </r>
  </si>
  <si>
    <r>
      <rPr>
        <sz val="8"/>
        <color rgb="FF363435"/>
        <rFont val="Times New Roman"/>
        <family val="1"/>
      </rPr>
      <t>Gall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v</t>
    </r>
    <r>
      <rPr>
        <sz val="8"/>
        <color rgb="FF363435"/>
        <rFont val="Times New Roman"/>
        <family val="1"/>
      </rPr>
      <t>ena,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fib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</t>
    </r>
  </si>
  <si>
    <r>
      <rPr>
        <sz val="8"/>
        <color rgb="FF363435"/>
        <rFont val="Times New Roman"/>
        <family val="1"/>
      </rPr>
      <t>Ha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ina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banano,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en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</t>
    </r>
    <r>
      <rPr>
        <sz val="8"/>
        <color rgb="FF363435"/>
        <rFont val="Times New Roman"/>
        <family val="1"/>
      </rPr>
      <t>q</t>
    </r>
    <r>
      <rPr>
        <sz val="8"/>
        <color rgb="FF363435"/>
        <rFont val="Times New Roman"/>
        <family val="1"/>
      </rPr>
      <t>uecida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hie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zinc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ácido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f</t>
    </r>
    <r>
      <rPr>
        <sz val="8"/>
        <color rgb="FF363435"/>
        <rFont val="Times New Roman"/>
        <family val="1"/>
      </rPr>
      <t>ólico</t>
    </r>
  </si>
  <si>
    <r>
      <rPr>
        <sz val="8"/>
        <color rgb="FF363435"/>
        <rFont val="Times New Roman"/>
        <family val="1"/>
      </rPr>
      <t>Ha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ina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panadería,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lib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g</t>
    </r>
    <r>
      <rPr>
        <sz val="8"/>
        <color rgb="FF363435"/>
        <rFont val="Times New Roman"/>
        <family val="1"/>
      </rPr>
      <t>lu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en</t>
    </r>
  </si>
  <si>
    <r>
      <rPr>
        <sz val="8"/>
        <color rgb="FF363435"/>
        <rFont val="Times New Roman"/>
        <family val="1"/>
      </rPr>
      <t>Jugo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na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anja,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adición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colá</t>
    </r>
    <r>
      <rPr>
        <sz val="8"/>
        <color rgb="FF363435"/>
        <rFont val="Times New Roman"/>
        <family val="1"/>
      </rPr>
      <t>g</t>
    </r>
    <r>
      <rPr>
        <sz val="8"/>
        <color rgb="FF363435"/>
        <rFont val="Times New Roman"/>
        <family val="1"/>
      </rPr>
      <t>eno</t>
    </r>
  </si>
  <si>
    <r>
      <rPr>
        <sz val="8"/>
        <color rgb="FF363435"/>
        <rFont val="Times New Roman"/>
        <family val="1"/>
      </rPr>
      <t>M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>onesa,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ba</t>
    </r>
    <r>
      <rPr>
        <sz val="8"/>
        <color rgb="FF363435"/>
        <rFont val="Times New Roman"/>
        <family val="1"/>
      </rPr>
      <t>ja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g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asa</t>
    </r>
  </si>
  <si>
    <r>
      <rPr>
        <sz val="8"/>
        <color rgb="FF363435"/>
        <rFont val="Times New Roman"/>
        <family val="1"/>
      </rPr>
      <t>Me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melada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</t>
    </r>
    <r>
      <rPr>
        <sz val="8"/>
        <color rgb="FF363435"/>
        <rFont val="Times New Roman"/>
        <family val="1"/>
      </rPr>
      <t>hamba,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saca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osa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via</t>
    </r>
  </si>
  <si>
    <r>
      <rPr>
        <sz val="8"/>
        <color rgb="FF363435"/>
        <rFont val="Times New Roman"/>
        <family val="1"/>
      </rPr>
      <t>Minica</t>
    </r>
    <r>
      <rPr>
        <sz val="8"/>
        <color rgb="FF363435"/>
        <rFont val="Times New Roman"/>
        <family val="1"/>
      </rPr>
      <t>k</t>
    </r>
    <r>
      <rPr>
        <sz val="8"/>
        <color rgb="FF363435"/>
        <rFont val="Times New Roman"/>
        <family val="1"/>
      </rPr>
      <t>es,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fib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</t>
    </r>
  </si>
  <si>
    <r>
      <rPr>
        <sz val="8"/>
        <color rgb="FF363435"/>
        <rFont val="Times New Roman"/>
        <family val="1"/>
      </rPr>
      <t>Queso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pa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hilada,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semi</t>
    </r>
    <r>
      <rPr>
        <sz val="8"/>
        <color rgb="FF363435"/>
        <rFont val="Times New Roman"/>
        <family val="1"/>
      </rPr>
      <t>g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aso,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fib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</t>
    </r>
  </si>
  <si>
    <r>
      <rPr>
        <sz val="8"/>
        <color rgb="FF363435"/>
        <rFont val="Times New Roman"/>
        <family val="1"/>
      </rPr>
      <t>Queso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f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esco,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f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uc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ooligosacá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idos</t>
    </r>
  </si>
  <si>
    <r>
      <rPr>
        <sz val="8"/>
        <color rgb="FF363435"/>
        <rFont val="Times New Roman"/>
        <family val="1"/>
      </rPr>
      <t>Salc</t>
    </r>
    <r>
      <rPr>
        <sz val="8"/>
        <color rgb="FF363435"/>
        <rFont val="Times New Roman"/>
        <family val="1"/>
      </rPr>
      <t>hic</t>
    </r>
    <r>
      <rPr>
        <sz val="8"/>
        <color rgb="FF363435"/>
        <rFont val="Times New Roman"/>
        <family val="1"/>
      </rPr>
      <t>ha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pollo,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su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titución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g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asa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por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mal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od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xt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ina</t>
    </r>
  </si>
  <si>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>ogu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lec</t>
    </r>
    <r>
      <rPr>
        <sz val="8"/>
        <color rgb="FF363435"/>
        <rFont val="Times New Roman"/>
        <family val="1"/>
      </rPr>
      <t>he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cab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v</t>
    </r>
    <r>
      <rPr>
        <sz val="8"/>
        <color rgb="FF363435"/>
        <rFont val="Times New Roman"/>
        <family val="1"/>
      </rPr>
      <t>aca,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semidesc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emado</t>
    </r>
  </si>
  <si>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>ogu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lec</t>
    </r>
    <r>
      <rPr>
        <sz val="8"/>
        <color rgb="FF363435"/>
        <rFont val="Times New Roman"/>
        <family val="1"/>
      </rPr>
      <t>he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cab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v</t>
    </r>
    <r>
      <rPr>
        <sz val="8"/>
        <color rgb="FF363435"/>
        <rFont val="Times New Roman"/>
        <family val="1"/>
      </rPr>
      <t>aca,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semidesc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emado,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endulzado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via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almíbar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mango,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v</t>
    </r>
    <r>
      <rPr>
        <sz val="8"/>
        <color rgb="FF363435"/>
        <rFont val="Times New Roman"/>
        <family val="1"/>
      </rPr>
      <t>ena</t>
    </r>
  </si>
  <si>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>ogu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en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via,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culti</t>
    </r>
    <r>
      <rPr>
        <sz val="8"/>
        <color rgb="FF363435"/>
        <rFont val="Times New Roman"/>
        <family val="1"/>
      </rPr>
      <t>v</t>
    </r>
    <r>
      <rPr>
        <sz val="8"/>
        <color rgb="FF363435"/>
        <rFont val="Times New Roman"/>
        <family val="1"/>
      </rPr>
      <t>os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obióticos</t>
    </r>
  </si>
  <si>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>ogu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en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saca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osa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via</t>
    </r>
  </si>
  <si>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>ogu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en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saca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osa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via,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culti</t>
    </r>
    <r>
      <rPr>
        <sz val="8"/>
        <color rgb="FF363435"/>
        <rFont val="Times New Roman"/>
        <family val="1"/>
      </rPr>
      <t>v</t>
    </r>
    <r>
      <rPr>
        <sz val="8"/>
        <color rgb="FF363435"/>
        <rFont val="Times New Roman"/>
        <family val="1"/>
      </rPr>
      <t>os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obióticos</t>
    </r>
  </si>
  <si>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>ogu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en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via</t>
    </r>
  </si>
  <si>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>ogu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en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endulzado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f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uc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osa,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bac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ias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ácido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lácticas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encapsuladas</t>
    </r>
  </si>
  <si>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>ogu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en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endulzado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f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uc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osa,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bac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ias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ácido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lácticas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encapsuladas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noni</t>
    </r>
  </si>
  <si>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>ogu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en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o,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endulzado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via,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bebida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so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>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inulina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ambolo</t>
    </r>
  </si>
  <si>
    <t>B257</t>
  </si>
  <si>
    <t>C119</t>
  </si>
  <si>
    <t>C121</t>
  </si>
  <si>
    <t>Almendra</t>
  </si>
  <si>
    <t>C95</t>
  </si>
  <si>
    <t>A 153</t>
  </si>
  <si>
    <t>Harina de mangle rojo</t>
  </si>
  <si>
    <t>Harina de platanito</t>
  </si>
  <si>
    <t>Harina de semillas de calabazo</t>
  </si>
  <si>
    <t>Harina</t>
  </si>
  <si>
    <t>C388</t>
  </si>
  <si>
    <t>Pulpa sin semillas ni cáscara</t>
  </si>
  <si>
    <t>Pepinillo, fruta</t>
  </si>
  <si>
    <t>Siiria, fruta</t>
  </si>
  <si>
    <t>Toco naranjito, fruta, pulpa</t>
  </si>
  <si>
    <t>Toco negro, fruta, pulpa</t>
  </si>
  <si>
    <t>Trupillo, fruta, zumo</t>
  </si>
  <si>
    <t>C546</t>
  </si>
  <si>
    <t>Q</t>
  </si>
  <si>
    <t>Q. Alimentos infantiles</t>
  </si>
  <si>
    <t>Leche materna</t>
  </si>
  <si>
    <r>
      <rPr>
        <sz val="8"/>
        <color rgb="FF363435"/>
        <rFont val="Times New Roman"/>
        <family val="1"/>
      </rPr>
      <t>R.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Alimen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os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manu</t>
    </r>
    <r>
      <rPr>
        <sz val="8"/>
        <color rgb="FF363435"/>
        <rFont val="Times New Roman"/>
        <family val="1"/>
      </rPr>
      <t>f</t>
    </r>
    <r>
      <rPr>
        <sz val="8"/>
        <color rgb="FF363435"/>
        <rFont val="Times New Roman"/>
        <family val="1"/>
      </rPr>
      <t>actu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ados</t>
    </r>
  </si>
  <si>
    <r>
      <rPr>
        <sz val="8"/>
        <color rgb="FF363435"/>
        <rFont val="Times New Roman"/>
        <family val="1"/>
      </rPr>
      <t>Bebida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lec</t>
    </r>
    <r>
      <rPr>
        <sz val="8"/>
        <color rgb="FF363435"/>
        <rFont val="Times New Roman"/>
        <family val="1"/>
      </rPr>
      <t>he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v</t>
    </r>
    <r>
      <rPr>
        <sz val="8"/>
        <color rgb="FF363435"/>
        <rFont val="Times New Roman"/>
        <family val="1"/>
      </rPr>
      <t>ena,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pa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izada,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sabor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canela</t>
    </r>
  </si>
  <si>
    <r>
      <rPr>
        <sz val="8"/>
        <color rgb="FF363435"/>
        <rFont val="Times New Roman"/>
        <family val="1"/>
      </rPr>
      <t>Bebida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lec</t>
    </r>
    <r>
      <rPr>
        <sz val="8"/>
        <color rgb="FF363435"/>
        <rFont val="Times New Roman"/>
        <family val="1"/>
      </rPr>
      <t>he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v</t>
    </r>
    <r>
      <rPr>
        <sz val="8"/>
        <color rgb="FF363435"/>
        <rFont val="Times New Roman"/>
        <family val="1"/>
      </rPr>
      <t>ena,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pa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izada,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sabor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natu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al</t>
    </r>
  </si>
  <si>
    <t>S21</t>
  </si>
  <si>
    <r>
      <rPr>
        <sz val="8"/>
        <color rgb="FF363435"/>
        <rFont val="Times New Roman"/>
        <family val="1"/>
      </rPr>
      <t>C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ema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deshid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Mo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in</t>
    </r>
    <r>
      <rPr>
        <sz val="8"/>
        <color rgb="FF363435"/>
        <rFont val="Times New Roman"/>
        <family val="1"/>
      </rPr>
      <t>g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Oleí</t>
    </r>
    <r>
      <rPr>
        <sz val="8"/>
        <color rgb="FF363435"/>
        <rFont val="Times New Roman"/>
        <family val="1"/>
      </rPr>
      <t>f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Lam,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sabor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pollo</t>
    </r>
  </si>
  <si>
    <t>R34</t>
  </si>
  <si>
    <t>R35</t>
  </si>
  <si>
    <t>B599</t>
  </si>
  <si>
    <r>
      <rPr>
        <sz val="8"/>
        <color rgb="FF363435"/>
        <rFont val="Times New Roman"/>
        <family val="1"/>
      </rPr>
      <t>Sopa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in</t>
    </r>
    <r>
      <rPr>
        <sz val="8"/>
        <color rgb="FF363435"/>
        <rFont val="Times New Roman"/>
        <family val="1"/>
      </rPr>
      <t>s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an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ánea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base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ha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ina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ne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ca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acol</t>
    </r>
  </si>
  <si>
    <t>S19</t>
  </si>
  <si>
    <t>S20</t>
  </si>
  <si>
    <t>S</t>
  </si>
  <si>
    <t>F208</t>
  </si>
  <si>
    <r>
      <rPr>
        <sz val="8"/>
        <color rgb="FF363435"/>
        <rFont val="Times New Roman"/>
        <family val="1"/>
      </rPr>
      <t>S.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Alimen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os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epa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ados</t>
    </r>
  </si>
  <si>
    <r>
      <rPr>
        <sz val="8"/>
        <color rgb="FF363435"/>
        <rFont val="Times New Roman"/>
        <family val="1"/>
      </rPr>
      <t>P</t>
    </r>
    <r>
      <rPr>
        <sz val="8"/>
        <color rgb="FF363435"/>
        <rFont val="Times New Roman"/>
        <family val="1"/>
      </rPr>
      <t>an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yuca</t>
    </r>
  </si>
  <si>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1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almidon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yuca,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2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maiz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illado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y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2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pa</t>
    </r>
    <r>
      <rPr>
        <sz val="8"/>
        <color rgb="FF363435"/>
        <rFont val="Times New Roman"/>
        <family val="1"/>
      </rPr>
      <t>r</t>
    </r>
    <r>
      <rPr>
        <sz val="8"/>
        <color rgb="FF363435"/>
        <rFont val="Times New Roman"/>
        <family val="1"/>
      </rPr>
      <t>t</t>
    </r>
    <r>
      <rPr>
        <sz val="8"/>
        <color rgb="FF363435"/>
        <rFont val="Times New Roman"/>
        <family val="1"/>
      </rPr>
      <t>es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de</t>
    </r>
    <r>
      <rPr>
        <sz val="8"/>
        <color rgb="FF363435"/>
        <rFont val="Times New Roman"/>
        <family val="1"/>
      </rPr>
      <t xml:space="preserve"> </t>
    </r>
    <r>
      <rPr>
        <sz val="8"/>
        <color rgb="FF363435"/>
        <rFont val="Times New Roman"/>
        <family val="1"/>
      </rPr>
      <t>q</t>
    </r>
    <r>
      <rPr>
        <sz val="8"/>
        <color rgb="FF363435"/>
        <rFont val="Times New Roman"/>
        <family val="1"/>
      </rPr>
      <t>ueso</t>
    </r>
  </si>
  <si>
    <t>B578</t>
  </si>
  <si>
    <t>B488</t>
  </si>
  <si>
    <t>B497</t>
  </si>
  <si>
    <t>B505</t>
  </si>
  <si>
    <t>B511</t>
  </si>
  <si>
    <t>T082</t>
  </si>
  <si>
    <t>B513</t>
  </si>
  <si>
    <t>B514</t>
  </si>
  <si>
    <t>B553</t>
  </si>
  <si>
    <t>B537</t>
  </si>
  <si>
    <t>T202</t>
  </si>
  <si>
    <t>B545</t>
  </si>
  <si>
    <t>B549</t>
  </si>
  <si>
    <t>B577</t>
  </si>
  <si>
    <r>
      <rPr>
        <b/>
        <sz val="6"/>
        <color rgb="FFFDFDFD"/>
        <rFont val="Times New Roman"/>
        <family val="1"/>
      </rPr>
      <t>Núme</t>
    </r>
    <r>
      <rPr>
        <b/>
        <sz val="6"/>
        <color rgb="FFFDFDFD"/>
        <rFont val="Times New Roman"/>
        <family val="1"/>
      </rPr>
      <t>r</t>
    </r>
    <r>
      <rPr>
        <b/>
        <sz val="6"/>
        <color rgb="FFFDFDFD"/>
        <rFont val="Times New Roman"/>
        <family val="1"/>
      </rPr>
      <t>o</t>
    </r>
    <r>
      <rPr>
        <b/>
        <sz val="6"/>
        <color rgb="FFFDFDFD"/>
        <rFont val="Times New Roman"/>
        <family val="1"/>
      </rPr>
      <t xml:space="preserve"> </t>
    </r>
    <r>
      <rPr>
        <b/>
        <sz val="6"/>
        <color rgb="FFFDFDFD"/>
        <rFont val="Times New Roman"/>
        <family val="1"/>
      </rPr>
      <t xml:space="preserve">de
</t>
    </r>
    <r>
      <rPr>
        <b/>
        <sz val="6"/>
        <color rgb="FFFDFDFD"/>
        <rFont val="Times New Roman"/>
        <family val="1"/>
      </rPr>
      <t>Identificación</t>
    </r>
  </si>
  <si>
    <r>
      <rPr>
        <b/>
        <sz val="6"/>
        <color rgb="FFFDFDFD"/>
        <rFont val="Times New Roman"/>
        <family val="1"/>
      </rPr>
      <t>G</t>
    </r>
    <r>
      <rPr>
        <b/>
        <sz val="6"/>
        <color rgb="FFFDFDFD"/>
        <rFont val="Times New Roman"/>
        <family val="1"/>
      </rPr>
      <t>R</t>
    </r>
    <r>
      <rPr>
        <b/>
        <sz val="6"/>
        <color rgb="FFFDFDFD"/>
        <rFont val="Times New Roman"/>
        <family val="1"/>
      </rPr>
      <t>UPO</t>
    </r>
  </si>
  <si>
    <r>
      <rPr>
        <b/>
        <sz val="6"/>
        <color rgb="FFFDFDFD"/>
        <rFont val="Times New Roman"/>
        <family val="1"/>
      </rPr>
      <t>N</t>
    </r>
    <r>
      <rPr>
        <b/>
        <sz val="6"/>
        <color rgb="FFFDFDFD"/>
        <rFont val="Times New Roman"/>
        <family val="1"/>
      </rPr>
      <t>OMBRE</t>
    </r>
  </si>
  <si>
    <r>
      <rPr>
        <b/>
        <sz val="6"/>
        <color rgb="FFFDFDFD"/>
        <rFont val="Times New Roman"/>
        <family val="1"/>
      </rPr>
      <t>n</t>
    </r>
  </si>
  <si>
    <r>
      <rPr>
        <b/>
        <sz val="6"/>
        <color rgb="FFFDFDFD"/>
        <rFont val="Times New Roman"/>
        <family val="1"/>
      </rPr>
      <t>Calcio</t>
    </r>
    <r>
      <rPr>
        <b/>
        <sz val="6"/>
        <color rgb="FFFDFDFD"/>
        <rFont val="Times New Roman"/>
        <family val="1"/>
      </rPr>
      <t xml:space="preserve"> </t>
    </r>
    <r>
      <rPr>
        <b/>
        <sz val="6"/>
        <color rgb="FFFDFDFD"/>
        <rFont val="Times New Roman"/>
        <family val="1"/>
      </rPr>
      <t>p</t>
    </r>
    <r>
      <rPr>
        <b/>
        <sz val="6"/>
        <color rgb="FFFDFDFD"/>
        <rFont val="Times New Roman"/>
        <family val="1"/>
      </rPr>
      <t>r</t>
    </r>
    <r>
      <rPr>
        <b/>
        <sz val="6"/>
        <color rgb="FFFDFDFD"/>
        <rFont val="Times New Roman"/>
        <family val="1"/>
      </rPr>
      <t>omedio</t>
    </r>
  </si>
  <si>
    <r>
      <rPr>
        <b/>
        <sz val="6"/>
        <color rgb="FFFDFDFD"/>
        <rFont val="Times New Roman"/>
        <family val="1"/>
      </rPr>
      <t>Hie</t>
    </r>
    <r>
      <rPr>
        <b/>
        <sz val="6"/>
        <color rgb="FFFDFDFD"/>
        <rFont val="Times New Roman"/>
        <family val="1"/>
      </rPr>
      <t>r</t>
    </r>
    <r>
      <rPr>
        <b/>
        <sz val="6"/>
        <color rgb="FFFDFDFD"/>
        <rFont val="Times New Roman"/>
        <family val="1"/>
      </rPr>
      <t>r</t>
    </r>
    <r>
      <rPr>
        <b/>
        <sz val="6"/>
        <color rgb="FFFDFDFD"/>
        <rFont val="Times New Roman"/>
        <family val="1"/>
      </rPr>
      <t>o</t>
    </r>
    <r>
      <rPr>
        <b/>
        <sz val="6"/>
        <color rgb="FFFDFDFD"/>
        <rFont val="Times New Roman"/>
        <family val="1"/>
      </rPr>
      <t xml:space="preserve"> </t>
    </r>
    <r>
      <rPr>
        <b/>
        <sz val="6"/>
        <color rgb="FFFDFDFD"/>
        <rFont val="Times New Roman"/>
        <family val="1"/>
      </rPr>
      <t>p</t>
    </r>
    <r>
      <rPr>
        <b/>
        <sz val="6"/>
        <color rgb="FFFDFDFD"/>
        <rFont val="Times New Roman"/>
        <family val="1"/>
      </rPr>
      <t>r</t>
    </r>
    <r>
      <rPr>
        <b/>
        <sz val="6"/>
        <color rgb="FFFDFDFD"/>
        <rFont val="Times New Roman"/>
        <family val="1"/>
      </rPr>
      <t>omedio</t>
    </r>
  </si>
  <si>
    <r>
      <rPr>
        <b/>
        <sz val="6"/>
        <color rgb="FFFDFDFD"/>
        <rFont val="Times New Roman"/>
        <family val="1"/>
      </rPr>
      <t>Zinc</t>
    </r>
    <r>
      <rPr>
        <b/>
        <sz val="6"/>
        <color rgb="FFFDFDFD"/>
        <rFont val="Times New Roman"/>
        <family val="1"/>
      </rPr>
      <t xml:space="preserve"> </t>
    </r>
    <r>
      <rPr>
        <b/>
        <sz val="6"/>
        <color rgb="FFFDFDFD"/>
        <rFont val="Times New Roman"/>
        <family val="1"/>
      </rPr>
      <t>p</t>
    </r>
    <r>
      <rPr>
        <b/>
        <sz val="6"/>
        <color rgb="FFFDFDFD"/>
        <rFont val="Times New Roman"/>
        <family val="1"/>
      </rPr>
      <t>r</t>
    </r>
    <r>
      <rPr>
        <b/>
        <sz val="6"/>
        <color rgb="FFFDFDFD"/>
        <rFont val="Times New Roman"/>
        <family val="1"/>
      </rPr>
      <t>omedio</t>
    </r>
  </si>
  <si>
    <t>Arroz blanco,  cocido</t>
  </si>
  <si>
    <t>Arroz blanco,  crudo</t>
  </si>
  <si>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.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eales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ados</t>
    </r>
  </si>
  <si>
    <r>
      <rPr>
        <sz val="6"/>
        <color rgb="FF363435"/>
        <rFont val="Times New Roman"/>
        <family val="1"/>
      </rPr>
      <t>Br</t>
    </r>
    <r>
      <rPr>
        <sz val="6"/>
        <color rgb="FF363435"/>
        <rFont val="Times New Roman"/>
        <family val="1"/>
      </rPr>
      <t>o</t>
    </r>
    <r>
      <rPr>
        <sz val="6"/>
        <color rgb="FF363435"/>
        <rFont val="Times New Roman"/>
        <family val="1"/>
      </rPr>
      <t>wnie,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cubie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hocolat</t>
    </r>
    <r>
      <rPr>
        <sz val="6"/>
        <color rgb="FF363435"/>
        <rFont val="Times New Roman"/>
        <family val="1"/>
      </rPr>
      <t>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elleno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</t>
    </r>
    <r>
      <rPr>
        <sz val="6"/>
        <color rgb="FF363435"/>
        <rFont val="Times New Roman"/>
        <family val="1"/>
      </rPr>
      <t>q</t>
    </r>
    <r>
      <rPr>
        <sz val="6"/>
        <color rgb="FF363435"/>
        <rFont val="Times New Roman"/>
        <family val="1"/>
      </rPr>
      <t>uipe</t>
    </r>
  </si>
  <si>
    <t>Cuchuco de cebada,  triturado</t>
  </si>
  <si>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maíz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ama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illo,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g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illado</t>
    </r>
  </si>
  <si>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igo,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panificación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</si>
  <si>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on</t>
    </r>
    <r>
      <rPr>
        <sz val="6"/>
        <color rgb="FF363435"/>
        <rFont val="Times New Roman"/>
        <family val="1"/>
      </rPr>
      <t>q</t>
    </r>
    <r>
      <rPr>
        <sz val="6"/>
        <color rgb="FF363435"/>
        <rFont val="Times New Roman"/>
        <family val="1"/>
      </rPr>
      <t>ue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blanco,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cobe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tu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hocolat</t>
    </r>
    <r>
      <rPr>
        <sz val="6"/>
        <color rgb="FF363435"/>
        <rFont val="Times New Roman"/>
        <family val="1"/>
      </rPr>
      <t>e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</si>
  <si>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on</t>
    </r>
    <r>
      <rPr>
        <sz val="6"/>
        <color rgb="FF363435"/>
        <rFont val="Times New Roman"/>
        <family val="1"/>
      </rPr>
      <t>q</t>
    </r>
    <r>
      <rPr>
        <sz val="6"/>
        <color rgb="FF363435"/>
        <rFont val="Times New Roman"/>
        <family val="1"/>
      </rPr>
      <t>ue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blanco,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ema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blanca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cubie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hocolat</t>
    </r>
    <r>
      <rPr>
        <sz val="6"/>
        <color rgb="FF363435"/>
        <rFont val="Times New Roman"/>
        <family val="1"/>
      </rPr>
      <t>e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</si>
  <si>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on</t>
    </r>
    <r>
      <rPr>
        <sz val="6"/>
        <color rgb="FF363435"/>
        <rFont val="Times New Roman"/>
        <family val="1"/>
      </rPr>
      <t>q</t>
    </r>
    <r>
      <rPr>
        <sz val="6"/>
        <color rgb="FF363435"/>
        <rFont val="Times New Roman"/>
        <family val="1"/>
      </rPr>
      <t>ue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ne</t>
    </r>
    <r>
      <rPr>
        <sz val="6"/>
        <color rgb="FF363435"/>
        <rFont val="Times New Roman"/>
        <family val="1"/>
      </rPr>
      <t>g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ema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hocolat</t>
    </r>
    <r>
      <rPr>
        <sz val="6"/>
        <color rgb="FF363435"/>
        <rFont val="Times New Roman"/>
        <family val="1"/>
      </rPr>
      <t>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cubie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hocolat</t>
    </r>
    <r>
      <rPr>
        <sz val="6"/>
        <color rgb="FF363435"/>
        <rFont val="Times New Roman"/>
        <family val="1"/>
      </rPr>
      <t>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blanco,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hips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hocolat</t>
    </r>
    <r>
      <rPr>
        <sz val="6"/>
        <color rgb="FF363435"/>
        <rFont val="Times New Roman"/>
        <family val="1"/>
      </rPr>
      <t>e</t>
    </r>
  </si>
  <si>
    <t>Roscas de cuajada  y maíz</t>
  </si>
  <si>
    <r>
      <rPr>
        <sz val="6"/>
        <color rgb="FF363435"/>
        <rFont val="Times New Roman"/>
        <family val="1"/>
      </rPr>
      <t>B.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er</t>
    </r>
    <r>
      <rPr>
        <sz val="6"/>
        <color rgb="FF363435"/>
        <rFont val="Times New Roman"/>
        <family val="1"/>
      </rPr>
      <t>du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as,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ho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alizas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ados</t>
    </r>
  </si>
  <si>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ceituna,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pulpa</t>
    </r>
  </si>
  <si>
    <r>
      <rPr>
        <sz val="6"/>
        <color rgb="FF363435"/>
        <rFont val="Times New Roman"/>
        <family val="1"/>
      </rPr>
      <t>I</t>
    </r>
  </si>
  <si>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ceitunas,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encu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tido</t>
    </r>
  </si>
  <si>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celg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allos,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</si>
  <si>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celg</t>
    </r>
    <r>
      <rPr>
        <sz val="6"/>
        <color rgb="FF363435"/>
        <rFont val="Times New Roman"/>
        <family val="1"/>
      </rPr>
      <t>as,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hojas,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</si>
  <si>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Ahu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>ama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C.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máxima,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</si>
  <si>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Ahu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>ama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C.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mix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</si>
  <si>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u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>ama,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cocida</t>
    </r>
  </si>
  <si>
    <r>
      <rPr>
        <sz val="6"/>
        <color rgb="FF363435"/>
        <rFont val="Times New Roman"/>
        <family val="1"/>
      </rPr>
      <t>Ají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hi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pulpa</t>
    </r>
  </si>
  <si>
    <r>
      <rPr>
        <sz val="6"/>
        <color rgb="FF363435"/>
        <rFont val="Times New Roman"/>
        <family val="1"/>
      </rPr>
      <t>Ají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pimien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ojo</t>
    </r>
  </si>
  <si>
    <r>
      <rPr>
        <sz val="6"/>
        <color rgb="FF363435"/>
        <rFont val="Times New Roman"/>
        <family val="1"/>
      </rPr>
      <t>Ajo</t>
    </r>
  </si>
  <si>
    <r>
      <rPr>
        <sz val="6"/>
        <color rgb="FF363435"/>
        <rFont val="Times New Roman"/>
        <family val="1"/>
      </rPr>
      <t>Alcac</t>
    </r>
    <r>
      <rPr>
        <sz val="6"/>
        <color rgb="FF363435"/>
        <rFont val="Times New Roman"/>
        <family val="1"/>
      </rPr>
      <t>ho</t>
    </r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as,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</si>
  <si>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Alcapa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as,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encu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tido</t>
    </r>
  </si>
  <si>
    <r>
      <rPr>
        <sz val="6"/>
        <color rgb="FF363435"/>
        <rFont val="Times New Roman"/>
        <family val="1"/>
      </rPr>
      <t>Alg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obo,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</si>
  <si>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Ama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an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hojas,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seco</t>
    </r>
  </si>
  <si>
    <r>
      <rPr>
        <sz val="6"/>
        <color rgb="FF363435"/>
        <rFont val="Times New Roman"/>
        <family val="1"/>
      </rPr>
      <t>Apio,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allo,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</si>
  <si>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acac</t>
    </r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ama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illa,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</si>
  <si>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acac</t>
    </r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blanca,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</si>
  <si>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acac</t>
    </r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mo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ada,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</si>
  <si>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eja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er</t>
    </r>
    <r>
      <rPr>
        <sz val="6"/>
        <color rgb="FF363435"/>
        <rFont val="Times New Roman"/>
        <family val="1"/>
      </rPr>
      <t>de,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cocida</t>
    </r>
  </si>
  <si>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eja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er</t>
    </r>
    <r>
      <rPr>
        <sz val="6"/>
        <color rgb="FF363435"/>
        <rFont val="Times New Roman"/>
        <family val="1"/>
      </rPr>
      <t>de,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</si>
  <si>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Balú,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</si>
  <si>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Ba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</si>
  <si>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Be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enjena,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</si>
  <si>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Be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hojas,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</si>
  <si>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Bo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mo,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</si>
  <si>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Br</t>
    </r>
    <r>
      <rPr>
        <sz val="6"/>
        <color rgb="FF363435"/>
        <rFont val="Times New Roman"/>
        <family val="1"/>
      </rPr>
      <t>ócoli,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</si>
  <si>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Calabaza,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</si>
  <si>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Candia,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</si>
  <si>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Car</t>
    </r>
    <r>
      <rPr>
        <sz val="6"/>
        <color rgb="FF363435"/>
        <rFont val="Times New Roman"/>
        <family val="1"/>
      </rPr>
      <t>dos,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</si>
  <si>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Cebolla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cabezona</t>
    </r>
  </si>
  <si>
    <r>
      <rPr>
        <sz val="6"/>
        <color rgb="FF363435"/>
        <rFont val="Times New Roman"/>
        <family val="1"/>
      </rPr>
      <t>Cebolla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junca,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hojas</t>
    </r>
  </si>
  <si>
    <r>
      <rPr>
        <sz val="6"/>
        <color rgb="FF363435"/>
        <rFont val="Times New Roman"/>
        <family val="1"/>
      </rPr>
      <t>Cebolla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junca,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allos</t>
    </r>
  </si>
  <si>
    <r>
      <rPr>
        <sz val="6"/>
        <color rgb="FF363435"/>
        <rFont val="Times New Roman"/>
        <family val="1"/>
      </rPr>
      <t>Cebolla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pue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allo</t>
    </r>
  </si>
  <si>
    <r>
      <rPr>
        <sz val="6"/>
        <color rgb="FF363435"/>
        <rFont val="Times New Roman"/>
        <family val="1"/>
      </rPr>
      <t>Cha</t>
    </r>
    <r>
      <rPr>
        <sz val="6"/>
        <color rgb="FF363435"/>
        <rFont val="Times New Roman"/>
        <family val="1"/>
      </rPr>
      <t>m</t>
    </r>
    <r>
      <rPr>
        <sz val="6"/>
        <color rgb="FF363435"/>
        <rFont val="Times New Roman"/>
        <family val="1"/>
      </rPr>
      <t>piñón,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</si>
  <si>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Chugua,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pulpa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</t>
    </r>
  </si>
  <si>
    <r>
      <rPr>
        <sz val="6"/>
        <color rgb="FF363435"/>
        <rFont val="Times New Roman"/>
        <family val="1"/>
      </rPr>
      <t>Chugua,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pulpa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</t>
    </r>
  </si>
  <si>
    <r>
      <rPr>
        <sz val="6"/>
        <color rgb="FF363435"/>
        <rFont val="Times New Roman"/>
        <family val="1"/>
      </rPr>
      <t>Cilantr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hojas</t>
    </r>
  </si>
  <si>
    <r>
      <rPr>
        <sz val="6"/>
        <color rgb="FF363435"/>
        <rFont val="Times New Roman"/>
        <family val="1"/>
      </rPr>
      <t>Coliflo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</si>
  <si>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Colinabo,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</si>
  <si>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Cubio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ama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illo,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</si>
  <si>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Cubio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blanco,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</si>
  <si>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Cubio,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</si>
  <si>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Culantr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hojas</t>
    </r>
  </si>
  <si>
    <r>
      <rPr>
        <sz val="6"/>
        <color rgb="FF363435"/>
        <rFont val="Times New Roman"/>
        <family val="1"/>
      </rPr>
      <t>Espinaca,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cocida</t>
    </r>
  </si>
  <si>
    <r>
      <rPr>
        <sz val="6"/>
        <color rgb="FF363435"/>
        <rFont val="Times New Roman"/>
        <family val="1"/>
      </rPr>
      <t>Espinaca,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</si>
  <si>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Guascas,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hojas</t>
    </r>
  </si>
  <si>
    <r>
      <rPr>
        <sz val="6"/>
        <color rgb="FF363435"/>
        <rFont val="Times New Roman"/>
        <family val="1"/>
      </rPr>
      <t>Guatila,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</si>
  <si>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Guisant</t>
    </r>
    <r>
      <rPr>
        <sz val="6"/>
        <color rgb="FF363435"/>
        <rFont val="Times New Roman"/>
        <family val="1"/>
      </rPr>
      <t>es</t>
    </r>
  </si>
  <si>
    <r>
      <rPr>
        <sz val="6"/>
        <color rgb="FF363435"/>
        <rFont val="Times New Roman"/>
        <family val="1"/>
      </rPr>
      <t>Habic</t>
    </r>
    <r>
      <rPr>
        <sz val="6"/>
        <color rgb="FF363435"/>
        <rFont val="Times New Roman"/>
        <family val="1"/>
      </rPr>
      <t>huela,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cocida</t>
    </r>
  </si>
  <si>
    <r>
      <rPr>
        <sz val="6"/>
        <color rgb="FF363435"/>
        <rFont val="Times New Roman"/>
        <family val="1"/>
      </rPr>
      <t>Habic</t>
    </r>
    <r>
      <rPr>
        <sz val="6"/>
        <color rgb="FF363435"/>
        <rFont val="Times New Roman"/>
        <family val="1"/>
      </rPr>
      <t>huela,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</si>
  <si>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Ibia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ema,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</t>
    </r>
  </si>
  <si>
    <r>
      <rPr>
        <sz val="6"/>
        <color rgb="FF363435"/>
        <rFont val="Times New Roman"/>
        <family val="1"/>
      </rPr>
      <t>Ibia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osada,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</t>
    </r>
  </si>
  <si>
    <r>
      <rPr>
        <sz val="6"/>
        <color rgb="FF363435"/>
        <rFont val="Times New Roman"/>
        <family val="1"/>
      </rPr>
      <t>Ibia,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</t>
    </r>
  </si>
  <si>
    <r>
      <rPr>
        <sz val="6"/>
        <color rgb="FF363435"/>
        <rFont val="Times New Roman"/>
        <family val="1"/>
      </rPr>
      <t>Lec</t>
    </r>
    <r>
      <rPr>
        <sz val="6"/>
        <color rgb="FF363435"/>
        <rFont val="Times New Roman"/>
        <family val="1"/>
      </rPr>
      <t>hug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común</t>
    </r>
  </si>
  <si>
    <r>
      <rPr>
        <sz val="6"/>
        <color rgb="FF363435"/>
        <rFont val="Times New Roman"/>
        <family val="1"/>
      </rPr>
      <t>Lec</t>
    </r>
    <r>
      <rPr>
        <sz val="6"/>
        <color rgb="FF363435"/>
        <rFont val="Times New Roman"/>
        <family val="1"/>
      </rPr>
      <t>hug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romana</t>
    </r>
  </si>
  <si>
    <r>
      <rPr>
        <sz val="6"/>
        <color rgb="FF363435"/>
        <rFont val="Times New Roman"/>
        <family val="1"/>
      </rPr>
      <t>N</t>
    </r>
    <r>
      <rPr>
        <sz val="6"/>
        <color rgb="FF363435"/>
        <rFont val="Times New Roman"/>
        <family val="1"/>
      </rPr>
      <t>abo,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</si>
  <si>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N</t>
    </r>
    <r>
      <rPr>
        <sz val="6"/>
        <color rgb="FF363435"/>
        <rFont val="Times New Roman"/>
        <family val="1"/>
      </rPr>
      <t>acuma</t>
    </r>
  </si>
  <si>
    <r>
      <rPr>
        <sz val="6"/>
        <color rgb="FF363435"/>
        <rFont val="Times New Roman"/>
        <family val="1"/>
      </rPr>
      <t>Ñame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aé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hojas</t>
    </r>
  </si>
  <si>
    <r>
      <rPr>
        <sz val="6"/>
        <color rgb="FF363435"/>
        <rFont val="Times New Roman"/>
        <family val="1"/>
      </rPr>
      <t>Ñame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espino,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</si>
  <si>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Ñame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espino,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</si>
  <si>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Ñame,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</si>
  <si>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Ñame,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</si>
  <si>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almi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allo,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</si>
  <si>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común,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cocida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</si>
  <si>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común,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</si>
  <si>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común,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</si>
  <si>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iolla,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cocida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</si>
  <si>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iolla,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</si>
  <si>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iolla,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seca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</si>
  <si>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pa</t>
    </r>
    <r>
      <rPr>
        <sz val="6"/>
        <color rgb="FF363435"/>
        <rFont val="Times New Roman"/>
        <family val="1"/>
      </rPr>
      <t>s</t>
    </r>
    <r>
      <rPr>
        <sz val="6"/>
        <color rgb="FF363435"/>
        <rFont val="Times New Roman"/>
        <family val="1"/>
      </rPr>
      <t>tusa,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cocida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</si>
  <si>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pa</t>
    </r>
    <r>
      <rPr>
        <sz val="6"/>
        <color rgb="FF363435"/>
        <rFont val="Times New Roman"/>
        <family val="1"/>
      </rPr>
      <t>s</t>
    </r>
    <r>
      <rPr>
        <sz val="6"/>
        <color rgb="FF363435"/>
        <rFont val="Times New Roman"/>
        <family val="1"/>
      </rPr>
      <t>tusa,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</si>
  <si>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pa</t>
    </r>
    <r>
      <rPr>
        <sz val="6"/>
        <color rgb="FF363435"/>
        <rFont val="Times New Roman"/>
        <family val="1"/>
      </rPr>
      <t>s</t>
    </r>
    <r>
      <rPr>
        <sz val="6"/>
        <color rgb="FF363435"/>
        <rFont val="Times New Roman"/>
        <family val="1"/>
      </rPr>
      <t>tusa,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cocida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</si>
  <si>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pa</t>
    </r>
    <r>
      <rPr>
        <sz val="6"/>
        <color rgb="FF363435"/>
        <rFont val="Times New Roman"/>
        <family val="1"/>
      </rPr>
      <t>s</t>
    </r>
    <r>
      <rPr>
        <sz val="6"/>
        <color rgb="FF363435"/>
        <rFont val="Times New Roman"/>
        <family val="1"/>
      </rPr>
      <t>tusa,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</si>
  <si>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izoma,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</si>
  <si>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sabane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cocida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</si>
  <si>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sabane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</si>
  <si>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sabane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cocida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</si>
  <si>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sabane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</si>
  <si>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epino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cohombr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</si>
  <si>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epino,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</si>
  <si>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ejil</t>
    </r>
  </si>
  <si>
    <r>
      <rPr>
        <sz val="6"/>
        <color rgb="FF363435"/>
        <rFont val="Times New Roman"/>
        <family val="1"/>
      </rPr>
      <t>Pimen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ón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ojo</t>
    </r>
  </si>
  <si>
    <r>
      <rPr>
        <sz val="6"/>
        <color rgb="FF363435"/>
        <rFont val="Times New Roman"/>
        <family val="1"/>
      </rPr>
      <t>Pimen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ón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er</t>
    </r>
    <r>
      <rPr>
        <sz val="6"/>
        <color rgb="FF363435"/>
        <rFont val="Times New Roman"/>
        <family val="1"/>
      </rPr>
      <t>de</t>
    </r>
  </si>
  <si>
    <r>
      <rPr>
        <sz val="6"/>
        <color rgb="FF363435"/>
        <rFont val="Times New Roman"/>
        <family val="1"/>
      </rPr>
      <t>Plá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áf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ica,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madur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</si>
  <si>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Plá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áf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ica,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er</t>
    </r>
    <r>
      <rPr>
        <sz val="6"/>
        <color rgb="FF363435"/>
        <rFont val="Times New Roman"/>
        <family val="1"/>
      </rPr>
      <t>de,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</si>
  <si>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Plá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colí,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</si>
  <si>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Plá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dominico,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madur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</si>
  <si>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Plá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dominico,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er</t>
    </r>
    <r>
      <rPr>
        <sz val="6"/>
        <color rgb="FF363435"/>
        <rFont val="Times New Roman"/>
        <family val="1"/>
      </rPr>
      <t>de,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</si>
  <si>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Plá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espe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mo,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</si>
  <si>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Pla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ón,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madur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cocido</t>
    </r>
  </si>
  <si>
    <r>
      <rPr>
        <sz val="6"/>
        <color rgb="FF363435"/>
        <rFont val="Times New Roman"/>
        <family val="1"/>
      </rPr>
      <t>Pla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ón,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madur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</t>
    </r>
  </si>
  <si>
    <r>
      <rPr>
        <sz val="6"/>
        <color rgb="FF363435"/>
        <rFont val="Times New Roman"/>
        <family val="1"/>
      </rPr>
      <t>Plá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ón,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madur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</si>
  <si>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Pla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ón,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er</t>
    </r>
    <r>
      <rPr>
        <sz val="6"/>
        <color rgb="FF363435"/>
        <rFont val="Times New Roman"/>
        <family val="1"/>
      </rPr>
      <t>de,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cocido</t>
    </r>
  </si>
  <si>
    <r>
      <rPr>
        <sz val="6"/>
        <color rgb="FF363435"/>
        <rFont val="Times New Roman"/>
        <family val="1"/>
      </rPr>
      <t>Pla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ón,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er</t>
    </r>
    <r>
      <rPr>
        <sz val="6"/>
        <color rgb="FF363435"/>
        <rFont val="Times New Roman"/>
        <family val="1"/>
      </rPr>
      <t>de,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</t>
    </r>
  </si>
  <si>
    <r>
      <rPr>
        <sz val="6"/>
        <color rgb="FF363435"/>
        <rFont val="Times New Roman"/>
        <family val="1"/>
      </rPr>
      <t>Plá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ón,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er</t>
    </r>
    <r>
      <rPr>
        <sz val="6"/>
        <color rgb="FF363435"/>
        <rFont val="Times New Roman"/>
        <family val="1"/>
      </rPr>
      <t>de,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</si>
  <si>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Plá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itú,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madur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</si>
  <si>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Plá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popoc</t>
    </r>
    <r>
      <rPr>
        <sz val="6"/>
        <color rgb="FF363435"/>
        <rFont val="Times New Roman"/>
        <family val="1"/>
      </rPr>
      <t>ho,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er</t>
    </r>
    <r>
      <rPr>
        <sz val="6"/>
        <color rgb="FF363435"/>
        <rFont val="Times New Roman"/>
        <family val="1"/>
      </rPr>
      <t>de,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</si>
  <si>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ábano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ojo,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</t>
    </r>
  </si>
  <si>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emolac</t>
    </r>
    <r>
      <rPr>
        <sz val="6"/>
        <color rgb="FF363435"/>
        <rFont val="Times New Roman"/>
        <family val="1"/>
      </rPr>
      <t>ha,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cocida</t>
    </r>
  </si>
  <si>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emolac</t>
    </r>
    <r>
      <rPr>
        <sz val="6"/>
        <color rgb="FF363435"/>
        <rFont val="Times New Roman"/>
        <family val="1"/>
      </rPr>
      <t>ha,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</si>
  <si>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epolli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B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uselas</t>
    </r>
  </si>
  <si>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epollo,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hojas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escas</t>
    </r>
  </si>
  <si>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uibarbo,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allo</t>
    </r>
  </si>
  <si>
    <r>
      <rPr>
        <sz val="6"/>
        <color rgb="FF363435"/>
        <rFont val="Times New Roman"/>
        <family val="1"/>
      </rPr>
      <t>Salsifí</t>
    </r>
  </si>
  <si>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allos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col</t>
    </r>
  </si>
  <si>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omat</t>
    </r>
    <r>
      <rPr>
        <sz val="6"/>
        <color rgb="FF363435"/>
        <rFont val="Times New Roman"/>
        <family val="1"/>
      </rPr>
      <t>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Chon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pulpa,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escaldado</t>
    </r>
  </si>
  <si>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omat</t>
    </r>
    <r>
      <rPr>
        <sz val="6"/>
        <color rgb="FF363435"/>
        <rFont val="Times New Roman"/>
        <family val="1"/>
      </rPr>
      <t>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pulpa</t>
    </r>
  </si>
  <si>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>uca,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cocida</t>
    </r>
  </si>
  <si>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>uca,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do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ada</t>
    </r>
  </si>
  <si>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>uca,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</si>
  <si>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r>
      <rPr>
        <sz val="6"/>
        <color rgb="FF363435"/>
        <rFont val="Times New Roman"/>
        <family val="1"/>
      </rPr>
      <t>Zanaho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cocida</t>
    </r>
  </si>
  <si>
    <r>
      <rPr>
        <sz val="6"/>
        <color rgb="FF363435"/>
        <rFont val="Times New Roman"/>
        <family val="1"/>
      </rPr>
      <t>Zanaho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uda</t>
    </r>
  </si>
  <si>
    <t>Breva madura, fruto entero,  cruda</t>
  </si>
  <si>
    <t>Breva verde, fruto entero,  cruda</t>
  </si>
  <si>
    <t>Caimo morado,  maduro,  pulpa</t>
  </si>
  <si>
    <r>
      <rPr>
        <sz val="6"/>
        <color rgb="FF363435"/>
        <rFont val="Times New Roman"/>
        <family val="1"/>
      </rPr>
      <t>C.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ados</t>
    </r>
  </si>
  <si>
    <r>
      <rPr>
        <sz val="6"/>
        <color rgb="FF363435"/>
        <rFont val="Times New Roman"/>
        <family val="1"/>
      </rPr>
      <t>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ambolo,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madur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ent</t>
    </r>
    <r>
      <rPr>
        <sz val="6"/>
        <color rgb="FF363435"/>
        <rFont val="Times New Roman"/>
        <family val="1"/>
      </rPr>
      <t>er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deshid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ado</t>
    </r>
  </si>
  <si>
    <r>
      <rPr>
        <sz val="6"/>
        <color rgb="FF363435"/>
        <rFont val="Times New Roman"/>
        <family val="1"/>
      </rPr>
      <t>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ambolo,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pin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ón,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ent</t>
    </r>
    <r>
      <rPr>
        <sz val="6"/>
        <color rgb="FF363435"/>
        <rFont val="Times New Roman"/>
        <family val="1"/>
      </rPr>
      <t>er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deshid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ado</t>
    </r>
  </si>
  <si>
    <r>
      <rPr>
        <sz val="6"/>
        <color rgb="FF363435"/>
        <rFont val="Times New Roman"/>
        <family val="1"/>
      </rPr>
      <t>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ambolo,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er</t>
    </r>
    <r>
      <rPr>
        <sz val="6"/>
        <color rgb="FF363435"/>
        <rFont val="Times New Roman"/>
        <family val="1"/>
      </rPr>
      <t>de,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ent</t>
    </r>
    <r>
      <rPr>
        <sz val="6"/>
        <color rgb="FF363435"/>
        <rFont val="Times New Roman"/>
        <family val="1"/>
      </rPr>
      <t>er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deshid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ado</t>
    </r>
  </si>
  <si>
    <t>Coco, escaldado  y deshidratado</t>
  </si>
  <si>
    <t>Limon, pulpa</t>
  </si>
  <si>
    <t>Mora de castilla,  pulpa</t>
  </si>
  <si>
    <t>Palmito de Chontaduro</t>
  </si>
  <si>
    <t>Uva blanca,  maduro,  pulpa</t>
  </si>
  <si>
    <r>
      <rPr>
        <sz val="6"/>
        <color rgb="FF363435"/>
        <rFont val="Times New Roman"/>
        <family val="1"/>
      </rPr>
      <t>D.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G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asas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aceites</t>
    </r>
  </si>
  <si>
    <r>
      <rPr>
        <sz val="6"/>
        <color rgb="FF363435"/>
        <rFont val="Times New Roman"/>
        <family val="1"/>
      </rPr>
      <t>Mar</t>
    </r>
    <r>
      <rPr>
        <sz val="6"/>
        <color rgb="FF363435"/>
        <rFont val="Times New Roman"/>
        <family val="1"/>
      </rPr>
      <t>g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aceit</t>
    </r>
    <r>
      <rPr>
        <sz val="6"/>
        <color rgb="FF363435"/>
        <rFont val="Times New Roman"/>
        <family val="1"/>
      </rPr>
      <t>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</t>
    </r>
    <r>
      <rPr>
        <sz val="6"/>
        <color rgb="FF363435"/>
        <rFont val="Times New Roman"/>
        <family val="1"/>
      </rPr>
      <t>g</t>
    </r>
    <r>
      <rPr>
        <sz val="6"/>
        <color rgb="FF363435"/>
        <rFont val="Times New Roman"/>
        <family val="1"/>
      </rPr>
      <t>e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al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hidro</t>
    </r>
    <r>
      <rPr>
        <sz val="6"/>
        <color rgb="FF363435"/>
        <rFont val="Times New Roman"/>
        <family val="1"/>
      </rPr>
      <t>g</t>
    </r>
    <r>
      <rPr>
        <sz val="6"/>
        <color rgb="FF363435"/>
        <rFont val="Times New Roman"/>
        <family val="1"/>
      </rPr>
      <t>enado</t>
    </r>
  </si>
  <si>
    <r>
      <rPr>
        <sz val="6"/>
        <color rgb="FF363435"/>
        <rFont val="Times New Roman"/>
        <family val="1"/>
      </rPr>
      <t>E.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escados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iscos</t>
    </r>
  </si>
  <si>
    <r>
      <rPr>
        <sz val="6"/>
        <color rgb="FF363435"/>
        <rFont val="Times New Roman"/>
        <family val="1"/>
      </rPr>
      <t>Ba</t>
    </r>
    <r>
      <rPr>
        <sz val="6"/>
        <color rgb="FF363435"/>
        <rFont val="Times New Roman"/>
        <family val="1"/>
      </rPr>
      <t>g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Lacepede,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cabeza,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piel,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tr</t>
    </r>
    <r>
      <rPr>
        <sz val="6"/>
        <color rgb="FF363435"/>
        <rFont val="Times New Roman"/>
        <family val="1"/>
      </rPr>
      <t>oceado,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seco</t>
    </r>
  </si>
  <si>
    <r>
      <rPr>
        <sz val="6"/>
        <color rgb="FF363435"/>
        <rFont val="Times New Roman"/>
        <family val="1"/>
      </rPr>
      <t>Ba</t>
    </r>
    <r>
      <rPr>
        <sz val="6"/>
        <color rgb="FF363435"/>
        <rFont val="Times New Roman"/>
        <family val="1"/>
      </rPr>
      <t>g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Lacepede,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cabeza,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tr</t>
    </r>
    <r>
      <rPr>
        <sz val="6"/>
        <color rgb="FF363435"/>
        <rFont val="Times New Roman"/>
        <family val="1"/>
      </rPr>
      <t>ocea</t>
    </r>
    <r>
      <rPr>
        <sz val="6"/>
        <color rgb="FF363435"/>
        <rFont val="Times New Roman"/>
        <family val="1"/>
      </rPr>
      <t>-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udo</t>
    </r>
  </si>
  <si>
    <r>
      <rPr>
        <sz val="6"/>
        <color rgb="FF363435"/>
        <rFont val="Times New Roman"/>
        <family val="1"/>
      </rPr>
      <t>Sar</t>
    </r>
    <r>
      <rPr>
        <sz val="6"/>
        <color rgb="FF363435"/>
        <rFont val="Times New Roman"/>
        <family val="1"/>
      </rPr>
      <t>dinas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enla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adas,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salsa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omat</t>
    </r>
    <r>
      <rPr>
        <sz val="6"/>
        <color rgb="FF363435"/>
        <rFont val="Times New Roman"/>
        <family val="1"/>
      </rPr>
      <t>e</t>
    </r>
  </si>
  <si>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.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nes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ados</t>
    </r>
  </si>
  <si>
    <r>
      <rPr>
        <sz val="6"/>
        <color rgb="FF363435"/>
        <rFont val="Times New Roman"/>
        <family val="1"/>
      </rPr>
      <t>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ne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pollo,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pec</t>
    </r>
    <r>
      <rPr>
        <sz val="6"/>
        <color rgb="FF363435"/>
        <rFont val="Times New Roman"/>
        <family val="1"/>
      </rPr>
      <t>hug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piel,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cocida</t>
    </r>
  </si>
  <si>
    <r>
      <rPr>
        <sz val="6"/>
        <color rgb="FF363435"/>
        <rFont val="Times New Roman"/>
        <family val="1"/>
      </rPr>
      <t>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ne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pollo,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pec</t>
    </r>
    <r>
      <rPr>
        <sz val="6"/>
        <color rgb="FF363435"/>
        <rFont val="Times New Roman"/>
        <family val="1"/>
      </rPr>
      <t>hug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piel,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cocida</t>
    </r>
  </si>
  <si>
    <t>Leche de cabra, entera,  cruda</t>
  </si>
  <si>
    <t>Leche de vaca, condensada,  azucarada</t>
  </si>
  <si>
    <t>Leche de vaca, descremada,  en polvo</t>
  </si>
  <si>
    <t>Leche de vaca, entera,  cruda</t>
  </si>
  <si>
    <t>Leche de vaca, entera,  en polvo</t>
  </si>
  <si>
    <t>Leche de vaca, entera,  pasteurizada</t>
  </si>
  <si>
    <t>Queso tipo cottage,  con crema</t>
  </si>
  <si>
    <t>Queso tipo cottage,  sin crema</t>
  </si>
  <si>
    <r>
      <rPr>
        <sz val="6"/>
        <color rgb="FF363435"/>
        <rFont val="Times New Roman"/>
        <family val="1"/>
      </rPr>
      <t>H.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Bebidas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(alcohólicas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no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alcohólicas)</t>
    </r>
  </si>
  <si>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gua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cebada</t>
    </r>
  </si>
  <si>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ena,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bebida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agua</t>
    </r>
  </si>
  <si>
    <r>
      <rPr>
        <sz val="6"/>
        <color rgb="FF363435"/>
        <rFont val="Times New Roman"/>
        <family val="1"/>
      </rPr>
      <t>Ca</t>
    </r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é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</t>
    </r>
    <r>
      <rPr>
        <sz val="6"/>
        <color rgb="FF363435"/>
        <rFont val="Times New Roman"/>
        <family val="1"/>
      </rPr>
      <t>s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ado,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infusión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al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6%,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azúcar</t>
    </r>
  </si>
  <si>
    <r>
      <rPr>
        <sz val="6"/>
        <color rgb="FF363435"/>
        <rFont val="Times New Roman"/>
        <family val="1"/>
      </rPr>
      <t>Ce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eza,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4%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alcohol</t>
    </r>
  </si>
  <si>
    <r>
      <rPr>
        <sz val="6"/>
        <color rgb="FF363435"/>
        <rFont val="Times New Roman"/>
        <family val="1"/>
      </rPr>
      <t>&gt;6</t>
    </r>
  </si>
  <si>
    <r>
      <rPr>
        <sz val="6"/>
        <color rgb="FF363435"/>
        <rFont val="Times New Roman"/>
        <family val="1"/>
      </rPr>
      <t>Chic</t>
    </r>
    <r>
      <rPr>
        <sz val="6"/>
        <color rgb="FF363435"/>
        <rFont val="Times New Roman"/>
        <family val="1"/>
      </rPr>
      <t>ha,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4%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alcohol</t>
    </r>
  </si>
  <si>
    <r>
      <rPr>
        <sz val="6"/>
        <color rgb="FF363435"/>
        <rFont val="Times New Roman"/>
        <family val="1"/>
      </rPr>
      <t>Gaseosa</t>
    </r>
  </si>
  <si>
    <r>
      <rPr>
        <sz val="6"/>
        <color rgb="FF363435"/>
        <rFont val="Times New Roman"/>
        <family val="1"/>
      </rPr>
      <t>Guanabana,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madur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jugo</t>
    </r>
  </si>
  <si>
    <r>
      <rPr>
        <sz val="6"/>
        <color rgb="FF363435"/>
        <rFont val="Times New Roman"/>
        <family val="1"/>
      </rPr>
      <t>Gua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apo,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3%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alcohol</t>
    </r>
  </si>
  <si>
    <r>
      <rPr>
        <sz val="6"/>
        <color rgb="FF363435"/>
        <rFont val="Times New Roman"/>
        <family val="1"/>
      </rPr>
      <t>L</t>
    </r>
    <r>
      <rPr>
        <sz val="6"/>
        <color rgb="FF363435"/>
        <rFont val="Times New Roman"/>
        <family val="1"/>
      </rPr>
      <t>ulo,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madur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jugo</t>
    </r>
  </si>
  <si>
    <r>
      <rPr>
        <sz val="6"/>
        <color rgb="FF363435"/>
        <rFont val="Times New Roman"/>
        <family val="1"/>
      </rPr>
      <t>Mo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madur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jugo</t>
    </r>
  </si>
  <si>
    <r>
      <rPr>
        <sz val="6"/>
        <color rgb="FF363435"/>
        <rFont val="Times New Roman"/>
        <family val="1"/>
      </rPr>
      <t>Té,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infusión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azúcar</t>
    </r>
  </si>
  <si>
    <t>Coco azucarado  y deshidratado</t>
  </si>
  <si>
    <t>&gt;50</t>
  </si>
  <si>
    <t>Miel de caña  de azúcar</t>
  </si>
  <si>
    <r>
      <rPr>
        <sz val="6"/>
        <color rgb="FF363435"/>
        <rFont val="Times New Roman"/>
        <family val="1"/>
      </rPr>
      <t>N</t>
    </r>
    <r>
      <rPr>
        <sz val="6"/>
        <color rgb="FF363435"/>
        <rFont val="Times New Roman"/>
        <family val="1"/>
      </rPr>
      <t>.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Alimen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egíme</t>
    </r>
    <r>
      <rPr>
        <sz val="6"/>
        <color rgb="FF363435"/>
        <rFont val="Times New Roman"/>
        <family val="1"/>
      </rPr>
      <t>-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nes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especiales</t>
    </r>
  </si>
  <si>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banano,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en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</t>
    </r>
    <r>
      <rPr>
        <sz val="6"/>
        <color rgb="FF363435"/>
        <rFont val="Times New Roman"/>
        <family val="1"/>
      </rPr>
      <t>q</t>
    </r>
    <r>
      <rPr>
        <sz val="6"/>
        <color rgb="FF363435"/>
        <rFont val="Times New Roman"/>
        <family val="1"/>
      </rPr>
      <t>uecida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hie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o,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zinc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ácido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ólico</t>
    </r>
  </si>
  <si>
    <t>Cacao silvestre,  fruta, pulpa</t>
  </si>
  <si>
    <t>Cacao silvestre,  fruta, semilla</t>
  </si>
  <si>
    <t>Coco Inayá,  fruta</t>
  </si>
  <si>
    <t>Coco Inayá,  fruta,  cocinada</t>
  </si>
  <si>
    <r>
      <rPr>
        <sz val="6"/>
        <color rgb="FF363435"/>
        <rFont val="Times New Roman"/>
        <family val="1"/>
      </rPr>
      <t>R.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Alimen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manu</t>
    </r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actu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ados</t>
    </r>
  </si>
  <si>
    <r>
      <rPr>
        <sz val="6"/>
        <color rgb="FF363435"/>
        <rFont val="Times New Roman"/>
        <family val="1"/>
      </rPr>
      <t>Almidón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yuca</t>
    </r>
  </si>
  <si>
    <r>
      <rPr>
        <sz val="6"/>
        <color rgb="FF363435"/>
        <rFont val="Times New Roman"/>
        <family val="1"/>
      </rPr>
      <t>Bienes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®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Lí</t>
    </r>
    <r>
      <rPr>
        <sz val="6"/>
        <color rgb="FF363435"/>
        <rFont val="Times New Roman"/>
        <family val="1"/>
      </rPr>
      <t>q</t>
    </r>
    <r>
      <rPr>
        <sz val="6"/>
        <color rgb="FF363435"/>
        <rFont val="Times New Roman"/>
        <family val="1"/>
      </rPr>
      <t>uida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sabor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esa</t>
    </r>
  </si>
  <si>
    <r>
      <rPr>
        <sz val="6"/>
        <color rgb="FF363435"/>
        <rFont val="Times New Roman"/>
        <family val="1"/>
      </rPr>
      <t>Bienes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®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Lí</t>
    </r>
    <r>
      <rPr>
        <sz val="6"/>
        <color rgb="FF363435"/>
        <rFont val="Times New Roman"/>
        <family val="1"/>
      </rPr>
      <t>q</t>
    </r>
    <r>
      <rPr>
        <sz val="6"/>
        <color rgb="FF363435"/>
        <rFont val="Times New Roman"/>
        <family val="1"/>
      </rPr>
      <t>uida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sabor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u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er</t>
    </r>
    <r>
      <rPr>
        <sz val="6"/>
        <color rgb="FF363435"/>
        <rFont val="Times New Roman"/>
        <family val="1"/>
      </rPr>
      <t>des</t>
    </r>
  </si>
  <si>
    <r>
      <rPr>
        <sz val="6"/>
        <color rgb="FF363435"/>
        <rFont val="Times New Roman"/>
        <family val="1"/>
      </rPr>
      <t>Bienes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Más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®</t>
    </r>
  </si>
  <si>
    <r>
      <rPr>
        <sz val="6"/>
        <color rgb="FF363435"/>
        <rFont val="Times New Roman"/>
        <family val="1"/>
      </rPr>
      <t>Biene</t>
    </r>
    <r>
      <rPr>
        <sz val="6"/>
        <color rgb="FF363435"/>
        <rFont val="Times New Roman"/>
        <family val="1"/>
      </rPr>
      <t>s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Más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®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sabor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esa</t>
    </r>
  </si>
  <si>
    <r>
      <rPr>
        <sz val="6"/>
        <color rgb="FF363435"/>
        <rFont val="Times New Roman"/>
        <family val="1"/>
      </rPr>
      <t>Bienes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Más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®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sabor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ainilla</t>
    </r>
  </si>
  <si>
    <r>
      <rPr>
        <sz val="6"/>
        <color rgb="FF363435"/>
        <rFont val="Times New Roman"/>
        <family val="1"/>
      </rPr>
      <t>Cha</t>
    </r>
    <r>
      <rPr>
        <sz val="6"/>
        <color rgb="FF363435"/>
        <rFont val="Times New Roman"/>
        <family val="1"/>
      </rPr>
      <t>m</t>
    </r>
    <r>
      <rPr>
        <sz val="6"/>
        <color rgb="FF363435"/>
        <rFont val="Times New Roman"/>
        <family val="1"/>
      </rPr>
      <t>piñó</t>
    </r>
    <r>
      <rPr>
        <sz val="6"/>
        <color rgb="FF363435"/>
        <rFont val="Times New Roman"/>
        <family val="1"/>
      </rPr>
      <t>n</t>
    </r>
    <r>
      <rPr>
        <sz val="6"/>
        <color rgb="FF363435"/>
        <rFont val="Times New Roman"/>
        <family val="1"/>
      </rPr>
      <t>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pr</t>
    </r>
    <r>
      <rPr>
        <sz val="6"/>
        <color rgb="FF363435"/>
        <rFont val="Times New Roman"/>
        <family val="1"/>
      </rPr>
      <t>ocesado</t>
    </r>
  </si>
  <si>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iña,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yuca</t>
    </r>
  </si>
  <si>
    <r>
      <rPr>
        <sz val="6"/>
        <color rgb="FF363435"/>
        <rFont val="Times New Roman"/>
        <family val="1"/>
      </rPr>
      <t>Gelatina,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pol</t>
    </r>
    <r>
      <rPr>
        <sz val="6"/>
        <color rgb="FF363435"/>
        <rFont val="Times New Roman"/>
        <family val="1"/>
      </rPr>
      <t>v</t>
    </r>
    <r>
      <rPr>
        <sz val="6"/>
        <color rgb="FF363435"/>
        <rFont val="Times New Roman"/>
        <family val="1"/>
      </rPr>
      <t>o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azúcar</t>
    </r>
  </si>
  <si>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ahu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>ama</t>
    </r>
  </si>
  <si>
    <r>
      <rPr>
        <sz val="6"/>
        <color rgb="FF363435"/>
        <rFont val="Times New Roman"/>
        <family val="1"/>
      </rPr>
      <t>&gt;</t>
    </r>
    <r>
      <rPr>
        <sz val="6"/>
        <color rgb="FF363435"/>
        <rFont val="Times New Roman"/>
        <family val="1"/>
      </rPr>
      <t>10</t>
    </r>
  </si>
  <si>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alg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robo</t>
    </r>
  </si>
  <si>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banano</t>
    </r>
  </si>
  <si>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gu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>aba</t>
    </r>
  </si>
  <si>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la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semilla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del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árbol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pan</t>
    </r>
  </si>
  <si>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papa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iolla,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sin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cásca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</t>
    </r>
  </si>
  <si>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plá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ano</t>
    </r>
  </si>
  <si>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q</t>
    </r>
    <r>
      <rPr>
        <sz val="6"/>
        <color rgb="FF363435"/>
        <rFont val="Times New Roman"/>
        <family val="1"/>
      </rPr>
      <t>uinua</t>
    </r>
  </si>
  <si>
    <r>
      <rPr>
        <sz val="6"/>
        <color rgb="FF363435"/>
        <rFont val="Times New Roman"/>
        <family val="1"/>
      </rPr>
      <t>&gt;9</t>
    </r>
  </si>
  <si>
    <r>
      <rPr>
        <sz val="6"/>
        <color rgb="FF363435"/>
        <rFont val="Times New Roman"/>
        <family val="1"/>
      </rPr>
      <t>Ja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abe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>acón</t>
    </r>
  </si>
  <si>
    <r>
      <rPr>
        <sz val="6"/>
        <color rgb="FF363435"/>
        <rFont val="Times New Roman"/>
        <family val="1"/>
      </rPr>
      <t>Mezcla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biene</t>
    </r>
    <r>
      <rPr>
        <sz val="6"/>
        <color rgb="FF363435"/>
        <rFont val="Times New Roman"/>
        <family val="1"/>
      </rPr>
      <t>s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ha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ina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gu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>aba</t>
    </r>
  </si>
  <si>
    <r>
      <rPr>
        <sz val="6"/>
        <color rgb="FF363435"/>
        <rFont val="Times New Roman"/>
        <family val="1"/>
      </rPr>
      <t>Mezcla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anca</t>
    </r>
    <r>
      <rPr>
        <sz val="6"/>
        <color rgb="FF363435"/>
        <rFont val="Times New Roman"/>
        <family val="1"/>
      </rPr>
      <t>k</t>
    </r>
    <r>
      <rPr>
        <sz val="6"/>
        <color rgb="FF363435"/>
        <rFont val="Times New Roman"/>
        <family val="1"/>
      </rPr>
      <t>es</t>
    </r>
  </si>
  <si>
    <r>
      <rPr>
        <sz val="6"/>
        <color rgb="FF363435"/>
        <rFont val="Times New Roman"/>
        <family val="1"/>
      </rPr>
      <t>N</t>
    </r>
    <r>
      <rPr>
        <sz val="6"/>
        <color rgb="FF363435"/>
        <rFont val="Times New Roman"/>
        <family val="1"/>
      </rPr>
      <t>ut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i</t>
    </r>
    <r>
      <rPr>
        <sz val="6"/>
        <color rgb="FF363435"/>
        <rFont val="Times New Roman"/>
        <family val="1"/>
      </rPr>
      <t>g</t>
    </r>
    <r>
      <rPr>
        <sz val="6"/>
        <color rgb="FF363435"/>
        <rFont val="Times New Roman"/>
        <family val="1"/>
      </rPr>
      <t>e</t>
    </r>
    <r>
      <rPr>
        <sz val="6"/>
        <color rgb="FF363435"/>
        <rFont val="Times New Roman"/>
        <family val="1"/>
      </rPr>
      <t>s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®</t>
    </r>
  </si>
  <si>
    <r>
      <rPr>
        <sz val="6"/>
        <color rgb="FF363435"/>
        <rFont val="Times New Roman"/>
        <family val="1"/>
      </rPr>
      <t>S.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Alimen</t>
    </r>
    <r>
      <rPr>
        <sz val="6"/>
        <color rgb="FF363435"/>
        <rFont val="Times New Roman"/>
        <family val="1"/>
      </rPr>
      <t>t</t>
    </r>
    <r>
      <rPr>
        <sz val="6"/>
        <color rgb="FF363435"/>
        <rFont val="Times New Roman"/>
        <family val="1"/>
      </rPr>
      <t>os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p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epa</t>
    </r>
    <r>
      <rPr>
        <sz val="6"/>
        <color rgb="FF363435"/>
        <rFont val="Times New Roman"/>
        <family val="1"/>
      </rPr>
      <t>r</t>
    </r>
    <r>
      <rPr>
        <sz val="6"/>
        <color rgb="FF363435"/>
        <rFont val="Times New Roman"/>
        <family val="1"/>
      </rPr>
      <t>ados</t>
    </r>
  </si>
  <si>
    <r>
      <rPr>
        <sz val="6"/>
        <color rgb="FF363435"/>
        <rFont val="Times New Roman"/>
        <family val="1"/>
      </rPr>
      <t>F</t>
    </r>
    <r>
      <rPr>
        <sz val="6"/>
        <color rgb="FF363435"/>
        <rFont val="Times New Roman"/>
        <family val="1"/>
      </rPr>
      <t>écula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de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maíz,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bebida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con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lec</t>
    </r>
    <r>
      <rPr>
        <sz val="6"/>
        <color rgb="FF363435"/>
        <rFont val="Times New Roman"/>
        <family val="1"/>
      </rPr>
      <t>he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y</t>
    </r>
    <r>
      <rPr>
        <sz val="6"/>
        <color rgb="FF363435"/>
        <rFont val="Times New Roman"/>
        <family val="1"/>
      </rPr>
      <t xml:space="preserve"> </t>
    </r>
    <r>
      <rPr>
        <sz val="6"/>
        <color rgb="FF363435"/>
        <rFont val="Times New Roman"/>
        <family val="1"/>
      </rPr>
      <t>azúcar</t>
    </r>
  </si>
  <si>
    <t>Ajonjoli</t>
  </si>
  <si>
    <r>
      <rPr>
        <b/>
        <sz val="7"/>
        <color rgb="FFFDFDFD"/>
        <rFont val="Times New Roman"/>
        <family val="1"/>
      </rPr>
      <t>N</t>
    </r>
  </si>
  <si>
    <r>
      <rPr>
        <b/>
        <sz val="7"/>
        <color rgb="FFFDFDFD"/>
        <rFont val="Times New Roman"/>
        <family val="1"/>
      </rPr>
      <t>Ene</t>
    </r>
    <r>
      <rPr>
        <b/>
        <sz val="7"/>
        <color rgb="FFFDFDFD"/>
        <rFont val="Times New Roman"/>
        <family val="1"/>
      </rPr>
      <t>r</t>
    </r>
    <r>
      <rPr>
        <b/>
        <sz val="7"/>
        <color rgb="FFFDFDFD"/>
        <rFont val="Times New Roman"/>
        <family val="1"/>
      </rPr>
      <t xml:space="preserve">gía
</t>
    </r>
    <r>
      <rPr>
        <b/>
        <sz val="7"/>
        <color rgb="FFFDFDFD"/>
        <rFont val="Times New Roman"/>
        <family val="1"/>
      </rPr>
      <t>(kcal)</t>
    </r>
  </si>
  <si>
    <r>
      <rPr>
        <b/>
        <sz val="7"/>
        <color rgb="FFFDFDFD"/>
        <rFont val="Times New Roman"/>
        <family val="1"/>
      </rPr>
      <t>P</t>
    </r>
    <r>
      <rPr>
        <b/>
        <sz val="7"/>
        <color rgb="FFFDFDFD"/>
        <rFont val="Times New Roman"/>
        <family val="1"/>
      </rPr>
      <t>r</t>
    </r>
    <r>
      <rPr>
        <b/>
        <sz val="7"/>
        <color rgb="FFFDFDFD"/>
        <rFont val="Times New Roman"/>
        <family val="1"/>
      </rPr>
      <t>o</t>
    </r>
    <r>
      <rPr>
        <b/>
        <sz val="7"/>
        <color rgb="FFFDFDFD"/>
        <rFont val="Times New Roman"/>
        <family val="1"/>
      </rPr>
      <t>t</t>
    </r>
    <r>
      <rPr>
        <b/>
        <sz val="7"/>
        <color rgb="FFFDFDFD"/>
        <rFont val="Times New Roman"/>
        <family val="1"/>
      </rPr>
      <t>eína</t>
    </r>
    <r>
      <rPr>
        <b/>
        <sz val="7"/>
        <color rgb="FFFDFDFD"/>
        <rFont val="Times New Roman"/>
        <family val="1"/>
      </rPr>
      <t xml:space="preserve"> </t>
    </r>
    <r>
      <rPr>
        <b/>
        <sz val="7"/>
        <color rgb="FFFDFDFD"/>
        <rFont val="Times New Roman"/>
        <family val="1"/>
      </rPr>
      <t>p</t>
    </r>
    <r>
      <rPr>
        <b/>
        <sz val="7"/>
        <color rgb="FFFDFDFD"/>
        <rFont val="Times New Roman"/>
        <family val="1"/>
      </rPr>
      <t>r</t>
    </r>
    <r>
      <rPr>
        <b/>
        <sz val="7"/>
        <color rgb="FFFDFDFD"/>
        <rFont val="Times New Roman"/>
        <family val="1"/>
      </rPr>
      <t>omedio</t>
    </r>
  </si>
  <si>
    <r>
      <rPr>
        <b/>
        <sz val="7"/>
        <color rgb="FFFDFDFD"/>
        <rFont val="Times New Roman"/>
        <family val="1"/>
      </rPr>
      <t>Lípidos</t>
    </r>
    <r>
      <rPr>
        <b/>
        <sz val="7"/>
        <color rgb="FFFDFDFD"/>
        <rFont val="Times New Roman"/>
        <family val="1"/>
      </rPr>
      <t xml:space="preserve"> </t>
    </r>
    <r>
      <rPr>
        <b/>
        <sz val="7"/>
        <color rgb="FFFDFDFD"/>
        <rFont val="Times New Roman"/>
        <family val="1"/>
      </rPr>
      <t>p</t>
    </r>
    <r>
      <rPr>
        <b/>
        <sz val="7"/>
        <color rgb="FFFDFDFD"/>
        <rFont val="Times New Roman"/>
        <family val="1"/>
      </rPr>
      <t>r</t>
    </r>
    <r>
      <rPr>
        <b/>
        <sz val="7"/>
        <color rgb="FFFDFDFD"/>
        <rFont val="Times New Roman"/>
        <family val="1"/>
      </rPr>
      <t>omedio</t>
    </r>
  </si>
  <si>
    <r>
      <rPr>
        <b/>
        <sz val="7"/>
        <color rgb="FFFDFDFD"/>
        <rFont val="Times New Roman"/>
        <family val="1"/>
      </rPr>
      <t>Carbohidr</t>
    </r>
    <r>
      <rPr>
        <b/>
        <sz val="7"/>
        <color rgb="FFFDFDFD"/>
        <rFont val="Times New Roman"/>
        <family val="1"/>
      </rPr>
      <t>a</t>
    </r>
    <r>
      <rPr>
        <b/>
        <sz val="7"/>
        <color rgb="FFFDFDFD"/>
        <rFont val="Times New Roman"/>
        <family val="1"/>
      </rPr>
      <t>t</t>
    </r>
    <r>
      <rPr>
        <b/>
        <sz val="7"/>
        <color rgb="FFFDFDFD"/>
        <rFont val="Times New Roman"/>
        <family val="1"/>
      </rPr>
      <t>os</t>
    </r>
    <r>
      <rPr>
        <b/>
        <sz val="7"/>
        <color rgb="FFFDFDFD"/>
        <rFont val="Times New Roman"/>
        <family val="1"/>
      </rPr>
      <t xml:space="preserve"> </t>
    </r>
    <r>
      <rPr>
        <b/>
        <sz val="7"/>
        <color rgb="FFFDFDFD"/>
        <rFont val="Times New Roman"/>
        <family val="1"/>
      </rPr>
      <t>por</t>
    </r>
    <r>
      <rPr>
        <b/>
        <sz val="7"/>
        <color rgb="FFFDFDFD"/>
        <rFont val="Times New Roman"/>
        <family val="1"/>
      </rPr>
      <t xml:space="preserve"> </t>
    </r>
    <r>
      <rPr>
        <b/>
        <sz val="7"/>
        <color rgb="FFFDFDFD"/>
        <rFont val="Times New Roman"/>
        <family val="1"/>
      </rPr>
      <t>di</t>
    </r>
    <r>
      <rPr>
        <b/>
        <sz val="7"/>
        <color rgb="FFFDFDFD"/>
        <rFont val="Times New Roman"/>
        <family val="1"/>
      </rPr>
      <t>f</t>
    </r>
    <r>
      <rPr>
        <b/>
        <sz val="7"/>
        <color rgb="FFFDFDFD"/>
        <rFont val="Times New Roman"/>
        <family val="1"/>
      </rPr>
      <t>e</t>
    </r>
    <r>
      <rPr>
        <b/>
        <sz val="7"/>
        <color rgb="FFFDFDFD"/>
        <rFont val="Times New Roman"/>
        <family val="1"/>
      </rPr>
      <t>r</t>
    </r>
    <r>
      <rPr>
        <b/>
        <sz val="7"/>
        <color rgb="FFFDFDFD"/>
        <rFont val="Times New Roman"/>
        <family val="1"/>
      </rPr>
      <t>encia</t>
    </r>
    <r>
      <rPr>
        <b/>
        <sz val="7"/>
        <color rgb="FFFDFDFD"/>
        <rFont val="Times New Roman"/>
        <family val="1"/>
      </rPr>
      <t xml:space="preserve"> </t>
    </r>
    <r>
      <rPr>
        <b/>
        <sz val="7"/>
        <color rgb="FFFDFDFD"/>
        <rFont val="Times New Roman"/>
        <family val="1"/>
      </rPr>
      <t>p</t>
    </r>
    <r>
      <rPr>
        <b/>
        <sz val="7"/>
        <color rgb="FFFDFDFD"/>
        <rFont val="Times New Roman"/>
        <family val="1"/>
      </rPr>
      <t>r</t>
    </r>
    <r>
      <rPr>
        <b/>
        <sz val="7"/>
        <color rgb="FFFDFDFD"/>
        <rFont val="Times New Roman"/>
        <family val="1"/>
      </rPr>
      <t>omedio</t>
    </r>
  </si>
  <si>
    <r>
      <rPr>
        <sz val="7"/>
        <color rgb="FF363435"/>
        <rFont val="Times New Roman"/>
        <family val="1"/>
      </rPr>
      <t>Gall</t>
    </r>
    <r>
      <rPr>
        <sz val="7"/>
        <color rgb="FF363435"/>
        <rFont val="Times New Roman"/>
        <family val="1"/>
      </rPr>
      <t>e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a,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ha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ina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t</t>
    </r>
    <r>
      <rPr>
        <sz val="7"/>
        <color rgb="FF363435"/>
        <rFont val="Times New Roman"/>
        <family val="1"/>
      </rPr>
      <t>r</t>
    </r>
    <r>
      <rPr>
        <sz val="7"/>
        <color rgb="FF363435"/>
        <rFont val="Times New Roman"/>
        <family val="1"/>
      </rPr>
      <t>igo,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f</t>
    </r>
    <r>
      <rPr>
        <sz val="7"/>
        <color rgb="FF363435"/>
        <rFont val="Times New Roman"/>
        <family val="1"/>
      </rPr>
      <t>ecula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de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maíz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y</t>
    </r>
    <r>
      <rPr>
        <sz val="7"/>
        <color rgb="FF363435"/>
        <rFont val="Times New Roman"/>
        <family val="1"/>
      </rPr>
      <t xml:space="preserve"> </t>
    </r>
    <r>
      <rPr>
        <sz val="7"/>
        <color rgb="FF363435"/>
        <rFont val="Times New Roman"/>
        <family val="1"/>
      </rPr>
      <t>q</t>
    </r>
    <r>
      <rPr>
        <sz val="7"/>
        <color rgb="FF363435"/>
        <rFont val="Times New Roman"/>
        <family val="1"/>
      </rPr>
      <t>uinua</t>
    </r>
  </si>
  <si>
    <r>
      <rPr>
        <sz val="7"/>
        <color rgb="FF363435"/>
        <rFont val="Times New Roman"/>
        <family val="1"/>
      </rPr>
      <t>I</t>
    </r>
  </si>
  <si>
    <t>GUIA DE PREPARACION</t>
  </si>
  <si>
    <t>GRUPO DE 9 A 13 AÑOS 11 MESES</t>
  </si>
  <si>
    <t>ORGANIZACIÓN WIWA YUGUMAIUN BUNKUANARRUA TAIRONA</t>
  </si>
  <si>
    <t>LA GUAJIRA</t>
  </si>
  <si>
    <t>SAN JUAN DEL CESAR</t>
  </si>
  <si>
    <t>X</t>
  </si>
  <si>
    <t>WIWA</t>
  </si>
  <si>
    <t>LEGUMINOSAS</t>
  </si>
  <si>
    <t>ARROZ BLANCO</t>
  </si>
  <si>
    <t>AGUA DE PANELA CON LIMON</t>
  </si>
  <si>
    <t>ENSALADA DE TOMATE Y CEBOLLA</t>
  </si>
  <si>
    <t>HUEVO REVUELTO</t>
  </si>
  <si>
    <t>JUGO DE NARANJA</t>
  </si>
  <si>
    <t xml:space="preserve">POLLO GUISADO </t>
  </si>
  <si>
    <t>JUGO DE TOMATE DE ARBOL</t>
  </si>
  <si>
    <t>ARROZ DE ZANAHORIA</t>
  </si>
  <si>
    <t>CARNE GUISADA</t>
  </si>
  <si>
    <t>REFRESCO DE AVENA</t>
  </si>
  <si>
    <t>CARNE SUDADA</t>
  </si>
  <si>
    <t>JUGO DE GUAYABA</t>
  </si>
  <si>
    <t>PASTAS</t>
  </si>
  <si>
    <t>TROCITOS DE PECHUGA</t>
  </si>
  <si>
    <t>MALANGA COCIDA</t>
  </si>
  <si>
    <t>FRIJOL ROJO GUISADO</t>
  </si>
  <si>
    <t xml:space="preserve">PASTAS </t>
  </si>
  <si>
    <t>ÑAME COCIDO</t>
  </si>
  <si>
    <t>ARROZ DE FIDEO</t>
  </si>
  <si>
    <t>ARROZ  BLANCO</t>
  </si>
  <si>
    <t>INCLUIDO EN EL ALIMENTO PROTEICO</t>
  </si>
  <si>
    <t>ARROZ DE PIMENTON</t>
  </si>
  <si>
    <t>PLATANO COCIDO</t>
  </si>
  <si>
    <t>JUGO DE PIÑA</t>
  </si>
  <si>
    <t>ARROZ DE CEBOLLA</t>
  </si>
  <si>
    <t>HUEVO EN TORTILLA</t>
  </si>
  <si>
    <t>CARNE DESMECHADA</t>
  </si>
  <si>
    <t>POLLO GUISADO CON ARVEJAS VERDES Y ZANAHORIA</t>
  </si>
  <si>
    <t>FRIJOL CABECITA NEGRA GUISADO</t>
  </si>
  <si>
    <t>9 A 13 AÑOS 11 MESES</t>
  </si>
  <si>
    <t>POLLO GUISADO CON VERDURAS</t>
  </si>
  <si>
    <t>PLATANO FRITO</t>
  </si>
  <si>
    <t>Pollo, pechuga con piel, cruda</t>
  </si>
  <si>
    <t>Cebolla cabezona, cruda</t>
  </si>
  <si>
    <t>Tomate, crudo</t>
  </si>
  <si>
    <t>Pimentón verde, crudo</t>
  </si>
  <si>
    <t>Ajo, crudo</t>
  </si>
  <si>
    <t>Cebolla junca, hojas, cruda</t>
  </si>
  <si>
    <t>Aceite de maíz</t>
  </si>
  <si>
    <t>Frijol cabecita negra, crudo</t>
  </si>
  <si>
    <t>VERDURA FRIA O CALIENTE</t>
  </si>
  <si>
    <t>BEBIDA</t>
  </si>
  <si>
    <t>panela</t>
  </si>
  <si>
    <t>Limón, crudo</t>
  </si>
  <si>
    <t>Res, carne magra, cruda</t>
  </si>
  <si>
    <t>Arroz blanco, pulido, crudo</t>
  </si>
  <si>
    <t>Plátano colí o guíneo, verde, crudo</t>
  </si>
  <si>
    <t>Papa, variedad cerosa, sabanera, con cáscara, cruda</t>
  </si>
  <si>
    <t>Frijol guandul, crudo</t>
  </si>
  <si>
    <t>Ahuyama, cruda</t>
  </si>
  <si>
    <t>Zanahoria, sin cáscara, cruda</t>
  </si>
  <si>
    <t>Cilantro, crudo</t>
  </si>
  <si>
    <t>Guayaba, madura, cruda</t>
  </si>
  <si>
    <t>Azucar blanco, granulado</t>
  </si>
  <si>
    <t>Huevo de gallina, entero, crudo</t>
  </si>
  <si>
    <t>Frijol radical, crudo</t>
  </si>
  <si>
    <t>Naranja, cruda</t>
  </si>
  <si>
    <t>PLÁTANO MADURO DULCE</t>
  </si>
  <si>
    <t>plátano hartón, maduro, crudo</t>
  </si>
  <si>
    <t>Avena en hojuelas, precocida</t>
  </si>
  <si>
    <t>POLLO GUISADO</t>
  </si>
  <si>
    <t>Achiote,seco</t>
  </si>
  <si>
    <t>ALIMENTO PROTEICO</t>
  </si>
  <si>
    <t xml:space="preserve">CEREAL </t>
  </si>
  <si>
    <t>ARROZ DE FRIJOL CABECITRA NEGRA</t>
  </si>
  <si>
    <t>PAPA GUISADAS</t>
  </si>
  <si>
    <t>Ñame, con cáscara,crudo</t>
  </si>
  <si>
    <t>LEGUMIONOSAS</t>
  </si>
  <si>
    <t>ENSALDA DE TOMATE Y CEBOLLA</t>
  </si>
  <si>
    <t>Piña, cruda</t>
  </si>
  <si>
    <t>CARNE GUISADA CON VERDURAS</t>
  </si>
  <si>
    <t>PASTAS GUISADAS</t>
  </si>
  <si>
    <t>Pasta alimenticia, enriquecida, cruda</t>
  </si>
  <si>
    <t>AGUA DE PANELA CON LIMÓN</t>
  </si>
  <si>
    <t>Malanga, con cáscara,cruda</t>
  </si>
  <si>
    <t>FRIJOL GUANDUL GUISADOS</t>
  </si>
  <si>
    <t>ARROZ DE FRIJOL DE CABECITA NEGRA</t>
  </si>
  <si>
    <t>TROCITOS DE POLLO GUISADO</t>
  </si>
  <si>
    <t>PLÁTANO MADURO COCIDO</t>
  </si>
  <si>
    <t>FRIJOL GUANDUL GUISADO</t>
  </si>
  <si>
    <t>POLLO GUISADO CON ARVEJAS VERDE Y ZANAHORIA</t>
  </si>
  <si>
    <t>Ñame, sin cáscara,crudo</t>
  </si>
  <si>
    <t>ALIEMNTO PROTEICO</t>
  </si>
  <si>
    <t>LEGUMINIOSAS</t>
  </si>
  <si>
    <t>MENU 2</t>
  </si>
  <si>
    <t>Lave el pollo muy bien. En un sarten coloque aceite y las verduras (cebolla, tomate, pimenton, cebollin y ajo) . Envuelva hasta alcanzar consistencia de guiso. Agregue el pollo revuelva constantemente hasta que este totalmente cocinado. Sirva de acuerdo al gramaje indicado.</t>
  </si>
  <si>
    <t>Porcion 52 gramos.</t>
  </si>
  <si>
    <t>Caliente el aceite, agregue  el ajo finamente picado, cuando  se torne dorado adcionar el arroz y mezclar, adicione el agua teniendo en cuenta la proporcion 2-1 (2 tazas de agua por una de arroz), agregue la sal y dejar hervir hasta que el agua evapore, baje la llama y deje cocinar hasta que el arroz esponje, retire del fuego y sirva.</t>
  </si>
  <si>
    <t>Porcion 110 gramos</t>
  </si>
  <si>
    <t>Lave el pollo muy bien. En un sarten coloque aceite y las verduras (cebolla, tomate, pimenton, cebollin, arvejas verdes, zanahoria y ajo) . Envuelva hasta alcanzar consistencia de guiso. Agregue el pollo revuelva constantemente hasta que este totalmente cocinado. Sirva de acuerdo al gramaje indicado.</t>
  </si>
  <si>
    <t>Porcion 70 gramos.</t>
  </si>
  <si>
    <t>Caliente el aceite, agregue  el ajo  y el pimenton finamente picado, cuando  se torne dorado adcionar el arroz y mezclar, adicione el agua teniendo en cuenta la proporcion 2-1 (2 tazas de agua por una de arroz), agregue la sal y dejar hervir hasta que el agua evapore, baje la llama y deje cocinar hasta que el arroz esponje, retire del fuego y sirva.</t>
  </si>
  <si>
    <t>Caliente el aceite, agregue  el ajo y el cebollin finamente picado, cuando  se torne dorado adcionar el arroz y mezclar, adicione el agua teniendo en cuenta la proporcion 2-1 (2 tazas de agua por una de arroz), agregue la sal y dejar hervir hasta que el agua evapore, baje la llama y deje cocinar hasta que el arroz esponje, retire del fuego y sirva.</t>
  </si>
  <si>
    <t>Caliente el aceite, agregue  el ajo finamente picado y la zanahoria en cuadritos, cuando  se torne dorado adcionar el arroz y mezclar, adicione el agua teniendo en cuenta la proporcion 2-1 (2 tazas de agua por una de arroz), agregue la sal y dejar hervir hasta que el agua evapore, baje la llama y deje cocinar hasta que el arroz esponje, retire del fuego y sirva.</t>
  </si>
  <si>
    <t>Lavar, pelar y picar los platanos en trozos grandes,  cocinar a fuego bajo hasta que el platano ablande, retirar del fuego y servir.</t>
  </si>
  <si>
    <t>120 gramos</t>
  </si>
  <si>
    <t>Lavar, pelar y picar los platanos en trozos grandes,  cocinar a fuego lento,  agregue la panela hasta que el platano ablande, retirar del fuego y servir.</t>
  </si>
  <si>
    <t>Lavar, pelar y picar los platanos en trozos grandes,  cocinar a fuego lento,   hasta que el platano ablande, retirar del fuego y servir.</t>
  </si>
  <si>
    <t>Lavar, pelar y picar el ñame en trozos grandes,  cocinar a fuego bajo hasta que el ñame ablande, retirar del fuego y servir.</t>
  </si>
  <si>
    <t>Lavar, pelar y picar el ñame en trozos grandes,  cocinar a fuego lento,   hasta que el ñame ablande, retirar del fuego y servir.</t>
  </si>
  <si>
    <t xml:space="preserve">Remojar los frijoles el dia anterior, al dia siguiente retirar el agua y ponerlos a cocinar adicionando sal, hasta que ablanden, aparte sofreir las verduras y el ajo finamente picados hasta que se tornen blandos, adicionar esta mezcla a los frijoles, cocinar a fuego lento por 5 minutos. Retirar del fuego y servir.
</t>
  </si>
  <si>
    <t>130 gramos</t>
  </si>
  <si>
    <t>Se lavan y desinfectan  las verduras. Se parten en rodajas, se sirven según gramaje.</t>
  </si>
  <si>
    <t>35 gramos</t>
  </si>
  <si>
    <t>Ponerla panela en agua hasta que se diluya por completo, lavar, partir los limones y exprimir en el agua de panela, servir fria o fresca.</t>
  </si>
  <si>
    <t>200  ml</t>
  </si>
  <si>
    <t>MENU 3</t>
  </si>
  <si>
    <t>MENU 4</t>
  </si>
  <si>
    <t>MENU 5</t>
  </si>
  <si>
    <t>MENU 6</t>
  </si>
  <si>
    <t>MENU 7</t>
  </si>
  <si>
    <t>MENU 8</t>
  </si>
  <si>
    <t>MENU 9</t>
  </si>
  <si>
    <t>MENU 10</t>
  </si>
  <si>
    <t>MENU 11</t>
  </si>
  <si>
    <t>MENU 12</t>
  </si>
  <si>
    <t>MENU 13</t>
  </si>
  <si>
    <t>MENU 14</t>
  </si>
  <si>
    <t>MENU 15</t>
  </si>
  <si>
    <t>MENU 16</t>
  </si>
  <si>
    <t>MENU 17</t>
  </si>
  <si>
    <t>MENU 18</t>
  </si>
  <si>
    <t>MENU 19</t>
  </si>
  <si>
    <t>MENU 20</t>
  </si>
  <si>
    <t>En un sarten coloque aceite y las verduras . Envuelva hasta alcanzar consistencia de guiso. Agregue los huevos revuelva constantemente hasta que este totalmente cocinado. Sirva de acuerdo al gramaje indicado.</t>
  </si>
  <si>
    <t>74 gramos</t>
  </si>
  <si>
    <t>200 ml</t>
  </si>
  <si>
    <t>Lavar las naranjas y cortarlas a la mitad, exprimir el jugo, adicionar agua y azucar. Servir.</t>
  </si>
  <si>
    <t>Lave la carne muy bien, piquela en cuadritos. En un sarten coloque aceite y los ingredientes finamente picados. Revuelva hasta alcanzar consistencia de guiso.Agregue la carne revuelva cosntantemente hasta que este totalmente cocinado. Sirva de acuerdo al gramaje indicado.</t>
  </si>
  <si>
    <t>44 gramos</t>
  </si>
  <si>
    <t>Lave la carne muy bien, coloque una olla con agua y cocinela, aparte en un sarten coloque aceite y los ingredientes finamente picados, revuelva hasta alcanzar consistencia de guiso. Luego desmeche la carne cocida  y agregue la carne revuelva cosntantemente hasta que este totalmente cocinado. Sirva de acuerdo al gramaje indicado.</t>
  </si>
  <si>
    <t>Freir en aceite caliente  el ajo y el fideo, cuando  se torne dorado adcionar el arroz y mezclar, adicione el agua teniendo en cuenta la proporcion 2-1 (2 tazas de agua por una de arroz), agregue la sal y dejar hervir hasta que el agua evapore, baje la llama y deje cocinar hasta que el arroz esponje, retire del fuego y sirva.</t>
  </si>
  <si>
    <t>110 gramos</t>
  </si>
  <si>
    <t>Lavar las guayabas y cortarlas en trozos, luego cocinelas y adicione el azucar, deje enfriar macere y colar y servir.</t>
  </si>
  <si>
    <t>Lavar las piñas pelar y cortarlas en trozos, cocinar y adicionar el azucar, dejar enfriar, macere, colar y servir.</t>
  </si>
  <si>
    <t>Hervir el agua a punto de ebullición adicionar poco a poco la avena sin dejar de revolver, por 15 minutos adicionar  el azúcar sin dejar de revolver. Dejar reposar y servir.</t>
  </si>
  <si>
    <t>Remojar los frijoles el dia anterior, al dia siguiente retirar el agua y ponerlos a cocinar adicionando sal, hasta que ablanden, aparte sofreir el ajo finamente picados hasta que se tornen blandos, adicionar los frijoles y el arroz, adicione el agua teniendo en cuenta la proporcion 2-1 (2 tazas de agua por una de arroz), agregue la sal y dejar hervir hasta que el agua evapore, baje la llama y deje cocinar hasta que el arroz esponje, retire del fuego y sirva.</t>
  </si>
  <si>
    <t>Se lava la papa, se pelan en su totalidad, se vuelven a lavar, se trocean, y se colocan a hervir en agua. Una vez esten blandas, aparte se calienta aceite y las verduras, envuelva hasta alcanzar consistencia de un guiso, se retiran del fuego y se sirven.</t>
  </si>
  <si>
    <t>Lavar, pelar y picar la malanga en trozos grandes,  cocinar a fuego lento, hasta que la malanga ablande, retirar del fuego y servir.</t>
  </si>
  <si>
    <t>En una olla poner a hervir agua, al hervir adicionar las pastas y cocinar hasta que ablanden, bajar del fuego y retirar el agua de coccion, aparte revuelva con el pollo guisado  y sirva segun gramaje.</t>
  </si>
  <si>
    <t>113 gramos</t>
  </si>
  <si>
    <t>En una olla poner a hervir agua, al hervir adicionar las pastas y cocinar hasta que ablanden, bajar del fuego y retirar el agua de coccion, aparte en un sarten sofreir las verduras y el ajo finamente picados hasta alcanzar la consistencia de guiso, mezcle las pastas con el guiso  y sirva segun gramaje.</t>
  </si>
  <si>
    <t>300 ml</t>
  </si>
  <si>
    <t>El dia anterior ponemos los fríjoles a remojo en agua ligeramente tibia con una pizca de sal, al siguiente dia, lave muy bien  la carne y las verduras, escurrimos todo y lo colocamos en una olla. Aparte retiramos la cascara del plátano, guineo verde y papa, cubrimos con agua y ponemos a fuego medio alto para que empiece a hervir. Una vez hierva el agua. Cocemos hasta que el chivo, los fríjoles estén tiernos. Servir.</t>
  </si>
  <si>
    <t>60 gramos</t>
  </si>
  <si>
    <t>26 gramos</t>
  </si>
  <si>
    <t>SOPA DE GUANDUL, CARNE DE RES Y ARROZ BLANCO.</t>
  </si>
  <si>
    <t>80 gramos</t>
  </si>
  <si>
    <t>85 gramos</t>
  </si>
  <si>
    <t>62 gramos</t>
  </si>
  <si>
    <t>77 gramos</t>
  </si>
  <si>
    <t>65 gramos</t>
  </si>
  <si>
    <t>Porcion 60 gramos</t>
  </si>
  <si>
    <t>Caliente el aceite, aparte retire la cascara al platano, corte tajadas, agregue cuando el aceite este caliente, retire del fuego y sirva.</t>
  </si>
  <si>
    <t>75 gramos</t>
  </si>
  <si>
    <t>200 gramos</t>
  </si>
  <si>
    <t>Porcion 130 gramos</t>
  </si>
  <si>
    <t>150 gramos</t>
  </si>
  <si>
    <t>COLADA DE AVENA</t>
  </si>
  <si>
    <t>CEREAL ACOMPAÑANTE</t>
  </si>
  <si>
    <t>DESAYUNO</t>
  </si>
  <si>
    <t>ALMUERZO</t>
  </si>
  <si>
    <t>YOGURT</t>
  </si>
  <si>
    <t>PAN DE QUESO</t>
  </si>
  <si>
    <t>QUESO RALLADO</t>
  </si>
  <si>
    <t>MAZAMORRA DE MAIZ</t>
  </si>
  <si>
    <t>BOLLO DE HARINA DE MAIZ</t>
  </si>
  <si>
    <t>PAN DE BOCADILLO</t>
  </si>
  <si>
    <t>BEBIDA ACHOCOLATADA</t>
  </si>
  <si>
    <t>BOLLO DE HARINA DE MAÍZ</t>
  </si>
  <si>
    <t>GALLETA DE SODA</t>
  </si>
  <si>
    <t>JUGO DE MARACUYA</t>
  </si>
  <si>
    <t>AREPUELA DE QUESO</t>
  </si>
  <si>
    <t xml:space="preserve">BEBIDA </t>
  </si>
  <si>
    <t>COLADA DE PLÁTANO</t>
  </si>
  <si>
    <t>EMPANADA DE CARNE</t>
  </si>
  <si>
    <t>GALLETA DULCE</t>
  </si>
  <si>
    <t>GUINEO VERDE CON MANTEQUILLA</t>
  </si>
  <si>
    <t>QUESO</t>
  </si>
  <si>
    <t>ARROZ CON LECHE</t>
  </si>
  <si>
    <t>COLADA DE HARINA DE TRIGO</t>
  </si>
  <si>
    <t>AREPA RELLENA DE POLLO</t>
  </si>
  <si>
    <t>ARROZ DE LENTEJAS</t>
  </si>
  <si>
    <t>COLADA DE ARROZ</t>
  </si>
  <si>
    <t>CARNE MOLIDA</t>
  </si>
  <si>
    <t>CHOCOLATE CON LECHE</t>
  </si>
  <si>
    <t xml:space="preserve">COLADA DE AVENA </t>
  </si>
  <si>
    <t>AREPA FRITA</t>
  </si>
  <si>
    <t>EMPANADA DE POLLO</t>
  </si>
  <si>
    <t>PECHUGA DE POLLO EN CUADRITOS GUISADA</t>
  </si>
  <si>
    <t>PAN DULCE</t>
  </si>
  <si>
    <t>CHICHA DE MAÍZ</t>
  </si>
  <si>
    <t>AREPA DE QUESO</t>
  </si>
  <si>
    <t>POLLO CON VERDURAS</t>
  </si>
  <si>
    <t>GUINEO VERDE</t>
  </si>
  <si>
    <t>MAZAMORRA DE MAÍZ</t>
  </si>
  <si>
    <t>ARROZ DE AJO</t>
  </si>
  <si>
    <t>PAN TAJADO</t>
  </si>
  <si>
    <t>GALLETA TIPO WAFER</t>
  </si>
  <si>
    <t>COLADA DE PLATANO</t>
  </si>
  <si>
    <t>HUEVO PERICO</t>
  </si>
  <si>
    <t>AREPA ASADA</t>
  </si>
  <si>
    <t xml:space="preserve">QUESO </t>
  </si>
  <si>
    <t>REFRIGERIO 1</t>
  </si>
  <si>
    <t>GALLETA TIPO CRACKER</t>
  </si>
  <si>
    <t>HUEVO FRITO + FRIJOL ROJO GUISADO</t>
  </si>
  <si>
    <t>TUBERCULOS - RAÍCES - PLATANOS - DERIVADOS DE CEREAL</t>
  </si>
  <si>
    <t>PLATANO AMARILLO COCIDO</t>
  </si>
  <si>
    <t>SE INCLUYE EN EL ALIMENTO PROTEICO</t>
  </si>
  <si>
    <t xml:space="preserve"> - REFRIGERIO 2</t>
  </si>
  <si>
    <t xml:space="preserve">SORBETE DE GUAYABA </t>
  </si>
  <si>
    <t xml:space="preserve"> GALLETA CON RELLENO</t>
  </si>
  <si>
    <t>COMIDA /CENA</t>
  </si>
  <si>
    <t>ALBONDIGAS</t>
  </si>
  <si>
    <t>REFRESCO DE MAIZ</t>
  </si>
  <si>
    <t>COMPLEMENTO AM</t>
  </si>
  <si>
    <t>YAJAUSHI</t>
  </si>
  <si>
    <t>HUEVOS CON VERDURAS</t>
  </si>
  <si>
    <t>AREPUELA</t>
  </si>
  <si>
    <t xml:space="preserve">PLATANO AMARILLO COCIDO </t>
  </si>
  <si>
    <t>MONEDAS DE PLATANO</t>
  </si>
  <si>
    <t>SE INCLUYE EN EL CEREAL</t>
  </si>
  <si>
    <t>INCLUIDA EN EL ALIEMNTO PROTEICO</t>
  </si>
  <si>
    <t>SE EINCLUYE EN EL ALIMENTO PROTEICO</t>
  </si>
  <si>
    <t>MOGOLLA</t>
  </si>
  <si>
    <t>ATUN GUISADO</t>
  </si>
  <si>
    <t>PLATANO MELAO</t>
  </si>
  <si>
    <t>INCLUIDO EN LA LEGUMINOSA</t>
  </si>
  <si>
    <t>PAPA  SALADA</t>
  </si>
  <si>
    <t>CHIVO GUISADO</t>
  </si>
  <si>
    <t>TAJADAS DE PLATANO</t>
  </si>
  <si>
    <t>LOMO DE CERDO</t>
  </si>
  <si>
    <t>7 GRANOS</t>
  </si>
  <si>
    <t>ARROZ DE FRIJOL CABECITA NEGRA</t>
  </si>
  <si>
    <t>SARDINA GUISADA</t>
  </si>
  <si>
    <t>SOPA DE CARNE CON FRIJOL</t>
  </si>
  <si>
    <t>AREPA</t>
  </si>
  <si>
    <t>PURE DE PAPA</t>
  </si>
  <si>
    <t>LENTEJA GUISADAS CON PAPA</t>
  </si>
  <si>
    <t>GALLETA CON RELLENO</t>
  </si>
  <si>
    <t>ARROZ DE FRIJOL</t>
  </si>
  <si>
    <t>CERDO GUISADO</t>
  </si>
  <si>
    <t>ATÚN GUISADO</t>
  </si>
  <si>
    <t>REFRIGERIO MAÑANA</t>
  </si>
  <si>
    <t xml:space="preserve">ALMUERZO </t>
  </si>
  <si>
    <t xml:space="preserve"> REFRIGERIO TARDE</t>
  </si>
  <si>
    <t xml:space="preserve">AGUA DE PANELA CON LIMON </t>
  </si>
  <si>
    <t>SE INCLUYE  EN EL ALIMENTO PROTEICO</t>
  </si>
  <si>
    <t>SE INCLUYE ENL CEREAL</t>
  </si>
  <si>
    <t xml:space="preserve">FRIJOL CABECITA NEGRA GUISADO </t>
  </si>
  <si>
    <t>BEBIDA / FRUTA/LACTEOS Y DERIVADOS</t>
  </si>
  <si>
    <t>ROSQUETE</t>
  </si>
  <si>
    <t>COLADA DE HARINA DE TRIGO CON LECHE</t>
  </si>
  <si>
    <t xml:space="preserve">LECE SABORIZADA PASTEURIZADA </t>
  </si>
  <si>
    <t xml:space="preserve">LECHE SABORIZADA </t>
  </si>
  <si>
    <t xml:space="preserve">AVENA PASTEURIZADA </t>
  </si>
  <si>
    <t xml:space="preserve">KUMIS </t>
  </si>
  <si>
    <t>GALLETA CRAQUEÑA</t>
  </si>
  <si>
    <t>ROSCON DE BOCADILLO</t>
  </si>
  <si>
    <t>SALPICON DE PESCADO</t>
  </si>
  <si>
    <t>GUINEO MADURO</t>
  </si>
  <si>
    <t>SOPA DE POLLO CON LENTEJAS</t>
  </si>
  <si>
    <t xml:space="preserve">REFRESCO DE AVENA </t>
  </si>
  <si>
    <t xml:space="preserve">AVENA LIQUIDA PASTEURIZADA </t>
  </si>
  <si>
    <t>HUEVOS PERICO</t>
  </si>
  <si>
    <t xml:space="preserve">BOLLO DE MAIZ </t>
  </si>
  <si>
    <t>PASTA GUISADAS CON QUESO</t>
  </si>
  <si>
    <t>JUGO DE  PIÑA</t>
  </si>
  <si>
    <t>EMPANADAS DE POLLO</t>
  </si>
  <si>
    <t>CHICHA DE MAIZ</t>
  </si>
  <si>
    <t>POLLO DESMENUZADO</t>
  </si>
  <si>
    <t xml:space="preserve">PETO </t>
  </si>
  <si>
    <t>EMPANADA DE QUESO</t>
  </si>
  <si>
    <t xml:space="preserve">GUINEO COCIDO </t>
  </si>
  <si>
    <t>CARNE MECHADA</t>
  </si>
  <si>
    <t xml:space="preserve">BOLLO DE HARINA DE MAIZ </t>
  </si>
  <si>
    <t>FRICHE</t>
  </si>
  <si>
    <t xml:space="preserve">ESPAGUETTIS GUISADOS </t>
  </si>
  <si>
    <t xml:space="preserve">PAN TAJADO </t>
  </si>
  <si>
    <t>LOMO DE CERDO SALTEADO CON VERDURAS</t>
  </si>
  <si>
    <t>LENTEJAS GUISADAS</t>
  </si>
  <si>
    <t xml:space="preserve"> HUEVO CON VERDURAS</t>
  </si>
  <si>
    <t>GUINEO COCIDO CON MANTEQUILLA</t>
  </si>
  <si>
    <t>PESCADO DESMENUZADO</t>
  </si>
  <si>
    <t>ENSALADA COCIDA</t>
  </si>
  <si>
    <t>REFRESCO AVENA</t>
  </si>
  <si>
    <t>PASTAS GUISADAS CON QUESO</t>
  </si>
  <si>
    <t>GUINEO VERDE COCIDO</t>
  </si>
  <si>
    <t>GUINEO COCIDO</t>
  </si>
  <si>
    <t>GALLETA DE PANADERIA</t>
  </si>
  <si>
    <t>PETO</t>
  </si>
  <si>
    <t xml:space="preserve">MAZAMORRA DE MAIZ </t>
  </si>
  <si>
    <t>SOPA DE LENTEJA CON POLLO</t>
  </si>
  <si>
    <t>SOPA DE CARNE CON FRIJOL CABECITA NEGRA</t>
  </si>
  <si>
    <t>ARROZ DE CECINA</t>
  </si>
  <si>
    <t>PLATANO MADURO FRITO</t>
  </si>
  <si>
    <t xml:space="preserve">SALPICON DE PESCADO </t>
  </si>
  <si>
    <t>BOLLO DE MAIZ</t>
  </si>
  <si>
    <t xml:space="preserve">             </t>
  </si>
  <si>
    <t>GALLETA MUUUU</t>
  </si>
  <si>
    <t>MENÚ No. 21</t>
  </si>
  <si>
    <t>CÓDIGO</t>
  </si>
  <si>
    <t>CALORIAS Y NUTRIENTES</t>
  </si>
  <si>
    <t>CALORÍAS
(Kcal)</t>
  </si>
  <si>
    <t>PROTEÍNA
 (g)</t>
  </si>
  <si>
    <t>GRASA     
  (g)</t>
  </si>
  <si>
    <t>CHO 
(g)</t>
  </si>
  <si>
    <t>CALCIO
 (mg)</t>
  </si>
  <si>
    <t>HIERRO
 (mg)</t>
  </si>
  <si>
    <t>A045</t>
  </si>
  <si>
    <t>K003</t>
  </si>
  <si>
    <t>F099</t>
  </si>
  <si>
    <t>B027</t>
  </si>
  <si>
    <t>B103</t>
  </si>
  <si>
    <t>B081</t>
  </si>
  <si>
    <t>B009</t>
  </si>
  <si>
    <t>B028</t>
  </si>
  <si>
    <t>D006</t>
  </si>
  <si>
    <t>L015</t>
  </si>
  <si>
    <t>B084</t>
  </si>
  <si>
    <t>FRUTA</t>
  </si>
  <si>
    <t>C050</t>
  </si>
  <si>
    <t>TOTAL MENÚ</t>
  </si>
  <si>
    <t>RECOMENDACIÓN</t>
  </si>
  <si>
    <t>% ADECUACIÓN</t>
  </si>
  <si>
    <t>CHOCOLATE</t>
  </si>
  <si>
    <t>G008</t>
  </si>
  <si>
    <t>K010</t>
  </si>
  <si>
    <t>G018</t>
  </si>
  <si>
    <t>A060</t>
  </si>
  <si>
    <t>D015</t>
  </si>
  <si>
    <t>A012</t>
  </si>
  <si>
    <t>T026</t>
  </si>
  <si>
    <t>A010</t>
  </si>
  <si>
    <t>HUEVO CON VERDURAS</t>
  </si>
  <si>
    <t>J004</t>
  </si>
  <si>
    <t>A034</t>
  </si>
  <si>
    <t>K005</t>
  </si>
  <si>
    <t>CHICHA</t>
  </si>
  <si>
    <t>F005</t>
  </si>
  <si>
    <t>L001</t>
  </si>
  <si>
    <t>BANANO</t>
  </si>
  <si>
    <t>C010</t>
  </si>
  <si>
    <t>B092</t>
  </si>
  <si>
    <t>E003</t>
  </si>
  <si>
    <t xml:space="preserve">AREPA </t>
  </si>
  <si>
    <t>A028</t>
  </si>
  <si>
    <t>K033</t>
  </si>
  <si>
    <t>C044</t>
  </si>
  <si>
    <t>T016</t>
  </si>
  <si>
    <t>C062</t>
  </si>
  <si>
    <t>A040</t>
  </si>
  <si>
    <t>A072</t>
  </si>
  <si>
    <t>B065</t>
  </si>
  <si>
    <t>K006</t>
  </si>
  <si>
    <t>A046</t>
  </si>
  <si>
    <t>PLÁTANO COCIDO</t>
  </si>
  <si>
    <t>RESIDENCIAS ESCOLARES</t>
  </si>
  <si>
    <t>9 - 13 años 11 meses</t>
  </si>
  <si>
    <t>WAYUU</t>
  </si>
  <si>
    <t>DESAYUNO MENÚ 1</t>
  </si>
  <si>
    <t>F085</t>
  </si>
  <si>
    <t>REFRIGERIO MAÑANA MENÚ 1</t>
  </si>
  <si>
    <t>C082</t>
  </si>
  <si>
    <t>A065</t>
  </si>
  <si>
    <t>ALMUERZO MENÚ 1</t>
  </si>
  <si>
    <t>B110</t>
  </si>
  <si>
    <t>B089</t>
  </si>
  <si>
    <t>C031</t>
  </si>
  <si>
    <t>REFRIGERIO TARDE MENÚ  1</t>
  </si>
  <si>
    <t>SORBETE DE GUAYABA</t>
  </si>
  <si>
    <t>A027</t>
  </si>
  <si>
    <t>CENA MENÚ 1</t>
  </si>
  <si>
    <t xml:space="preserve">APORTE TOTAL DIARIO NUTRIENTES </t>
  </si>
  <si>
    <t>RECOMENDACIONES DIARIAS (EDAD)</t>
  </si>
  <si>
    <t>DESAYUNO MENÚ 2</t>
  </si>
  <si>
    <t>REFRIGERIO MAÑANA MENÚ 2</t>
  </si>
  <si>
    <t>JUGO DE MORA</t>
  </si>
  <si>
    <t>C061</t>
  </si>
  <si>
    <t>GALLETA WAFER</t>
  </si>
  <si>
    <t>A025</t>
  </si>
  <si>
    <t>ALMUERZO MENÚ 2</t>
  </si>
  <si>
    <t>PECHUGA GUISADA</t>
  </si>
  <si>
    <t>A061</t>
  </si>
  <si>
    <t>C072</t>
  </si>
  <si>
    <t>REFRIGERIO TARDE MENÚ  2</t>
  </si>
  <si>
    <t>A084</t>
  </si>
  <si>
    <t>CENA MENÚ 2</t>
  </si>
  <si>
    <t>F011</t>
  </si>
  <si>
    <t>DESAYUNO MENÚ 3</t>
  </si>
  <si>
    <t>REFRIGERIO MAÑANA MENÚ 3</t>
  </si>
  <si>
    <t>ALMUERZO MENÚ 3</t>
  </si>
  <si>
    <t>HUEVO FRITO</t>
  </si>
  <si>
    <t>B029</t>
  </si>
  <si>
    <t>C056</t>
  </si>
  <si>
    <t>REFRIGERIO TARDE MENÚ  3</t>
  </si>
  <si>
    <t>C054</t>
  </si>
  <si>
    <t>CENA MENÚ 3</t>
  </si>
  <si>
    <t>DESAYUNO MENÚ 4</t>
  </si>
  <si>
    <t>B057</t>
  </si>
  <si>
    <t>REFRIGERIO MAÑANA MENÚ 4</t>
  </si>
  <si>
    <t>ALMUERZO MENÚ 4</t>
  </si>
  <si>
    <t>F019</t>
  </si>
  <si>
    <t>A074</t>
  </si>
  <si>
    <t>PLÁTANO MELAO</t>
  </si>
  <si>
    <t>B087</t>
  </si>
  <si>
    <t>C081</t>
  </si>
  <si>
    <t>REFRIGERIO TARDE MENÚ  4</t>
  </si>
  <si>
    <t>A020</t>
  </si>
  <si>
    <t>CENA MENÚ 4</t>
  </si>
  <si>
    <t>C060</t>
  </si>
  <si>
    <t>DESAYUNO MENÚ 5</t>
  </si>
  <si>
    <t>COLADA 7 GRANOS</t>
  </si>
  <si>
    <t>A014</t>
  </si>
  <si>
    <t>AALIMMENTO PROTEICO</t>
  </si>
  <si>
    <t>REFRIGERIO MAÑANA MENÚ 5</t>
  </si>
  <si>
    <t>C011</t>
  </si>
  <si>
    <t>GALLETA TIPO CRAKER</t>
  </si>
  <si>
    <t>A026</t>
  </si>
  <si>
    <t>ALMUERZO MENÚ 5</t>
  </si>
  <si>
    <t>T007</t>
  </si>
  <si>
    <t>REFRIGERIO TARDE MENÚ  5</t>
  </si>
  <si>
    <t>CENA MENÚ 5</t>
  </si>
  <si>
    <t>DESAYUNO MENÚ 6</t>
  </si>
  <si>
    <t>REFRIGERIO MAÑANA MENÚ 6</t>
  </si>
  <si>
    <t>ALMUERZO MENÚ 6</t>
  </si>
  <si>
    <t>F097</t>
  </si>
  <si>
    <t>C080</t>
  </si>
  <si>
    <t>REFRIGERIO TARDE MENÚ  6</t>
  </si>
  <si>
    <t>K030</t>
  </si>
  <si>
    <t>CENA MENÚ  6</t>
  </si>
  <si>
    <t>DESAYUNO MENÚ 7</t>
  </si>
  <si>
    <t>A038</t>
  </si>
  <si>
    <t>REFRIGERIO MAÑANA MENÚ 7</t>
  </si>
  <si>
    <t>ALMUERZO MENÚ 7</t>
  </si>
  <si>
    <t>LEGUMINISAS</t>
  </si>
  <si>
    <t>T011</t>
  </si>
  <si>
    <t>B107</t>
  </si>
  <si>
    <t>REFRIGERIO TARDE MENÚ  7</t>
  </si>
  <si>
    <t xml:space="preserve">GALLETA </t>
  </si>
  <si>
    <t>CENA MENÚ  7</t>
  </si>
  <si>
    <t>BOLLO DE HARIINA DE MAIZ</t>
  </si>
  <si>
    <t>DESAYUNO MENÚ 8</t>
  </si>
  <si>
    <t>REFRIGERIO MAÑANA MENÚ 8</t>
  </si>
  <si>
    <t>ALMUERZO MENÚ 8</t>
  </si>
  <si>
    <t>T027</t>
  </si>
  <si>
    <t>PAPA SALADA</t>
  </si>
  <si>
    <t>REFRIGERIO TARDE MENÚ  8</t>
  </si>
  <si>
    <t>CENA MENÚ 8</t>
  </si>
  <si>
    <t>JUGO DE MELON</t>
  </si>
  <si>
    <t>DESAYUNO MENÚ 9</t>
  </si>
  <si>
    <t>REFRIGERIO MAÑANA MENÚ 9</t>
  </si>
  <si>
    <t>G028</t>
  </si>
  <si>
    <t>ALMUERZO MENÚ 9</t>
  </si>
  <si>
    <t>REFRIGERIO TARDE MENÚ  9</t>
  </si>
  <si>
    <t>CENA MENÚ 9</t>
  </si>
  <si>
    <t>DESAYUNO MENÚ 10</t>
  </si>
  <si>
    <t>REFRIGERIO MAÑANA MENÚ 10</t>
  </si>
  <si>
    <t>A021</t>
  </si>
  <si>
    <t>ALMUERZO MENÚ 10</t>
  </si>
  <si>
    <t>REFRIGERIO TARDE MENÚ  10</t>
  </si>
  <si>
    <t>CENA MENÚ 10</t>
  </si>
  <si>
    <t>DESAYUNO MENÚ 11</t>
  </si>
  <si>
    <t>PECHUGA EN CUADRITOS</t>
  </si>
  <si>
    <t>REFRIGERIO MAÑANA MENÚ 11</t>
  </si>
  <si>
    <t>ALMUERZO MENÚ 11</t>
  </si>
  <si>
    <t>REFRIGERIO TARDE MENÚ  11</t>
  </si>
  <si>
    <t>CENA MENÚ 11</t>
  </si>
  <si>
    <t>DESAYUNO MENÚ 12</t>
  </si>
  <si>
    <t>REFRIGERIO MAÑANA MENÚ 12</t>
  </si>
  <si>
    <t>A063</t>
  </si>
  <si>
    <t>ALMUERZO MENÚ 12</t>
  </si>
  <si>
    <t>REFRIGERIO TARDE MENÚ  12</t>
  </si>
  <si>
    <t>PAN MOGOLLA</t>
  </si>
  <si>
    <t>DESAYUNO MENÚ 13</t>
  </si>
  <si>
    <t>REFRIGERIO MAÑANA MENÚ 13</t>
  </si>
  <si>
    <t>GALLETA</t>
  </si>
  <si>
    <t>ALMUERZO MENÚ 13</t>
  </si>
  <si>
    <t>ARROZ DE FRIJOL  CABECITA NEGRA</t>
  </si>
  <si>
    <t>REFRIGERIO TARDE MENÚ  13</t>
  </si>
  <si>
    <t>CENA MENÚ  13</t>
  </si>
  <si>
    <t>DESAYUNO MENÚ 14</t>
  </si>
  <si>
    <t>COLADA DE  AVENA</t>
  </si>
  <si>
    <t>REFRIGERIO MAÑANA MENÚ 14</t>
  </si>
  <si>
    <t>ALMUERZO MENÚ 14</t>
  </si>
  <si>
    <t>REFRIGERIO TARDE MENÚ  14</t>
  </si>
  <si>
    <t>A024</t>
  </si>
  <si>
    <t>CENA MENÚ  14</t>
  </si>
  <si>
    <t>DESAYUNO MENÚ 15</t>
  </si>
  <si>
    <t>REFRIGERIO MAÑANA MENÚ 15</t>
  </si>
  <si>
    <t>ALMUERZO MENÚ 15</t>
  </si>
  <si>
    <t>B082</t>
  </si>
  <si>
    <t>REFRIGERIO TARDE MENÚ  15</t>
  </si>
  <si>
    <t>CEREAL ACOMPÁÑANTE</t>
  </si>
  <si>
    <t>A077</t>
  </si>
  <si>
    <t>CENA MENÚ 15</t>
  </si>
  <si>
    <t>DESAYUNO MENÚ 16</t>
  </si>
  <si>
    <t>REFRIGERIO MAÑANA MENÚ 16</t>
  </si>
  <si>
    <t>ALMUERZO MENÚ 16</t>
  </si>
  <si>
    <t>REFRIGERIO TARDE MENÚ  16</t>
  </si>
  <si>
    <t>CENA MENÚ 16</t>
  </si>
  <si>
    <t>DESAYUNO MENÚ 17</t>
  </si>
  <si>
    <t>REFRIGERIO MAÑANA MENÚ 17</t>
  </si>
  <si>
    <t>ALMUERZO MENÚ 17</t>
  </si>
  <si>
    <t>LENTEJA GUISADA CON PAPA</t>
  </si>
  <si>
    <t>REFRIGERIO TARDE MENÚ  17</t>
  </si>
  <si>
    <t>CENA MENÚ 17</t>
  </si>
  <si>
    <t>DESAYUNO MENÚ 18</t>
  </si>
  <si>
    <t>REFRIGERIO MAÑANA MENÚ 18</t>
  </si>
  <si>
    <t>ALMUERZO MENÚ 18</t>
  </si>
  <si>
    <t>T012</t>
  </si>
  <si>
    <t>REFRIGERIO TARDE MENÚ  18</t>
  </si>
  <si>
    <t>CENA MENÚ 18</t>
  </si>
  <si>
    <t>DESAYUNO MENÚ 19</t>
  </si>
  <si>
    <t>REFRIGERIO MAÑANA MENÚ 19</t>
  </si>
  <si>
    <t>ALMUERZO MENÚ 19</t>
  </si>
  <si>
    <t>JUGO DE PINA</t>
  </si>
  <si>
    <t>REFRIGERIO TARDE MENÚ  19</t>
  </si>
  <si>
    <t>CENA MENÚ 19</t>
  </si>
  <si>
    <t>PLATANO COCIDO CON MANTEQUILLA</t>
  </si>
  <si>
    <t>DESAYUNO MENÚ 20</t>
  </si>
  <si>
    <t>REFRIGERIO MAÑANA MENÚ 20</t>
  </si>
  <si>
    <t>A064</t>
  </si>
  <si>
    <t>ALMUERZO MENÚ 20</t>
  </si>
  <si>
    <t>REFRIGERIO TARDE MENÚ  20</t>
  </si>
  <si>
    <t>CENA MENÚ  20</t>
  </si>
  <si>
    <t>UNION TEMPORAL EKIRRAJIA PAIP 2022</t>
  </si>
  <si>
    <t>N°</t>
  </si>
  <si>
    <t>GRUPOS DE ALIMENTOS</t>
  </si>
  <si>
    <t xml:space="preserve">NOMBRE DEL ALIMENTO 
</t>
  </si>
  <si>
    <t>PARTE ANALIZADA</t>
  </si>
  <si>
    <t>PARTE COMESTIBLE</t>
  </si>
  <si>
    <t>HUMEDAD (g)</t>
  </si>
  <si>
    <t>ENERGIA 
(Kcal)</t>
  </si>
  <si>
    <t>ENERGIA (kJ)</t>
  </si>
  <si>
    <t>LIPIDOS
  (g)</t>
  </si>
  <si>
    <t>CHO totales
(g)</t>
  </si>
  <si>
    <t>CHO DISPONIBLES</t>
  </si>
  <si>
    <t>FIBRA</t>
  </si>
  <si>
    <t>CENIZAS</t>
  </si>
  <si>
    <t>SODIO (mg)</t>
  </si>
  <si>
    <t>FOSFORO (mg)</t>
  </si>
  <si>
    <t>YODO (mg)</t>
  </si>
  <si>
    <t>ZINC (mg)</t>
  </si>
  <si>
    <t>MAGNESIO (mg)</t>
  </si>
  <si>
    <t>POTASIO (mg)</t>
  </si>
  <si>
    <t>TIAMINA (mg)</t>
  </si>
  <si>
    <t>RIBOFLAVINA (mg)</t>
  </si>
  <si>
    <t>NIACINA (mg)</t>
  </si>
  <si>
    <t>FOLATOS (mcg)</t>
  </si>
  <si>
    <t>VIT B12 (mcg)</t>
  </si>
  <si>
    <t>VIT C (mg)</t>
  </si>
  <si>
    <t>VIT A (ER)</t>
  </si>
  <si>
    <t>GRASAS SATURADA</t>
  </si>
  <si>
    <t>GRASA MONO</t>
  </si>
  <si>
    <t>GRASA POLII</t>
  </si>
  <si>
    <t>COLESTEROL</t>
  </si>
  <si>
    <t>A, CEREALES Y DERIVADOS</t>
  </si>
  <si>
    <t>A001</t>
  </si>
  <si>
    <t>Almidón de maíz, crudo</t>
  </si>
  <si>
    <t>A002</t>
  </si>
  <si>
    <t>Almojábana, bogotana, horneada</t>
  </si>
  <si>
    <t>A003</t>
  </si>
  <si>
    <t>Almojabana, vallecaucana, horneada</t>
  </si>
  <si>
    <t>A004</t>
  </si>
  <si>
    <t>Arepa de maíz precocido, con sal</t>
  </si>
  <si>
    <t>A005</t>
  </si>
  <si>
    <t>Arepa de maíz precocido, sin sal</t>
  </si>
  <si>
    <t>A006</t>
  </si>
  <si>
    <t>Arepa de maíz, asada</t>
  </si>
  <si>
    <t>A007</t>
  </si>
  <si>
    <t>Arepa de maíz, con queso, asada</t>
  </si>
  <si>
    <t>A008</t>
  </si>
  <si>
    <t>Arepa de maíz, frita</t>
  </si>
  <si>
    <t>A009</t>
  </si>
  <si>
    <t>Arros blanco, pulido, cocido, sin sal</t>
  </si>
  <si>
    <t>A011</t>
  </si>
  <si>
    <t>Arroz integral, cocido, sin sal</t>
  </si>
  <si>
    <t>A013</t>
  </si>
  <si>
    <t>Brownie, de chocolate, horneado</t>
  </si>
  <si>
    <t>Cebada, perlada, cruda</t>
  </si>
  <si>
    <t>A015</t>
  </si>
  <si>
    <t>Cereal para desayuno, hojuela de maíz, sin azúcar</t>
  </si>
  <si>
    <t>A016</t>
  </si>
  <si>
    <t>Croissant, de queso, horneado</t>
  </si>
  <si>
    <t>A017</t>
  </si>
  <si>
    <t>Cuchuco de cebada, crudo</t>
  </si>
  <si>
    <t>A018</t>
  </si>
  <si>
    <t>Cuchuco de trigo, crudo</t>
  </si>
  <si>
    <t>A019</t>
  </si>
  <si>
    <t>Envuelto de mazorca, precocido</t>
  </si>
  <si>
    <t>Galletas dulces, con relleno</t>
  </si>
  <si>
    <t>Galletas dulces, cucas</t>
  </si>
  <si>
    <t>A022</t>
  </si>
  <si>
    <t>Galletas dulces, de avena, con uvas pasas</t>
  </si>
  <si>
    <t>A023</t>
  </si>
  <si>
    <t>Galletas dulces, sin relleno</t>
  </si>
  <si>
    <t>Galletas dulces, tipo polvorosas</t>
  </si>
  <si>
    <t>Galletas dulces, tipo wafer</t>
  </si>
  <si>
    <t>Galletas saladas, tipo craker</t>
  </si>
  <si>
    <t>Galletas saladas, tipo soda</t>
  </si>
  <si>
    <t>Harina de arroz, cruda</t>
  </si>
  <si>
    <t>A029</t>
  </si>
  <si>
    <t>Harina de avena, cruda</t>
  </si>
  <si>
    <t>A030</t>
  </si>
  <si>
    <t>Harina de cebada, cruda</t>
  </si>
  <si>
    <t>A031</t>
  </si>
  <si>
    <t>Harina de centeno, para panificación, cruda</t>
  </si>
  <si>
    <t>A032</t>
  </si>
  <si>
    <t>Harina de centeno, para reposteria, cruda</t>
  </si>
  <si>
    <t>A033</t>
  </si>
  <si>
    <t>Harina de maíz amarillo, precocida</t>
  </si>
  <si>
    <t>Harina de maíz blanco, precocida</t>
  </si>
  <si>
    <t>A035</t>
  </si>
  <si>
    <t>A036</t>
  </si>
  <si>
    <t>A037</t>
  </si>
  <si>
    <t>Harina de quinua, cruda</t>
  </si>
  <si>
    <t>Harina de trigo, fortificada, para panificación, cruda</t>
  </si>
  <si>
    <t>A039</t>
  </si>
  <si>
    <t>Harina de trigo, fortificada, para reposteria, cruda</t>
  </si>
  <si>
    <t>Harina de trigo, fortificada, todo proposito, cruda</t>
  </si>
  <si>
    <t>A041</t>
  </si>
  <si>
    <t>Harina de trigo, integral, cruda</t>
  </si>
  <si>
    <t>A042</t>
  </si>
  <si>
    <t>Hojaldre, regular, horneado</t>
  </si>
  <si>
    <t>A043</t>
  </si>
  <si>
    <t>Maíz amarillo, crudo</t>
  </si>
  <si>
    <t>A044</t>
  </si>
  <si>
    <t>Maíz blanco, crudo</t>
  </si>
  <si>
    <t>A047</t>
  </si>
  <si>
    <t>Maíz maravilla, crudo</t>
  </si>
  <si>
    <t>A048</t>
  </si>
  <si>
    <t>Maíz mute, cocido, sin sal</t>
  </si>
  <si>
    <t>A049</t>
  </si>
  <si>
    <t>Maiz opaco 2, crudo</t>
  </si>
  <si>
    <t>A050</t>
  </si>
  <si>
    <t>Maiz opaco, crudo</t>
  </si>
  <si>
    <t>A051</t>
  </si>
  <si>
    <t>Maíz pira o reventón, crudo</t>
  </si>
  <si>
    <t>A052</t>
  </si>
  <si>
    <t>Maiz porva, crudo</t>
  </si>
  <si>
    <t>A053</t>
  </si>
  <si>
    <t>Maíz tierno, crudo</t>
  </si>
  <si>
    <t>A054</t>
  </si>
  <si>
    <t>Mantecada, horneada</t>
  </si>
  <si>
    <t>A055</t>
  </si>
  <si>
    <t>Mezcla lista para preparar pancakes, en polvo</t>
  </si>
  <si>
    <t>A056</t>
  </si>
  <si>
    <t>Mijo, crudo</t>
  </si>
  <si>
    <t>A057</t>
  </si>
  <si>
    <t>Mogolla, integral, horneada</t>
  </si>
  <si>
    <t>A058</t>
  </si>
  <si>
    <t>Mojicón, horneado</t>
  </si>
  <si>
    <t>A059</t>
  </si>
  <si>
    <t>Muffins dulcesn con chips de chocolate</t>
  </si>
  <si>
    <t>Pan blanco, regular, horneado</t>
  </si>
  <si>
    <t>Pan blanco, tipo molde, horneado</t>
  </si>
  <si>
    <t>A062</t>
  </si>
  <si>
    <t>Pan de centeno, horneado</t>
  </si>
  <si>
    <t>Pan de dulce, regular, horneado</t>
  </si>
  <si>
    <t>Pan de leche, horneado</t>
  </si>
  <si>
    <t>A066</t>
  </si>
  <si>
    <t>Pan de sal, regular, horneado</t>
  </si>
  <si>
    <t>A067</t>
  </si>
  <si>
    <t>Pan de yuca, horneado</t>
  </si>
  <si>
    <t>A068</t>
  </si>
  <si>
    <t>Pan frances, horneado</t>
  </si>
  <si>
    <t>A069</t>
  </si>
  <si>
    <t>Pan integral, regular, horneado</t>
  </si>
  <si>
    <t>A070</t>
  </si>
  <si>
    <t>Pandebono, horneado</t>
  </si>
  <si>
    <t>A071</t>
  </si>
  <si>
    <t>Pasta alimenticia, con huevo, sin enriquecer, cocida, sin sal</t>
  </si>
  <si>
    <t>A073</t>
  </si>
  <si>
    <t>Pasta alimenticia, sin enriquecer, cocida, sin sal</t>
  </si>
  <si>
    <t>Pasta alimenticia, sin enriquecer, cruda</t>
  </si>
  <si>
    <t>A075</t>
  </si>
  <si>
    <t>Ponqué blanco, cubierto de chocolate, horneado</t>
  </si>
  <si>
    <t>A076</t>
  </si>
  <si>
    <t>Ponqué blanco, cubierto de crema blanca y chocolate, horneado</t>
  </si>
  <si>
    <t>Pnqué blanco, regular, sin cubierta, horneado</t>
  </si>
  <si>
    <t>A078</t>
  </si>
  <si>
    <t>Ponqué negro, cubierto de chocolate, horneado</t>
  </si>
  <si>
    <t>A079</t>
  </si>
  <si>
    <t>Quinua, cruda</t>
  </si>
  <si>
    <t>A080</t>
  </si>
  <si>
    <t>Roscas de harina de maíz y cuajada, horneada</t>
  </si>
  <si>
    <t>A081</t>
  </si>
  <si>
    <t>Roscas de harina de maíz, horneada</t>
  </si>
  <si>
    <t>A082</t>
  </si>
  <si>
    <t>Roscas de harina de trigo, horneada</t>
  </si>
  <si>
    <t>A083</t>
  </si>
  <si>
    <t>Roscón, relleno de arequipe, horneado</t>
  </si>
  <si>
    <t>Roscón, relleno de bocadillo, horneado</t>
  </si>
  <si>
    <t>A085</t>
  </si>
  <si>
    <t>Semolina, enriquecida, cruda</t>
  </si>
  <si>
    <t>A086</t>
  </si>
  <si>
    <t>Semolina, sin enriquecer, cruda</t>
  </si>
  <si>
    <t>A087</t>
  </si>
  <si>
    <t>Tostadas o calados, horneado</t>
  </si>
  <si>
    <t>A088</t>
  </si>
  <si>
    <t>Trigo blando, crudo</t>
  </si>
  <si>
    <t>A089</t>
  </si>
  <si>
    <t>Trigo duro, crudo</t>
  </si>
  <si>
    <t>B, VERDURAS, HORTALIZAS Y DERIVADOS</t>
  </si>
  <si>
    <t>B001</t>
  </si>
  <si>
    <t>Aceituna, cruda</t>
  </si>
  <si>
    <t>B002</t>
  </si>
  <si>
    <t>Aceitunas, encurtidas</t>
  </si>
  <si>
    <t>B003</t>
  </si>
  <si>
    <t>Acelga, hojas, cruda</t>
  </si>
  <si>
    <t>B004</t>
  </si>
  <si>
    <t>Tallos</t>
  </si>
  <si>
    <t>B005</t>
  </si>
  <si>
    <t>Ahuyama, cocida, sin sal</t>
  </si>
  <si>
    <t>B006</t>
  </si>
  <si>
    <t>B007</t>
  </si>
  <si>
    <t>Ají dulce, crudo</t>
  </si>
  <si>
    <t>B008</t>
  </si>
  <si>
    <t>Ají rojo, crudo</t>
  </si>
  <si>
    <t>B010</t>
  </si>
  <si>
    <t>Alcachofa, cruda</t>
  </si>
  <si>
    <t>B011</t>
  </si>
  <si>
    <t>Alcaparras, encurtidas</t>
  </si>
  <si>
    <t>B012</t>
  </si>
  <si>
    <t>Almidón de achira, crudo</t>
  </si>
  <si>
    <t>B013</t>
  </si>
  <si>
    <t>Almidón de yuca, crudo</t>
  </si>
  <si>
    <t>B014</t>
  </si>
  <si>
    <t>Apio, crudo</t>
  </si>
  <si>
    <t>B015</t>
  </si>
  <si>
    <t>B016</t>
  </si>
  <si>
    <t>Arracacha blanca, sin cáscara, cruda</t>
  </si>
  <si>
    <t>B017</t>
  </si>
  <si>
    <t>Arracacha morada, sin cáscara, cruda</t>
  </si>
  <si>
    <t>B018</t>
  </si>
  <si>
    <t>Arveja verde, cocida, sin sal</t>
  </si>
  <si>
    <t>B019</t>
  </si>
  <si>
    <t>B020</t>
  </si>
  <si>
    <t>Balú o chachafruto verde, crudo</t>
  </si>
  <si>
    <t>B021</t>
  </si>
  <si>
    <t>Batata, sin cáscara, cruda</t>
  </si>
  <si>
    <t>Médula</t>
  </si>
  <si>
    <t>B022</t>
  </si>
  <si>
    <t>Berenjena, con cáscara, cocida, sin sal</t>
  </si>
  <si>
    <t>B023</t>
  </si>
  <si>
    <t>Berenjena, con cáscara, cruda</t>
  </si>
  <si>
    <t>B024</t>
  </si>
  <si>
    <t>Berro, crudo</t>
  </si>
  <si>
    <t>B025</t>
  </si>
  <si>
    <t>B026</t>
  </si>
  <si>
    <t>Cebolla junca, tallos, cruda</t>
  </si>
  <si>
    <t>B030</t>
  </si>
  <si>
    <t xml:space="preserve">Cebolla puerro, cruda </t>
  </si>
  <si>
    <t>B031</t>
  </si>
  <si>
    <t>Cebolla, deshidratada</t>
  </si>
  <si>
    <t>B032</t>
  </si>
  <si>
    <t xml:space="preserve">Cebolla, pasta escaldada </t>
  </si>
  <si>
    <t>B033</t>
  </si>
  <si>
    <t>Sombrero y Tallo</t>
  </si>
  <si>
    <t>B034</t>
  </si>
  <si>
    <t>Champiñón, en conserva</t>
  </si>
  <si>
    <t>B035</t>
  </si>
  <si>
    <t>B036</t>
  </si>
  <si>
    <t xml:space="preserve">Col o repollitas de bruselas, cruda </t>
  </si>
  <si>
    <t>B037</t>
  </si>
  <si>
    <t>Col silvestre, cruda</t>
  </si>
  <si>
    <t>B038</t>
  </si>
  <si>
    <t>Coliflor, cocido sin sal</t>
  </si>
  <si>
    <t>B039</t>
  </si>
  <si>
    <t>B040</t>
  </si>
  <si>
    <t>B041</t>
  </si>
  <si>
    <t xml:space="preserve">Espárrago, cocido, sin sal </t>
  </si>
  <si>
    <t>B042</t>
  </si>
  <si>
    <t>B043</t>
  </si>
  <si>
    <t>Espinaca, cocida, sin sal</t>
  </si>
  <si>
    <t>B044</t>
  </si>
  <si>
    <t>B045</t>
  </si>
  <si>
    <t>Fríjol verde, cocido con sal</t>
  </si>
  <si>
    <t>B046</t>
  </si>
  <si>
    <t>Fríjol verde, crudo</t>
  </si>
  <si>
    <t>B047</t>
  </si>
  <si>
    <t>Guascas, crudas</t>
  </si>
  <si>
    <t>B048</t>
  </si>
  <si>
    <t>B049</t>
  </si>
  <si>
    <t>Guisantes dulces, crudos</t>
  </si>
  <si>
    <t>B050</t>
  </si>
  <si>
    <t>Haba verde, cruda</t>
  </si>
  <si>
    <t>B051</t>
  </si>
  <si>
    <t>Habichuela, cocida, sin sal</t>
  </si>
  <si>
    <t>B052</t>
  </si>
  <si>
    <t>B053</t>
  </si>
  <si>
    <t>Harina de Ahuyama, cruda</t>
  </si>
  <si>
    <t>B054</t>
  </si>
  <si>
    <t>Harina de arracacha, cruda</t>
  </si>
  <si>
    <t>B055</t>
  </si>
  <si>
    <t>Harina de papa común, cruda</t>
  </si>
  <si>
    <t>B056</t>
  </si>
  <si>
    <t>Harina de papa criolla, cruda</t>
  </si>
  <si>
    <t>Harina de plátano, cruda</t>
  </si>
  <si>
    <t>B058</t>
  </si>
  <si>
    <t>Harina de yuca, cruda</t>
  </si>
  <si>
    <t>B059</t>
  </si>
  <si>
    <t>Lechuga común, cruda</t>
  </si>
  <si>
    <t>B060</t>
  </si>
  <si>
    <t>Lechuga, romana, cruda</t>
  </si>
  <si>
    <t>B061</t>
  </si>
  <si>
    <t>Nabo, sin cáscara, crudo</t>
  </si>
  <si>
    <t>B062</t>
  </si>
  <si>
    <t>Ocra, cruda</t>
  </si>
  <si>
    <t>B063</t>
  </si>
  <si>
    <t>Palmito, crudo</t>
  </si>
  <si>
    <t>B064</t>
  </si>
  <si>
    <t>Papa, variedad cerosa, sabanera, con cáscara, cocida, sin sal</t>
  </si>
  <si>
    <t>Médula y corteza</t>
  </si>
  <si>
    <t>B066</t>
  </si>
  <si>
    <t>Papa, variedad cerosa, sabanera, con cáscara, frita, sin sal</t>
  </si>
  <si>
    <t>B067</t>
  </si>
  <si>
    <t>Papa, variedad cerosa, sabanera, sin cáscara, cocida, sin sal</t>
  </si>
  <si>
    <t>B068</t>
  </si>
  <si>
    <t>Papa, variedad cerosa, sabanera, sin cáscara, cruda</t>
  </si>
  <si>
    <t>B069</t>
  </si>
  <si>
    <t>Papa, variedad cerosa, sabanera, sin cáscara, frita, tipo francesa, sin sal</t>
  </si>
  <si>
    <t>B070</t>
  </si>
  <si>
    <t>Papa, variedad harinosa, criolla, con cáscara, cocida, sin sal</t>
  </si>
  <si>
    <t>B071</t>
  </si>
  <si>
    <t>Papa variedad harinosa, criolla, con cáscara, cruda</t>
  </si>
  <si>
    <t>B072</t>
  </si>
  <si>
    <t>Papa, variedad harinosa, criolla, sin cáscara, cruda</t>
  </si>
  <si>
    <t>B073</t>
  </si>
  <si>
    <t>Papa, variedad harinosa, pastusa, con cáscara, cocida, sin sal</t>
  </si>
  <si>
    <t>B074</t>
  </si>
  <si>
    <t>Papa, variedad harinosa, pastusa, con cáscara, cruda</t>
  </si>
  <si>
    <t>B075</t>
  </si>
  <si>
    <t>Papa, variedad harinosa, pastusa, sin cáscara, cocida, sin sal</t>
  </si>
  <si>
    <t>B076</t>
  </si>
  <si>
    <t>Papa, variedad harinosa, pastusa, sin cáscara, cruda</t>
  </si>
  <si>
    <t>B077</t>
  </si>
  <si>
    <t>Pepino Cohombro, crudo</t>
  </si>
  <si>
    <t>B078</t>
  </si>
  <si>
    <t>Pepino de rellenar, crudo</t>
  </si>
  <si>
    <t>B079</t>
  </si>
  <si>
    <t>Perejil, crudo</t>
  </si>
  <si>
    <t>B080</t>
  </si>
  <si>
    <t>Pimentón rojo, crudo</t>
  </si>
  <si>
    <t>B083</t>
  </si>
  <si>
    <t>B085</t>
  </si>
  <si>
    <t>B086</t>
  </si>
  <si>
    <t>Plátano espermo, maduro, crudo</t>
  </si>
  <si>
    <t>B088</t>
  </si>
  <si>
    <t>Plátano hartón, maduro, cocido, sin sal</t>
  </si>
  <si>
    <t>B090</t>
  </si>
  <si>
    <t>plátano hartón, maduro, frito, en tajadas, sin sal</t>
  </si>
  <si>
    <t>B091</t>
  </si>
  <si>
    <t>Plátano hartón, verde, cocido, sin sal</t>
  </si>
  <si>
    <t>B093</t>
  </si>
  <si>
    <t>plátano hartón, verde, frito, en patacón, sin sal</t>
  </si>
  <si>
    <t>B094</t>
  </si>
  <si>
    <t>Plátano, maritú, maduro, crudo</t>
  </si>
  <si>
    <t>B095</t>
  </si>
  <si>
    <t>B096</t>
  </si>
  <si>
    <t>Rábano, sin cáscara, crudo</t>
  </si>
  <si>
    <t>B097</t>
  </si>
  <si>
    <t>Remolacha, sin cáscara, cocida, sin sal</t>
  </si>
  <si>
    <t>B098</t>
  </si>
  <si>
    <t>B099</t>
  </si>
  <si>
    <t>Repollo blanco, crudo</t>
  </si>
  <si>
    <t>B100</t>
  </si>
  <si>
    <t>Repollo morado, cocido, sin sal</t>
  </si>
  <si>
    <t>B101</t>
  </si>
  <si>
    <t>B102</t>
  </si>
  <si>
    <t>Salsifí, sin cáscara crudo</t>
  </si>
  <si>
    <t>Tomate, escaldado, sin sal</t>
  </si>
  <si>
    <t>B105</t>
  </si>
  <si>
    <t>Tomate, extracto, fresco</t>
  </si>
  <si>
    <t>Extracto/jugo</t>
  </si>
  <si>
    <t>B106</t>
  </si>
  <si>
    <t>Yuca blanca, sin cáscara, cocida sin sal</t>
  </si>
  <si>
    <t>Yuca blanca, sin cáscara, cruda</t>
  </si>
  <si>
    <t>B108</t>
  </si>
  <si>
    <t>Yuca blanca, sin cáscara, dorada, sin sal</t>
  </si>
  <si>
    <t>B109</t>
  </si>
  <si>
    <t>Zanahoria, sin cáscara, cocida sin sal</t>
  </si>
  <si>
    <t>B111</t>
  </si>
  <si>
    <t>Zapallo, crudo</t>
  </si>
  <si>
    <t>Pulpa sin Semillas</t>
  </si>
  <si>
    <t>C, FRUTAS Y DERIVADOS</t>
  </si>
  <si>
    <t>C001</t>
  </si>
  <si>
    <t>Aguacate Hass, crudo</t>
  </si>
  <si>
    <t>C002</t>
  </si>
  <si>
    <t>Aguacate Lorena, crudo</t>
  </si>
  <si>
    <t>C003</t>
  </si>
  <si>
    <t>Almendra , seca</t>
  </si>
  <si>
    <t>Nuez</t>
  </si>
  <si>
    <t>C004</t>
  </si>
  <si>
    <t>Anón, crudo</t>
  </si>
  <si>
    <t>C005</t>
  </si>
  <si>
    <t>Babaco maduro, crudo</t>
  </si>
  <si>
    <t>C006</t>
  </si>
  <si>
    <t>Babaco, pintón, crudo</t>
  </si>
  <si>
    <t>C007</t>
  </si>
  <si>
    <t>Babaco, verde, crudo</t>
  </si>
  <si>
    <t>C008</t>
  </si>
  <si>
    <t>Badea, cruda</t>
  </si>
  <si>
    <t>C009</t>
  </si>
  <si>
    <t>Banano bocadillo, crudo</t>
  </si>
  <si>
    <t>Banano común, crudo</t>
  </si>
  <si>
    <t>Banano manzano, crudo</t>
  </si>
  <si>
    <t>C012</t>
  </si>
  <si>
    <t>Breva, madura, cruda</t>
  </si>
  <si>
    <t>C013</t>
  </si>
  <si>
    <t>Breva, verde, cruda</t>
  </si>
  <si>
    <t>C014</t>
  </si>
  <si>
    <t>Cereza, cruda</t>
  </si>
  <si>
    <t>C015</t>
  </si>
  <si>
    <t>Chirimoya, cruda</t>
  </si>
  <si>
    <t>C016</t>
  </si>
  <si>
    <t>Chontaduro, crudo</t>
  </si>
  <si>
    <t>C017</t>
  </si>
  <si>
    <t>Ciruela, común, cruda</t>
  </si>
  <si>
    <t>C018</t>
  </si>
  <si>
    <t>Citrón, crudo</t>
  </si>
  <si>
    <t>C019</t>
  </si>
  <si>
    <t>Coco, crudo</t>
  </si>
  <si>
    <t>C020</t>
  </si>
  <si>
    <t>Coco deshidratado</t>
  </si>
  <si>
    <t>C021</t>
  </si>
  <si>
    <t>Curuba, cruda</t>
  </si>
  <si>
    <t>C022</t>
  </si>
  <si>
    <t>Dátil, seco</t>
  </si>
  <si>
    <t>C023</t>
  </si>
  <si>
    <t>Durazno, crudo</t>
  </si>
  <si>
    <t>C024</t>
  </si>
  <si>
    <t>Feijoa, crudo</t>
  </si>
  <si>
    <t>C025</t>
  </si>
  <si>
    <t>Fresa, madura, cruda</t>
  </si>
  <si>
    <t>C026</t>
  </si>
  <si>
    <t>Fresa, pintona, cruda</t>
  </si>
  <si>
    <t>C027</t>
  </si>
  <si>
    <t>Granada, cruda</t>
  </si>
  <si>
    <t>C028</t>
  </si>
  <si>
    <t>Granadilla, cruda</t>
  </si>
  <si>
    <t>C029</t>
  </si>
  <si>
    <t>Guama, cruda</t>
  </si>
  <si>
    <t>C030</t>
  </si>
  <si>
    <t>Guanábana, cruda</t>
  </si>
  <si>
    <t>C032</t>
  </si>
  <si>
    <t>Guayaba, pintona, cruda</t>
  </si>
  <si>
    <t>C033</t>
  </si>
  <si>
    <t>Gulupa, madura, cruda</t>
  </si>
  <si>
    <t>C034</t>
  </si>
  <si>
    <t>Gulupa, pintona, cruda</t>
  </si>
  <si>
    <t>C035</t>
  </si>
  <si>
    <t>Gulupa, verde, cruda</t>
  </si>
  <si>
    <t>C036</t>
  </si>
  <si>
    <t>Harina de banano, cruda</t>
  </si>
  <si>
    <t>C037</t>
  </si>
  <si>
    <t>Harina de chontaduro, cruda</t>
  </si>
  <si>
    <t>C038</t>
  </si>
  <si>
    <t>Higo, maduro, crudo</t>
  </si>
  <si>
    <t>C039</t>
  </si>
  <si>
    <t>Higo, pintón, crudo</t>
  </si>
  <si>
    <t>C040</t>
  </si>
  <si>
    <t>Higo, verde, crudo</t>
  </si>
  <si>
    <t>C041</t>
  </si>
  <si>
    <t>Icaco, crudo</t>
  </si>
  <si>
    <t>C042</t>
  </si>
  <si>
    <t>Kiwi, crudo</t>
  </si>
  <si>
    <t>C043</t>
  </si>
  <si>
    <t>Lima, cruda</t>
  </si>
  <si>
    <t>C045</t>
  </si>
  <si>
    <t>Lulo, crudo</t>
  </si>
  <si>
    <t>C046</t>
  </si>
  <si>
    <t>Macadamia, seca</t>
  </si>
  <si>
    <t>C047</t>
  </si>
  <si>
    <t>Madroño, crudo</t>
  </si>
  <si>
    <t>C048</t>
  </si>
  <si>
    <t>Mamey, crudo</t>
  </si>
  <si>
    <t>C049</t>
  </si>
  <si>
    <t>Mamoncillo, crudo</t>
  </si>
  <si>
    <t>Mandarina, cruda</t>
  </si>
  <si>
    <t>C051</t>
  </si>
  <si>
    <t>Mango común, crudo</t>
  </si>
  <si>
    <t>C052</t>
  </si>
  <si>
    <t>Mango Tommy Atkins, crudo</t>
  </si>
  <si>
    <t>C053</t>
  </si>
  <si>
    <t>Mangostino, crudo</t>
  </si>
  <si>
    <t>Manzana común, cruda</t>
  </si>
  <si>
    <t>C055</t>
  </si>
  <si>
    <t>Manzana de agua, cruda</t>
  </si>
  <si>
    <t>Maracuyá, cruda</t>
  </si>
  <si>
    <t>C057</t>
  </si>
  <si>
    <t>Marañón, frito, sin sal</t>
  </si>
  <si>
    <t>C058</t>
  </si>
  <si>
    <t>Marañón, seco</t>
  </si>
  <si>
    <t>C059</t>
  </si>
  <si>
    <t>Marañón, tostado, sin sal</t>
  </si>
  <si>
    <t>Melón, crudo</t>
  </si>
  <si>
    <t>Mora de castilla, cruda</t>
  </si>
  <si>
    <t>C063</t>
  </si>
  <si>
    <t>Noni, crudo</t>
  </si>
  <si>
    <t>C064</t>
  </si>
  <si>
    <t>Nuez de Brazil, seca</t>
  </si>
  <si>
    <t>C065</t>
  </si>
  <si>
    <t>Papaya, madura, cruda</t>
  </si>
  <si>
    <t>C066</t>
  </si>
  <si>
    <t>Papaya, pintona, cruda</t>
  </si>
  <si>
    <t>C067</t>
  </si>
  <si>
    <t>Papayuela, cruda</t>
  </si>
  <si>
    <t>C068</t>
  </si>
  <si>
    <t>Pepino dulce, maduro, crudo</t>
  </si>
  <si>
    <t>C069</t>
  </si>
  <si>
    <t>Pepino dulce, pintón, crudo</t>
  </si>
  <si>
    <t>C070</t>
  </si>
  <si>
    <t>Pepino dulce, verde, crudo</t>
  </si>
  <si>
    <t>C071</t>
  </si>
  <si>
    <t>Pera, cruda</t>
  </si>
  <si>
    <t>C073</t>
  </si>
  <si>
    <t>Piñuela, cruda</t>
  </si>
  <si>
    <t>C074</t>
  </si>
  <si>
    <t>Pistacho, tostado, sin sal</t>
  </si>
  <si>
    <t>C075</t>
  </si>
  <si>
    <t>Pitahaya amarilla, cruda</t>
  </si>
  <si>
    <t>C076</t>
  </si>
  <si>
    <t>Pitahaya roja, cruda</t>
  </si>
  <si>
    <t>C077</t>
  </si>
  <si>
    <t>Pomarrosa, cruda</t>
  </si>
  <si>
    <t>C078</t>
  </si>
  <si>
    <t>Ruibarbo, crudo</t>
  </si>
  <si>
    <t>C079</t>
  </si>
  <si>
    <t>Sandía, cruda</t>
  </si>
  <si>
    <t>Tamarindo, crudo</t>
  </si>
  <si>
    <t>Tomate de árbol amarillo, crudo</t>
  </si>
  <si>
    <t>Tomate de árbol rojo, crudo</t>
  </si>
  <si>
    <t>C083</t>
  </si>
  <si>
    <t>Toronja, cruda</t>
  </si>
  <si>
    <t>C084</t>
  </si>
  <si>
    <t>Uchuva, cruda</t>
  </si>
  <si>
    <t>C085</t>
  </si>
  <si>
    <t>Uva blanca, cruda</t>
  </si>
  <si>
    <t>C086</t>
  </si>
  <si>
    <t>Uva isabella, cruda</t>
  </si>
  <si>
    <t>C087</t>
  </si>
  <si>
    <t>Uva, deshidratada</t>
  </si>
  <si>
    <t>C088</t>
  </si>
  <si>
    <t>Zapote Blanco, crudo</t>
  </si>
  <si>
    <t>C089</t>
  </si>
  <si>
    <t>Zapote común, crudo</t>
  </si>
  <si>
    <t>D, GRASAS Y ACEITES</t>
  </si>
  <si>
    <t>D001</t>
  </si>
  <si>
    <t>Aceite de ajonjolí o sésamo</t>
  </si>
  <si>
    <t>D002</t>
  </si>
  <si>
    <t>Aceite de algodón</t>
  </si>
  <si>
    <t>D003</t>
  </si>
  <si>
    <t>Aceite de canola o colza</t>
  </si>
  <si>
    <t>D004</t>
  </si>
  <si>
    <t>Aceite de girasol</t>
  </si>
  <si>
    <t>D005</t>
  </si>
  <si>
    <t>Aceite de llinaza o lino</t>
  </si>
  <si>
    <t>D007</t>
  </si>
  <si>
    <t>Aceite de maní</t>
  </si>
  <si>
    <t>D008</t>
  </si>
  <si>
    <t>Aceite de oliva</t>
  </si>
  <si>
    <t>D009</t>
  </si>
  <si>
    <t>Aceite de palma</t>
  </si>
  <si>
    <t>D010</t>
  </si>
  <si>
    <t>Aceite de palma africana</t>
  </si>
  <si>
    <t>D011</t>
  </si>
  <si>
    <t>Aceite de sacha inchi</t>
  </si>
  <si>
    <t>D012</t>
  </si>
  <si>
    <t>Aceite de soya</t>
  </si>
  <si>
    <t>D013</t>
  </si>
  <si>
    <t>Aceite, mezcla vegetal</t>
  </si>
  <si>
    <t>D014</t>
  </si>
  <si>
    <t>Manteca o grasa de cerdo</t>
  </si>
  <si>
    <t>Mantequilla</t>
  </si>
  <si>
    <t>D016</t>
  </si>
  <si>
    <t>Mantequilla de maní</t>
  </si>
  <si>
    <t>D017</t>
  </si>
  <si>
    <t>Mantequilla de canola</t>
  </si>
  <si>
    <t>D018</t>
  </si>
  <si>
    <t>Margarina, con sal</t>
  </si>
  <si>
    <t>D019</t>
  </si>
  <si>
    <t>Margarina, esparcible</t>
  </si>
  <si>
    <t>D020</t>
  </si>
  <si>
    <t>E, PESCADOS Y MARISCOS</t>
  </si>
  <si>
    <t>E001</t>
  </si>
  <si>
    <t>E002</t>
  </si>
  <si>
    <t>Arenque,entero, crudo</t>
  </si>
  <si>
    <t>E004</t>
  </si>
  <si>
    <t>E005</t>
  </si>
  <si>
    <t>Bagre, graso, sin cabeza, crudo</t>
  </si>
  <si>
    <t>Cuerpo sin cabeza</t>
  </si>
  <si>
    <t>E006</t>
  </si>
  <si>
    <t>Bagre, magro, entero, cocido, sin sal</t>
  </si>
  <si>
    <t>E007</t>
  </si>
  <si>
    <t>Bagre, magro, sin cabeza, crudo</t>
  </si>
  <si>
    <t>E008</t>
  </si>
  <si>
    <t>Bagre, semigraso, sin cabeza, crudo</t>
  </si>
  <si>
    <t>E009</t>
  </si>
  <si>
    <t>Bocachico, entero, cocido, sin sal</t>
  </si>
  <si>
    <t>E010</t>
  </si>
  <si>
    <t>Bocachico, sin cabeza, crudo</t>
  </si>
  <si>
    <t>E011</t>
  </si>
  <si>
    <t>Bocachico, sin cabeza, salado, crudo</t>
  </si>
  <si>
    <t>E012</t>
  </si>
  <si>
    <t>Bonito, sin cabeza, crudo</t>
  </si>
  <si>
    <t>E013</t>
  </si>
  <si>
    <t>Cachama, entera, frita con sal</t>
  </si>
  <si>
    <t>E014</t>
  </si>
  <si>
    <t>Cachama, sin cabeza, cruda</t>
  </si>
  <si>
    <t>E015</t>
  </si>
  <si>
    <t>Calamar, crudo</t>
  </si>
  <si>
    <t>E016</t>
  </si>
  <si>
    <t>Camarón, cocido, sin sal</t>
  </si>
  <si>
    <t>E017</t>
  </si>
  <si>
    <t>Camarón, crudo</t>
  </si>
  <si>
    <t>E018</t>
  </si>
  <si>
    <t>E019</t>
  </si>
  <si>
    <t>Caracol de mar, crudo</t>
  </si>
  <si>
    <t>E020</t>
  </si>
  <si>
    <t>Carite, entero, crudo</t>
  </si>
  <si>
    <t>E021</t>
  </si>
  <si>
    <t>Corvina, de mar, filete, crudo</t>
  </si>
  <si>
    <t>Filete</t>
  </si>
  <si>
    <t>E022</t>
  </si>
  <si>
    <t>Jaiba o cangrejo azul, cocida, sin sal</t>
  </si>
  <si>
    <t>E023</t>
  </si>
  <si>
    <t>E024</t>
  </si>
  <si>
    <t>E025</t>
  </si>
  <si>
    <t>Lenguado, entero, crudo</t>
  </si>
  <si>
    <t>E026</t>
  </si>
  <si>
    <t>Lisa, sin cabeza, cruda</t>
  </si>
  <si>
    <t>E027</t>
  </si>
  <si>
    <t>Lisa, sin cabeza, salada, cruda</t>
  </si>
  <si>
    <t>E028</t>
  </si>
  <si>
    <t>Macabo machete, entero, crudo</t>
  </si>
  <si>
    <t>E029</t>
  </si>
  <si>
    <t>Machuelo o moncholo, sin cabeza, crudo</t>
  </si>
  <si>
    <t>E030</t>
  </si>
  <si>
    <t>E031</t>
  </si>
  <si>
    <t>Mero, entero, crudo</t>
  </si>
  <si>
    <t>E032</t>
  </si>
  <si>
    <t>E033</t>
  </si>
  <si>
    <t>Pescado seco, crudo</t>
  </si>
  <si>
    <t>E034</t>
  </si>
  <si>
    <t>E035</t>
  </si>
  <si>
    <t>E036</t>
  </si>
  <si>
    <t>Róbalo o gualajo, entero, crudo</t>
  </si>
  <si>
    <t>E037</t>
  </si>
  <si>
    <t>E038</t>
  </si>
  <si>
    <t>Salmón, filete, crudo</t>
  </si>
  <si>
    <t>E039</t>
  </si>
  <si>
    <t>E040</t>
  </si>
  <si>
    <t>Sardinas, enlatadas en salsa de tomate</t>
  </si>
  <si>
    <t>E041</t>
  </si>
  <si>
    <t>Sierra,entera,cruda</t>
  </si>
  <si>
    <t>E042</t>
  </si>
  <si>
    <t>Tiburón, filete,crudo</t>
  </si>
  <si>
    <t>E043</t>
  </si>
  <si>
    <t>Tilapia o mojarra, entera, cruda</t>
  </si>
  <si>
    <t>E044</t>
  </si>
  <si>
    <t>Tilapia o mojarra, frita, sin sal</t>
  </si>
  <si>
    <t>E045</t>
  </si>
  <si>
    <t>Tilapia o mojarra, recortes, crudos</t>
  </si>
  <si>
    <t>Recortes</t>
  </si>
  <si>
    <t>E046</t>
  </si>
  <si>
    <t>Trucha, de mar, entera, cruda</t>
  </si>
  <si>
    <t>E047</t>
  </si>
  <si>
    <t>Trucha, entera, cruda</t>
  </si>
  <si>
    <t>E048</t>
  </si>
  <si>
    <t>Trucha, recortes, crudos</t>
  </si>
  <si>
    <t>F, CARNES Y DERIVADOS</t>
  </si>
  <si>
    <t>F001</t>
  </si>
  <si>
    <t>Armadillo, carne, cruda</t>
  </si>
  <si>
    <t>F002</t>
  </si>
  <si>
    <t>Babilla, carne, cruda</t>
  </si>
  <si>
    <t>F003</t>
  </si>
  <si>
    <t>Butifarra, precocida</t>
  </si>
  <si>
    <t>F004</t>
  </si>
  <si>
    <t>Cabra o chivo, carne, cocida sin sal</t>
  </si>
  <si>
    <t>Cabra o chivo, carne, cruda</t>
  </si>
  <si>
    <t>F006</t>
  </si>
  <si>
    <t>Caracol terrestre, carne, cruda</t>
  </si>
  <si>
    <t>F007</t>
  </si>
  <si>
    <t>Cerdo, brazo, cocido, sin sal</t>
  </si>
  <si>
    <t>Brazo</t>
  </si>
  <si>
    <t>F008</t>
  </si>
  <si>
    <t>Cerdo, brazo, crudo</t>
  </si>
  <si>
    <t>F009</t>
  </si>
  <si>
    <t>Cerdo, brazo, horneado, sin sal</t>
  </si>
  <si>
    <t>F010</t>
  </si>
  <si>
    <t>Cerdo,carne gorda, cruda</t>
  </si>
  <si>
    <t>Cerdo,carne magra, cruda</t>
  </si>
  <si>
    <t>F012</t>
  </si>
  <si>
    <t>Cerdo,carne muy gorda, cruda</t>
  </si>
  <si>
    <t>F013</t>
  </si>
  <si>
    <t>Cerdo,carne semigorda, cruda</t>
  </si>
  <si>
    <t>F014</t>
  </si>
  <si>
    <t>Cerdo,costilla, cocida, sin sal</t>
  </si>
  <si>
    <t>Costilla</t>
  </si>
  <si>
    <t>F015</t>
  </si>
  <si>
    <t>Cerdo,costilla, cruda</t>
  </si>
  <si>
    <t>F016</t>
  </si>
  <si>
    <t>Cerdo,costilla, horneada, sin sal</t>
  </si>
  <si>
    <t>F017</t>
  </si>
  <si>
    <t>Cerdo,hígado, crudo</t>
  </si>
  <si>
    <t>F018</t>
  </si>
  <si>
    <t>Cerdo, lomo, cocido, sin sal</t>
  </si>
  <si>
    <t>Lomo</t>
  </si>
  <si>
    <t>Cerdo, lomo, crudo</t>
  </si>
  <si>
    <t>F020</t>
  </si>
  <si>
    <t>Cerdo, lomo, horneado, sin sal</t>
  </si>
  <si>
    <t>F021</t>
  </si>
  <si>
    <t>Cerdo, panceta o tocineta, cocida, sin sal</t>
  </si>
  <si>
    <t>Panceta</t>
  </si>
  <si>
    <t>F022</t>
  </si>
  <si>
    <t>Cerdo, panceta o tocineta, salada, cruda</t>
  </si>
  <si>
    <t>F023</t>
  </si>
  <si>
    <t>Cerdo, panceta o tocineta, salteada, sin sal</t>
  </si>
  <si>
    <t>F024</t>
  </si>
  <si>
    <t>Cerdo, pierna o pernil, cocida, sin sal</t>
  </si>
  <si>
    <t>Pierna</t>
  </si>
  <si>
    <t>F025</t>
  </si>
  <si>
    <t>Cerdo, pierna o pernil, cruda</t>
  </si>
  <si>
    <t>F026</t>
  </si>
  <si>
    <t>Cerdo, pierna o pernil, horneada, sin sal</t>
  </si>
  <si>
    <t>F027</t>
  </si>
  <si>
    <t>Cerdo, riñón,crudo</t>
  </si>
  <si>
    <t>F028</t>
  </si>
  <si>
    <t>Cerdo, tocino, cocido, sin sal</t>
  </si>
  <si>
    <t>Tocino</t>
  </si>
  <si>
    <t>F029</t>
  </si>
  <si>
    <t>Cerdo, tocino, crudo</t>
  </si>
  <si>
    <t>F030</t>
  </si>
  <si>
    <t>Cerdo, tocino, frito en su propia grasa (chicharrón) con sal</t>
  </si>
  <si>
    <t>F031</t>
  </si>
  <si>
    <t>Cerdo, tocino, salteado, sin sal</t>
  </si>
  <si>
    <t>F032</t>
  </si>
  <si>
    <t>Chigüiro, carne, salada, cruda</t>
  </si>
  <si>
    <t>F033</t>
  </si>
  <si>
    <t>Chigüiro, pierna o pernil, cruda</t>
  </si>
  <si>
    <t>F034</t>
  </si>
  <si>
    <t>Chorizo de cerdo y res, crudo</t>
  </si>
  <si>
    <t>F035</t>
  </si>
  <si>
    <t>Chorizo de pollo, crudo</t>
  </si>
  <si>
    <t>F036</t>
  </si>
  <si>
    <t>Codorniz o perdiz, entera sin piel, cruda</t>
  </si>
  <si>
    <t>F037</t>
  </si>
  <si>
    <t>Conejo, carne, cocida, sin sal</t>
  </si>
  <si>
    <t>F038</t>
  </si>
  <si>
    <t>Conejo, carne, cruda</t>
  </si>
  <si>
    <t>F039</t>
  </si>
  <si>
    <t>Conejo, hígado, crudo</t>
  </si>
  <si>
    <t>F040</t>
  </si>
  <si>
    <t>Conejo, riñón, crudo</t>
  </si>
  <si>
    <t>F041</t>
  </si>
  <si>
    <t>Cordero, carne gorda, cruda</t>
  </si>
  <si>
    <t>F042</t>
  </si>
  <si>
    <t>Cordero, carne magra, cruda</t>
  </si>
  <si>
    <t>F043</t>
  </si>
  <si>
    <t>Cordero, carne muy gorda, cruda</t>
  </si>
  <si>
    <t>F044</t>
  </si>
  <si>
    <t>Cordero, carne semigorda, cruda</t>
  </si>
  <si>
    <t>F045</t>
  </si>
  <si>
    <t>Cordero, corazón, crudo</t>
  </si>
  <si>
    <t>F046</t>
  </si>
  <si>
    <t>Cordero, hígado, crudo</t>
  </si>
  <si>
    <t>F047</t>
  </si>
  <si>
    <t>Cordero, riñón, crudo</t>
  </si>
  <si>
    <t>F048</t>
  </si>
  <si>
    <t>Gallina, entera con piel, cruda</t>
  </si>
  <si>
    <t>F049</t>
  </si>
  <si>
    <t>Hamburguesa de carne de res, cruda</t>
  </si>
  <si>
    <t>F050</t>
  </si>
  <si>
    <t>Iguana, carne, cruda</t>
  </si>
  <si>
    <t>F051</t>
  </si>
  <si>
    <t>Jamón de cerdo y res, tipo sánduche, precocido</t>
  </si>
  <si>
    <t>F052</t>
  </si>
  <si>
    <t>Jamón de cerdo, crudo</t>
  </si>
  <si>
    <t>F053</t>
  </si>
  <si>
    <t>Jamón tipo york, precocido</t>
  </si>
  <si>
    <t>F054</t>
  </si>
  <si>
    <t>Mortadela de cerdo y res, precocida</t>
  </si>
  <si>
    <t>F055</t>
  </si>
  <si>
    <t>Mortadela de pollo, precocida</t>
  </si>
  <si>
    <t>F056</t>
  </si>
  <si>
    <t>Pato, carne, cruda</t>
  </si>
  <si>
    <t>F057</t>
  </si>
  <si>
    <t>Pavo, ala sin piel, cruda</t>
  </si>
  <si>
    <t>Ala sin piel</t>
  </si>
  <si>
    <t>F058</t>
  </si>
  <si>
    <t>Pavo, costillar con piel, crudo</t>
  </si>
  <si>
    <t>Costillar</t>
  </si>
  <si>
    <t>F059</t>
  </si>
  <si>
    <t>Pavo, entero, con piel, crudo</t>
  </si>
  <si>
    <t>F060</t>
  </si>
  <si>
    <t>Pavo, entero, con piel, horneado, sin sal</t>
  </si>
  <si>
    <t>F061</t>
  </si>
  <si>
    <t>Pavo, pechuga sin piel, cruda</t>
  </si>
  <si>
    <t>Pechuga sin piel</t>
  </si>
  <si>
    <t>F062</t>
  </si>
  <si>
    <t>Pavo, pechuga sin piel, , horneado, sin sal</t>
  </si>
  <si>
    <t>F063</t>
  </si>
  <si>
    <t>Pavo, pescuezo sin piel, crudo</t>
  </si>
  <si>
    <t>Pescuezo sin piel</t>
  </si>
  <si>
    <t>F064</t>
  </si>
  <si>
    <t>Pavo, pierna o pernil sin piel, cruda</t>
  </si>
  <si>
    <t>Pierna sin piel</t>
  </si>
  <si>
    <t>F065</t>
  </si>
  <si>
    <t>Pavo, pierna o pernil sin piel, horneada, sin sal</t>
  </si>
  <si>
    <t>F066</t>
  </si>
  <si>
    <t>Pavo, rabadilla con piel, cruda</t>
  </si>
  <si>
    <t>Rabadilla</t>
  </si>
  <si>
    <t>F067</t>
  </si>
  <si>
    <t>Pollo, ala con piel, asada, sin sal</t>
  </si>
  <si>
    <t>Ala con piel</t>
  </si>
  <si>
    <t>F068</t>
  </si>
  <si>
    <t>Pollo, ala con piel, cocida, sin sal</t>
  </si>
  <si>
    <t>F069</t>
  </si>
  <si>
    <t>Pollo, ala con piel, cruda</t>
  </si>
  <si>
    <t>F070</t>
  </si>
  <si>
    <t>Pollo, ala con piel, frita, con sal</t>
  </si>
  <si>
    <t>F071</t>
  </si>
  <si>
    <t>Pollo, ala sin piel, cocida, sin sal</t>
  </si>
  <si>
    <t>F072</t>
  </si>
  <si>
    <t>Pollo, contramuslo con piel, cocido, sin sal</t>
  </si>
  <si>
    <t>Contramuslo con piel</t>
  </si>
  <si>
    <t>F073</t>
  </si>
  <si>
    <t>Pollo, contramuslo con piel, crudo</t>
  </si>
  <si>
    <t>F074</t>
  </si>
  <si>
    <t>Pollo, contramuslo sin piel, cocido, sin sal</t>
  </si>
  <si>
    <t>Contramuslo sin piel</t>
  </si>
  <si>
    <t>F075</t>
  </si>
  <si>
    <t>Pollo, contramuslo sin piel, crudo</t>
  </si>
  <si>
    <t>F076</t>
  </si>
  <si>
    <t>Pollo, corazón, crudo</t>
  </si>
  <si>
    <t>F077</t>
  </si>
  <si>
    <t>Pollo, entero con piel, crudo</t>
  </si>
  <si>
    <t>F078</t>
  </si>
  <si>
    <t>Pollo, hígado, cocido, sin sal</t>
  </si>
  <si>
    <t>F079</t>
  </si>
  <si>
    <t>Pollo, hígado, crudo</t>
  </si>
  <si>
    <t>F080</t>
  </si>
  <si>
    <t>Pollo, menudencias, cocidas, sin sal</t>
  </si>
  <si>
    <t>Vísceras blancas y rojas</t>
  </si>
  <si>
    <t>F081</t>
  </si>
  <si>
    <t>Pollo, menudencias, crudas</t>
  </si>
  <si>
    <t>F082</t>
  </si>
  <si>
    <t>Pollo, molleja, cocida, sin sal</t>
  </si>
  <si>
    <t>Molleja</t>
  </si>
  <si>
    <t>F083</t>
  </si>
  <si>
    <t>Pollo, molleja, cruda</t>
  </si>
  <si>
    <t>F084</t>
  </si>
  <si>
    <t>Pollo, pechuga con piel, cocida, sin sal</t>
  </si>
  <si>
    <t>Pechuga con piel</t>
  </si>
  <si>
    <t>F086</t>
  </si>
  <si>
    <t>Pollo, pechuga sin piel, asada sin sal</t>
  </si>
  <si>
    <t>F087</t>
  </si>
  <si>
    <t>Pollo, pechuga sin piel, cocida sin sal</t>
  </si>
  <si>
    <t>F088</t>
  </si>
  <si>
    <t>Pollo, pechuga sin piel, frita sin sal</t>
  </si>
  <si>
    <t>F089</t>
  </si>
  <si>
    <t>Pollo, pierna o colombina con piel, asada, sin sal</t>
  </si>
  <si>
    <t>Pierna con piel</t>
  </si>
  <si>
    <t>F090</t>
  </si>
  <si>
    <t>Pollo, pierna o colombina con piel, cocida sin sal</t>
  </si>
  <si>
    <t>F091</t>
  </si>
  <si>
    <t>Pollo, pierna o colombina con piel, cruda</t>
  </si>
  <si>
    <t>F092</t>
  </si>
  <si>
    <t>Pollo, pierna o colombina con piel, frita, sin sal</t>
  </si>
  <si>
    <t>F093</t>
  </si>
  <si>
    <t>Pollo, pierna o colombina sin piel, cocida, sin sal</t>
  </si>
  <si>
    <t>F094</t>
  </si>
  <si>
    <t>Res, bofe o pulmón, crudo</t>
  </si>
  <si>
    <t>Pulmón</t>
  </si>
  <si>
    <t>F095</t>
  </si>
  <si>
    <t>Res,cadera, frita, sin sal</t>
  </si>
  <si>
    <t>Cadera</t>
  </si>
  <si>
    <t>F096</t>
  </si>
  <si>
    <t>Res,callo o menudo, cocido, sin sal</t>
  </si>
  <si>
    <t>Callo</t>
  </si>
  <si>
    <t>Res,callo o menudo, crudo</t>
  </si>
  <si>
    <t>F098</t>
  </si>
  <si>
    <t>Res, carne gorda, cruda</t>
  </si>
  <si>
    <t>F100</t>
  </si>
  <si>
    <t>Res, carne semigorda, cruda</t>
  </si>
  <si>
    <t>F101</t>
  </si>
  <si>
    <t>Res, carne semigorda, molida, cruda</t>
  </si>
  <si>
    <t>F102</t>
  </si>
  <si>
    <t>Res, chunchullo, crudo</t>
  </si>
  <si>
    <t>Instetino</t>
  </si>
  <si>
    <t>F103</t>
  </si>
  <si>
    <t>Res, chunchullo, dorado, sin sal</t>
  </si>
  <si>
    <t>F104</t>
  </si>
  <si>
    <t>Res, churasco, asado, sin sal</t>
  </si>
  <si>
    <t>Ojo de costilla</t>
  </si>
  <si>
    <t>F105</t>
  </si>
  <si>
    <t>Res, corazón, crudo</t>
  </si>
  <si>
    <t>Res, corazón, dorado, sin sal</t>
  </si>
  <si>
    <t>F107</t>
  </si>
  <si>
    <t>Res, costilla, cruda</t>
  </si>
  <si>
    <t>Res, hígado,asado, sin sal</t>
  </si>
  <si>
    <t>F109</t>
  </si>
  <si>
    <t>Res, hígado, crudo</t>
  </si>
  <si>
    <t>F110</t>
  </si>
  <si>
    <t>Res, hígado, dorado, sin sal</t>
  </si>
  <si>
    <t>F111</t>
  </si>
  <si>
    <t>Res, hígado, frito, sin sal</t>
  </si>
  <si>
    <t>Res, hueso carnudo, crudo</t>
  </si>
  <si>
    <t>Lomo de aguja</t>
  </si>
  <si>
    <t>F113</t>
  </si>
  <si>
    <t>Res, lengua, cruda</t>
  </si>
  <si>
    <t>F114</t>
  </si>
  <si>
    <t>Res, lomo, cocido, sin sal</t>
  </si>
  <si>
    <t>F115</t>
  </si>
  <si>
    <t>Res, pajarrilla o bazo, cruda</t>
  </si>
  <si>
    <t>F116</t>
  </si>
  <si>
    <t>Res, pajarrilla o bazo, dorada, sin sal</t>
  </si>
  <si>
    <t>F117</t>
  </si>
  <si>
    <t>Res,pata, cruda</t>
  </si>
  <si>
    <t>Pata</t>
  </si>
  <si>
    <t>Res,pierna, cruda</t>
  </si>
  <si>
    <t>F119</t>
  </si>
  <si>
    <t>Res, riñón, crudo</t>
  </si>
  <si>
    <t>F120</t>
  </si>
  <si>
    <t>Res, riñón, dorado, sin sal</t>
  </si>
  <si>
    <t>F121</t>
  </si>
  <si>
    <t>Res, sesos, cocidos, sin sal</t>
  </si>
  <si>
    <t>F122</t>
  </si>
  <si>
    <t>Res, sesos, crudos</t>
  </si>
  <si>
    <t>Cerebro</t>
  </si>
  <si>
    <t>F123</t>
  </si>
  <si>
    <t>Res, sobrebarriga, cocida, sin sal</t>
  </si>
  <si>
    <t>Sobrebarriga</t>
  </si>
  <si>
    <t>F124</t>
  </si>
  <si>
    <t>Res, ubre, cruda</t>
  </si>
  <si>
    <t>F125</t>
  </si>
  <si>
    <t>Salchicha de cerdo y res, precocida</t>
  </si>
  <si>
    <t>F126</t>
  </si>
  <si>
    <t>Salchicha de cerdo , tipo frankfurt, precocida</t>
  </si>
  <si>
    <t>F127</t>
  </si>
  <si>
    <t>Salchicha de pollo, precocida</t>
  </si>
  <si>
    <t>F128</t>
  </si>
  <si>
    <t>Salchicha de ternera, precocida</t>
  </si>
  <si>
    <t>F129</t>
  </si>
  <si>
    <t>Salchichon de cerdo y pollo, cervecero, precocido</t>
  </si>
  <si>
    <t>F130</t>
  </si>
  <si>
    <t>Salchichon de cerdo y pollo, tradicional, precocido</t>
  </si>
  <si>
    <t>Ternera, carne magra y cruda</t>
  </si>
  <si>
    <t>F132</t>
  </si>
  <si>
    <t>Tortuga, carne, cruda</t>
  </si>
  <si>
    <t>G, LECHE Y DERIVADOS</t>
  </si>
  <si>
    <t>G001</t>
  </si>
  <si>
    <t>G002</t>
  </si>
  <si>
    <t>Kumis, entero, con azucar</t>
  </si>
  <si>
    <t>G003</t>
  </si>
  <si>
    <t>G004</t>
  </si>
  <si>
    <t>Leche de cabra, entera, liquida, cruda</t>
  </si>
  <si>
    <t>G005</t>
  </si>
  <si>
    <t xml:space="preserve">Leche de vaca, condensada, con azucar </t>
  </si>
  <si>
    <t>G006</t>
  </si>
  <si>
    <t xml:space="preserve">Leche de vaca, descremada, en polvo </t>
  </si>
  <si>
    <t>G007</t>
  </si>
  <si>
    <t>Leche de vaca, descremada, liquida, pasteurizada</t>
  </si>
  <si>
    <t>G009</t>
  </si>
  <si>
    <t>Leche de vaca, entera, evaporada</t>
  </si>
  <si>
    <t>G010</t>
  </si>
  <si>
    <t xml:space="preserve">Leche de vaca, entera, liquida, cruda </t>
  </si>
  <si>
    <t>G011</t>
  </si>
  <si>
    <t>Leche de vaca, entera, liquida, hervida</t>
  </si>
  <si>
    <t>G012</t>
  </si>
  <si>
    <t>Leche de vaca, entera, liquida, pasteurizada</t>
  </si>
  <si>
    <t>G013</t>
  </si>
  <si>
    <t>Leche humana, madura, liquida</t>
  </si>
  <si>
    <t>G014</t>
  </si>
  <si>
    <t>Queso crema, amarillo</t>
  </si>
  <si>
    <t>G015</t>
  </si>
  <si>
    <t>Queso fresco, blando, magro, tipo suero costeño</t>
  </si>
  <si>
    <t>G016</t>
  </si>
  <si>
    <t xml:space="preserve">Queso fresco, semiblando, semimagro, tipo cuajada </t>
  </si>
  <si>
    <t>G017</t>
  </si>
  <si>
    <t>Queso fresco, semiduro, semigraso, tipo campesino</t>
  </si>
  <si>
    <t>Queso fresco, semiduro, semigraso, tipo costeño</t>
  </si>
  <si>
    <t>G019</t>
  </si>
  <si>
    <t>Queso fresco, semiduro, semigraso, tipo mozzarella</t>
  </si>
  <si>
    <t>G020</t>
  </si>
  <si>
    <t>Queso fresco, semiduro, semimagro, de pasta hilada</t>
  </si>
  <si>
    <t>G021</t>
  </si>
  <si>
    <t xml:space="preserve">Queso fresco, semiduro, semimagro, tipo doble crema </t>
  </si>
  <si>
    <t>G022</t>
  </si>
  <si>
    <t>Queso madurado, blando, magro, tipo cottage, con crema</t>
  </si>
  <si>
    <t>G023</t>
  </si>
  <si>
    <t>Queso madurado, blando, magro, tipo cottage, sin crema</t>
  </si>
  <si>
    <t>G024</t>
  </si>
  <si>
    <t>Queso madurado, duro, semigraso, tipo parmesano</t>
  </si>
  <si>
    <t>G025</t>
  </si>
  <si>
    <t>Queso madurado, duro, semigraso, tipo roquefort</t>
  </si>
  <si>
    <t>G026</t>
  </si>
  <si>
    <t>Queso madurado, semiduro, semigraso, tipo camembert</t>
  </si>
  <si>
    <t>G027</t>
  </si>
  <si>
    <t xml:space="preserve">Queso madurado, semiduro, semigraso, tipo holandes </t>
  </si>
  <si>
    <t>Yogurt, bebible, entero, con azucar</t>
  </si>
  <si>
    <t>H, BENIDAS (ALCOHÓLICAS Y NO ALCOHÓLICAS)</t>
  </si>
  <si>
    <t>H001</t>
  </si>
  <si>
    <t>Agua cebada perlada, sin azucar</t>
  </si>
  <si>
    <t>H002</t>
  </si>
  <si>
    <t>Agua de coco , sin azucar</t>
  </si>
  <si>
    <t>H003</t>
  </si>
  <si>
    <t>Bebida de avena en hojuelas, en agua, sin azucar</t>
  </si>
  <si>
    <t>H004</t>
  </si>
  <si>
    <t>Bebida de arina de avena, en agua, sin azucar</t>
  </si>
  <si>
    <t>H005</t>
  </si>
  <si>
    <t>Café, tostado y molido, infusion al 6% sin azucar</t>
  </si>
  <si>
    <t>H006</t>
  </si>
  <si>
    <t>Cerveza, regular 4%  de alcohol</t>
  </si>
  <si>
    <t>H007</t>
  </si>
  <si>
    <t>Chicha  de maiz, 4%  de alcohol</t>
  </si>
  <si>
    <t>H008</t>
  </si>
  <si>
    <t xml:space="preserve"> Gaseosa o bebida carbonatada, regular, con azucar</t>
  </si>
  <si>
    <t>H009</t>
  </si>
  <si>
    <t>Guarapo de caña de azucar, 3% de alcohol</t>
  </si>
  <si>
    <t>H010</t>
  </si>
  <si>
    <t>Nectar de albaricoque,  con azucar</t>
  </si>
  <si>
    <t>H011</t>
  </si>
  <si>
    <t>Nectar de  durazno,  con azucar</t>
  </si>
  <si>
    <t>H012</t>
  </si>
  <si>
    <t>Nectar  de guayaba, con azucar</t>
  </si>
  <si>
    <t>H013</t>
  </si>
  <si>
    <t xml:space="preserve"> Nectar de mango, con azucar</t>
  </si>
  <si>
    <t>H014</t>
  </si>
  <si>
    <t>Nectar  de manzana, con azucar</t>
  </si>
  <si>
    <t>H015</t>
  </si>
  <si>
    <t>Nectar de pera, con azucar</t>
  </si>
  <si>
    <t>H016</t>
  </si>
  <si>
    <t>Sabajon de tomate de arbol amarillo, 14% de  alcohol</t>
  </si>
  <si>
    <t>H017</t>
  </si>
  <si>
    <t>Sabajon de tomate de arbol  rojo, 14% de  alcohol</t>
  </si>
  <si>
    <t>H018</t>
  </si>
  <si>
    <t xml:space="preserve">Te, infusion al 2% sin azucar </t>
  </si>
  <si>
    <t>J, HUEVOS Y DERIVADOS</t>
  </si>
  <si>
    <t>J001</t>
  </si>
  <si>
    <t>Huevo de codorniz,entero, crudo</t>
  </si>
  <si>
    <t>Clara y yema</t>
  </si>
  <si>
    <t>J002</t>
  </si>
  <si>
    <t>Huevo de gallina, clara, crudo</t>
  </si>
  <si>
    <t>J003</t>
  </si>
  <si>
    <t>Huevo de gallina, entero, cocido, sin sal</t>
  </si>
  <si>
    <t>J005</t>
  </si>
  <si>
    <t>Huevo de gallina, entero, en polvo</t>
  </si>
  <si>
    <t>J006</t>
  </si>
  <si>
    <t>Huevo de gallina,entero, frito, sin sal</t>
  </si>
  <si>
    <t>J007</t>
  </si>
  <si>
    <t>Huevo de gallina, entero, revuelto con sal</t>
  </si>
  <si>
    <t>J008</t>
  </si>
  <si>
    <t>Huevo de gallina, tibio, sin sal</t>
  </si>
  <si>
    <t>J009</t>
  </si>
  <si>
    <t>Huevo de gallina, yema, crudo</t>
  </si>
  <si>
    <t>J010</t>
  </si>
  <si>
    <t>Huevo de iguana, entero, crudo</t>
  </si>
  <si>
    <t>J011</t>
  </si>
  <si>
    <t>Huevo de pata, entero, crudo</t>
  </si>
  <si>
    <t>J012</t>
  </si>
  <si>
    <t>Huevo de pava, entero, crudo</t>
  </si>
  <si>
    <t>J013</t>
  </si>
  <si>
    <t>Huevo de tortuga, entero, crudo</t>
  </si>
  <si>
    <t>K, PRODUCTOS AZUCARADOS</t>
  </si>
  <si>
    <t>K001</t>
  </si>
  <si>
    <t>Arequipe o dulce de leche</t>
  </si>
  <si>
    <t>K002</t>
  </si>
  <si>
    <t>Arroz con leche</t>
  </si>
  <si>
    <t>K004</t>
  </si>
  <si>
    <t>Azucar morena , granulado</t>
  </si>
  <si>
    <t>Bocadillo o dulce de guayaba,  tradicional</t>
  </si>
  <si>
    <t>Bocadillo o dulce de guayaba,  veleño</t>
  </si>
  <si>
    <t>K007</t>
  </si>
  <si>
    <t>Caramelo o confites, blandos</t>
  </si>
  <si>
    <t>K008</t>
  </si>
  <si>
    <t>Caramelo o confites, duros</t>
  </si>
  <si>
    <t>K009</t>
  </si>
  <si>
    <t>Chocolate, en bolsa con panela</t>
  </si>
  <si>
    <t xml:space="preserve">Chocolate, en pastilla con azucar </t>
  </si>
  <si>
    <t>K011</t>
  </si>
  <si>
    <t>Chocolate, en pastilla con azucar y leche</t>
  </si>
  <si>
    <t>K012</t>
  </si>
  <si>
    <t>Chocolatina o chocolate  de leche</t>
  </si>
  <si>
    <t>K013</t>
  </si>
  <si>
    <t>Chucula o chocolate, en bolsa, con arina de cereales y leguminosa</t>
  </si>
  <si>
    <t>K014</t>
  </si>
  <si>
    <t>Cocadas con panela</t>
  </si>
  <si>
    <t>K015</t>
  </si>
  <si>
    <t>Dulce de coco, con almedras</t>
  </si>
  <si>
    <t>K016</t>
  </si>
  <si>
    <t>Dulce de  jengibre, cristalizado</t>
  </si>
  <si>
    <t>K017</t>
  </si>
  <si>
    <t>K018</t>
  </si>
  <si>
    <t xml:space="preserve">Gelatina con azucar, en polvo </t>
  </si>
  <si>
    <t>K019</t>
  </si>
  <si>
    <t>Gelatina con azucar, liquida</t>
  </si>
  <si>
    <t>K020</t>
  </si>
  <si>
    <t>K021</t>
  </si>
  <si>
    <t>Goma de mascar, con azucar</t>
  </si>
  <si>
    <t>K022</t>
  </si>
  <si>
    <t>Helado de agua, con azucar</t>
  </si>
  <si>
    <t>K023</t>
  </si>
  <si>
    <t>K024</t>
  </si>
  <si>
    <t>K025</t>
  </si>
  <si>
    <t>K026</t>
  </si>
  <si>
    <t>Manjar del valle</t>
  </si>
  <si>
    <t>K027</t>
  </si>
  <si>
    <t>K028</t>
  </si>
  <si>
    <t>Melaza o miel negra</t>
  </si>
  <si>
    <t>K029</t>
  </si>
  <si>
    <t>Melocoton, en almibar</t>
  </si>
  <si>
    <t>Mermelada, regular, con azucar</t>
  </si>
  <si>
    <t>K031</t>
  </si>
  <si>
    <t>Miel de abejas, liquida</t>
  </si>
  <si>
    <t>K032</t>
  </si>
  <si>
    <t>Miel de caña  de azucar, liquida</t>
  </si>
  <si>
    <t>K034</t>
  </si>
  <si>
    <t>panelita de leche de vaca, con azucar</t>
  </si>
  <si>
    <t>K035</t>
  </si>
  <si>
    <t>Uchuva, en almibar</t>
  </si>
  <si>
    <t>L, MISCELANEOS</t>
  </si>
  <si>
    <t>L002</t>
  </si>
  <si>
    <t>Aloe de vera, crudo</t>
  </si>
  <si>
    <t>L003</t>
  </si>
  <si>
    <t>Cacao, tostado y molido</t>
  </si>
  <si>
    <t>L004</t>
  </si>
  <si>
    <t>Café soluble, descafeinado, en polvo</t>
  </si>
  <si>
    <t>L005</t>
  </si>
  <si>
    <t>Café soluble, en polvo</t>
  </si>
  <si>
    <t>L006</t>
  </si>
  <si>
    <t>Café, tostado y molido, en polvo</t>
  </si>
  <si>
    <t>L007</t>
  </si>
  <si>
    <t>Caldo de carne de res, deshidratado</t>
  </si>
  <si>
    <t>L008</t>
  </si>
  <si>
    <t>Chocolate amargo o negro</t>
  </si>
  <si>
    <t>L009</t>
  </si>
  <si>
    <t>Cocoa, en polvo, sin azucar</t>
  </si>
  <si>
    <t>L010</t>
  </si>
  <si>
    <t>Jenjibre, crudo</t>
  </si>
  <si>
    <t>L011</t>
  </si>
  <si>
    <t>Levadura biológica para pan, fresca, prensada</t>
  </si>
  <si>
    <t>L012</t>
  </si>
  <si>
    <t>Moringa, en polvo</t>
  </si>
  <si>
    <t>L013</t>
  </si>
  <si>
    <t>Polen, húmedo</t>
  </si>
  <si>
    <t>L014</t>
  </si>
  <si>
    <t>Polen, seco</t>
  </si>
  <si>
    <t>L016</t>
  </si>
  <si>
    <t>Salsa de mostaza</t>
  </si>
  <si>
    <t>L017</t>
  </si>
  <si>
    <t>L018</t>
  </si>
  <si>
    <t>N, ALIMENTOS PARA REGIMENES ESPECIALES</t>
  </si>
  <si>
    <t>N001</t>
  </si>
  <si>
    <t>Margarina, baja en calorías, esparcible</t>
  </si>
  <si>
    <t>N002</t>
  </si>
  <si>
    <t>Mayonesa, baja en grasa</t>
  </si>
  <si>
    <t>N003</t>
  </si>
  <si>
    <t>Mermelada, baja en calorías</t>
  </si>
  <si>
    <t>N004</t>
  </si>
  <si>
    <t>Salchicha de cerdo, baja en grasa</t>
  </si>
  <si>
    <t>N005</t>
  </si>
  <si>
    <t>Yogurt, bebida, descremado, sin azúcar</t>
  </si>
  <si>
    <t>N006</t>
  </si>
  <si>
    <t>Yogurt, bebida, semidescremado, con azúcar</t>
  </si>
  <si>
    <t>P, ALIMENTOS NATIVOS</t>
  </si>
  <si>
    <t>P001</t>
  </si>
  <si>
    <t>Achira, sin cascara, cocida sin sal</t>
  </si>
  <si>
    <t>P002</t>
  </si>
  <si>
    <t>Achira, sin cascara, cruda</t>
  </si>
  <si>
    <t>P003</t>
  </si>
  <si>
    <t>Ackee,crudo</t>
  </si>
  <si>
    <t>P004</t>
  </si>
  <si>
    <t>Almidón de arracacha, crudo</t>
  </si>
  <si>
    <t>P005</t>
  </si>
  <si>
    <t>Almidón de malanga, crudo</t>
  </si>
  <si>
    <t>P006</t>
  </si>
  <si>
    <t>Almidón  de ñame, crudo</t>
  </si>
  <si>
    <t>P007</t>
  </si>
  <si>
    <t>Arazá,crudo</t>
  </si>
  <si>
    <t>P008</t>
  </si>
  <si>
    <t>Árbol del pan, cocido</t>
  </si>
  <si>
    <t>P009</t>
  </si>
  <si>
    <t>Árbol del pan, crudo</t>
  </si>
  <si>
    <t>P010</t>
  </si>
  <si>
    <t>Árbol del pan,semilla crudo</t>
  </si>
  <si>
    <t>P011</t>
  </si>
  <si>
    <t>Asaí,cocido,sin sal</t>
  </si>
  <si>
    <t>P012</t>
  </si>
  <si>
    <t>Asaí,crudo</t>
  </si>
  <si>
    <t>P013</t>
  </si>
  <si>
    <t>Asaí,deshidratado</t>
  </si>
  <si>
    <t>P014</t>
  </si>
  <si>
    <t>Asaí,liofilizado</t>
  </si>
  <si>
    <t>P015</t>
  </si>
  <si>
    <t>Banano chiro,crudo</t>
  </si>
  <si>
    <t>P016</t>
  </si>
  <si>
    <t>Banano pacifico,crudo</t>
  </si>
  <si>
    <t>P017</t>
  </si>
  <si>
    <t>Borojó,crudo</t>
  </si>
  <si>
    <t>P018</t>
  </si>
  <si>
    <t>Cacao silvestre,crudo</t>
  </si>
  <si>
    <t>P019</t>
  </si>
  <si>
    <t>Cacao silvestre,semilla,crudo</t>
  </si>
  <si>
    <t>P020</t>
  </si>
  <si>
    <t>Cactus,crudo</t>
  </si>
  <si>
    <t>P021</t>
  </si>
  <si>
    <t>Caimo morado,crudo</t>
  </si>
  <si>
    <t>P022</t>
  </si>
  <si>
    <t>Camu camu, crudo</t>
  </si>
  <si>
    <t>P023</t>
  </si>
  <si>
    <t>Carambolo,maduro,crudo</t>
  </si>
  <si>
    <t>P024</t>
  </si>
  <si>
    <t>Carambolo,maduro,deshidratado</t>
  </si>
  <si>
    <t>P025</t>
  </si>
  <si>
    <t>Carambolo,pintón,crudo</t>
  </si>
  <si>
    <t>P026</t>
  </si>
  <si>
    <t>Carambolo,pintón,deshidratado</t>
  </si>
  <si>
    <t>P027</t>
  </si>
  <si>
    <t>Carambolo, verde,crudo</t>
  </si>
  <si>
    <t>P028</t>
  </si>
  <si>
    <t>Carambolo,verde,deshidratado</t>
  </si>
  <si>
    <t>P029</t>
  </si>
  <si>
    <t>Cardo,crudo</t>
  </si>
  <si>
    <t>P030</t>
  </si>
  <si>
    <t>Cardón Guajiro,asado sin sal</t>
  </si>
  <si>
    <t>P031</t>
  </si>
  <si>
    <t>Carurú,cocido,sin sal</t>
  </si>
  <si>
    <t>P032</t>
  </si>
  <si>
    <t>Carurú,crudo</t>
  </si>
  <si>
    <t>P033</t>
  </si>
  <si>
    <t>Casabe de yuca,asado, con sal</t>
  </si>
  <si>
    <t>P034</t>
  </si>
  <si>
    <t>Credo macho,crudo</t>
  </si>
  <si>
    <t>P035</t>
  </si>
  <si>
    <t>Champa,cruda</t>
  </si>
  <si>
    <t>P036</t>
  </si>
  <si>
    <t>Chicozapote,crudo</t>
  </si>
  <si>
    <t>P037</t>
  </si>
  <si>
    <t>Chigua,cruda</t>
  </si>
  <si>
    <t>P038</t>
  </si>
  <si>
    <t>Chontaduro amazonico,crudo</t>
  </si>
  <si>
    <t>P039</t>
  </si>
  <si>
    <t>Chupa,cruda</t>
  </si>
  <si>
    <t>P040</t>
  </si>
  <si>
    <t>Ciruela joba,cruda</t>
  </si>
  <si>
    <t>P041</t>
  </si>
  <si>
    <t>Cocona,cruda</t>
  </si>
  <si>
    <t>P042</t>
  </si>
  <si>
    <t>Coconilla,cocida,sin sal</t>
  </si>
  <si>
    <t>P043</t>
  </si>
  <si>
    <t>Coconilla,cruda</t>
  </si>
  <si>
    <t>P044</t>
  </si>
  <si>
    <t>Concha de caimán,cruda</t>
  </si>
  <si>
    <t>P045</t>
  </si>
  <si>
    <t>Copoazú,crudo</t>
  </si>
  <si>
    <t>P046</t>
  </si>
  <si>
    <t>Corozo,crudo</t>
  </si>
  <si>
    <t>P047</t>
  </si>
  <si>
    <t>Cucurito,cocido,sin sal</t>
  </si>
  <si>
    <t>P048</t>
  </si>
  <si>
    <t>Cucurito,crudo</t>
  </si>
  <si>
    <t>P049</t>
  </si>
  <si>
    <t>Cucurito,semilla,cocido,sin sal</t>
  </si>
  <si>
    <t>P050</t>
  </si>
  <si>
    <t>Cucurito,semilla,cruda</t>
  </si>
  <si>
    <t>P051</t>
  </si>
  <si>
    <t>Ductú simple,sin cáscara,cocido,sin sal</t>
  </si>
  <si>
    <t>Medúla</t>
  </si>
  <si>
    <t>P052</t>
  </si>
  <si>
    <t>Ductú simple,sin cáscara,crudo</t>
  </si>
  <si>
    <t>P053</t>
  </si>
  <si>
    <t>Dulce de borojo</t>
  </si>
  <si>
    <t>P054</t>
  </si>
  <si>
    <t>Duri,crudo</t>
  </si>
  <si>
    <t>P055</t>
  </si>
  <si>
    <t>Emi,crudo</t>
  </si>
  <si>
    <t>P056</t>
  </si>
  <si>
    <t>Guáimaro o ramón,cocido,sin sal</t>
  </si>
  <si>
    <t>P057</t>
  </si>
  <si>
    <t>Guayaba de morrocoy,crudo</t>
  </si>
  <si>
    <t>P058</t>
  </si>
  <si>
    <t>Harina de achira,crudo</t>
  </si>
  <si>
    <t>P059</t>
  </si>
  <si>
    <t>Harina de semillas de calabazo o totumo,cruda</t>
  </si>
  <si>
    <t>P060</t>
  </si>
  <si>
    <t>Harina de yuca brava,fariña o mandioca,cruda</t>
  </si>
  <si>
    <t>P061</t>
  </si>
  <si>
    <t>Iguaraya,cruda</t>
  </si>
  <si>
    <t>P062</t>
  </si>
  <si>
    <t>Jute de papa criolla</t>
  </si>
  <si>
    <t>P063</t>
  </si>
  <si>
    <t>Majua o cubio,con cáscara,cruda</t>
  </si>
  <si>
    <t>Medúla y corteza</t>
  </si>
  <si>
    <t>P064</t>
  </si>
  <si>
    <t>Malanga,sin cáscara,cruda</t>
  </si>
  <si>
    <t>Raíz/Cormo</t>
  </si>
  <si>
    <t>P065</t>
  </si>
  <si>
    <t>Mamo,crudo</t>
  </si>
  <si>
    <t>P066</t>
  </si>
  <si>
    <t>Maputo,crudo</t>
  </si>
  <si>
    <t>P067</t>
  </si>
  <si>
    <t>Milpesos,cocida,sin sal</t>
  </si>
  <si>
    <t>P068</t>
  </si>
  <si>
    <t>Milpesos,crudo</t>
  </si>
  <si>
    <t>P069</t>
  </si>
  <si>
    <t>Moriche,crudo</t>
  </si>
  <si>
    <t>P070</t>
  </si>
  <si>
    <t>Níspero del japón,crudo</t>
  </si>
  <si>
    <t>P071</t>
  </si>
  <si>
    <t>Nuez caldereña o nuez de barinas,seca,en polvo</t>
  </si>
  <si>
    <t>P072</t>
  </si>
  <si>
    <t>Ñame,con cáscara,crudo</t>
  </si>
  <si>
    <t>Medula y Corteza</t>
  </si>
  <si>
    <t>P073</t>
  </si>
  <si>
    <t>Ñame,sin cáscara,cocido</t>
  </si>
  <si>
    <t>Medula</t>
  </si>
  <si>
    <t>P074</t>
  </si>
  <si>
    <t>P075</t>
  </si>
  <si>
    <t>Oca o ibia,con cascara,cruda</t>
  </si>
  <si>
    <t>P076</t>
  </si>
  <si>
    <t>Oca o ibia,sin cascara,cruda</t>
  </si>
  <si>
    <t xml:space="preserve">Medula </t>
  </si>
  <si>
    <t>P077</t>
  </si>
  <si>
    <t>Olloco o chugua,con cáscara cruda</t>
  </si>
  <si>
    <t>P078</t>
  </si>
  <si>
    <t>Olloco o chugua,sin cáscara cruda</t>
  </si>
  <si>
    <t>P079</t>
  </si>
  <si>
    <t>Ortiga,cruda</t>
  </si>
  <si>
    <t>P080</t>
  </si>
  <si>
    <t>Paja toquilla,cruda</t>
  </si>
  <si>
    <t>hojas</t>
  </si>
  <si>
    <t>P081</t>
  </si>
  <si>
    <t>Pepinillo,crudo</t>
  </si>
  <si>
    <t>P082</t>
  </si>
  <si>
    <t>Perico,crudo</t>
  </si>
  <si>
    <t>P083</t>
  </si>
  <si>
    <t>Piña india,cruda</t>
  </si>
  <si>
    <t>pulpa</t>
  </si>
  <si>
    <t>P084</t>
  </si>
  <si>
    <t>Piña uva hartón,cruda</t>
  </si>
  <si>
    <t>P085</t>
  </si>
  <si>
    <t>Sacha inchi,cruda</t>
  </si>
  <si>
    <t>P086</t>
  </si>
  <si>
    <t>Termita,cocida,con sal</t>
  </si>
  <si>
    <t>P087</t>
  </si>
  <si>
    <t>Termita,cruda</t>
  </si>
  <si>
    <t>P088</t>
  </si>
  <si>
    <t>Trigo amazónico,crudo</t>
  </si>
  <si>
    <t>P089</t>
  </si>
  <si>
    <t>Trupillo,seca,crudo</t>
  </si>
  <si>
    <t>P090</t>
  </si>
  <si>
    <t>Tuna,cruda</t>
  </si>
  <si>
    <t>P091</t>
  </si>
  <si>
    <t>Umuy,crudo</t>
  </si>
  <si>
    <t>P092</t>
  </si>
  <si>
    <t>Weya,crudo</t>
  </si>
  <si>
    <t>P093</t>
  </si>
  <si>
    <t>Wuapo,crudo</t>
  </si>
  <si>
    <t>P094</t>
  </si>
  <si>
    <t>Yuca brava,sin cáscara,cruda</t>
  </si>
  <si>
    <t>P095</t>
  </si>
  <si>
    <t>Yuca colorada,sin cáscara,cruda</t>
  </si>
  <si>
    <t>R,  ALIMENTOS MANUFACTURADOS</t>
  </si>
  <si>
    <t>R001</t>
  </si>
  <si>
    <t>Alimento para Mujer Gestante y Madre en Periodo de Lactancia, en Polvo</t>
  </si>
  <si>
    <t>R002</t>
  </si>
  <si>
    <t>Bienestarina Mas,  precocida, en polvo, sabor a fresa natural</t>
  </si>
  <si>
    <t>R003</t>
  </si>
  <si>
    <t>Bienestarina Mas,  precocida, en polvo, sabor a vainilla natural</t>
  </si>
  <si>
    <t>R004</t>
  </si>
  <si>
    <t>Bienestarina Mas,  precocida, en polvo, sabor a natural</t>
  </si>
  <si>
    <t>R005</t>
  </si>
  <si>
    <t>Bienestarina,  líquida, con arroz, avena y quinua</t>
  </si>
  <si>
    <t>R006</t>
  </si>
  <si>
    <t>Bienestarina,  líquida, sabor a vainilla natural</t>
  </si>
  <si>
    <t>S, ALIMENTOS PREPARADOS</t>
  </si>
  <si>
    <t>S001</t>
  </si>
  <si>
    <t>Ajiaco santafereño</t>
  </si>
  <si>
    <t>S002</t>
  </si>
  <si>
    <t>Arroz atollado</t>
  </si>
  <si>
    <t>S003</t>
  </si>
  <si>
    <t>Arroz clavado</t>
  </si>
  <si>
    <t>S004</t>
  </si>
  <si>
    <t xml:space="preserve">Bandeja paisa </t>
  </si>
  <si>
    <t>S005</t>
  </si>
  <si>
    <t>Bollo limpio,precosido</t>
  </si>
  <si>
    <t>S006</t>
  </si>
  <si>
    <t>Carimañola,con queso precosida</t>
  </si>
  <si>
    <t>S007</t>
  </si>
  <si>
    <t>Chicharron de pirarucu,frito</t>
  </si>
  <si>
    <t>S008</t>
  </si>
  <si>
    <t>Chili con carne,precocido</t>
  </si>
  <si>
    <t>S009</t>
  </si>
  <si>
    <t>Chocolate,en agua (50%) y leche de vaca entera (50%)</t>
  </si>
  <si>
    <t>S010</t>
  </si>
  <si>
    <t>Cuy asado</t>
  </si>
  <si>
    <t>S011</t>
  </si>
  <si>
    <t xml:space="preserve">Empanada de pipián, frita </t>
  </si>
  <si>
    <t>S012</t>
  </si>
  <si>
    <t>Envuelto de maíz mute,precocido</t>
  </si>
  <si>
    <t>S013</t>
  </si>
  <si>
    <t>Envuelto de plátano maduro,precocido</t>
  </si>
  <si>
    <t>S014</t>
  </si>
  <si>
    <t xml:space="preserve">Envuelto de yuca,precocida </t>
  </si>
  <si>
    <t>S015</t>
  </si>
  <si>
    <t xml:space="preserve">Friche de chivo </t>
  </si>
  <si>
    <t>S016</t>
  </si>
  <si>
    <t>Guacamole, crudo</t>
  </si>
  <si>
    <t>S017</t>
  </si>
  <si>
    <t>Hamburguesa de carne de res, regular,con vegetales y condimentos</t>
  </si>
  <si>
    <t>S018</t>
  </si>
  <si>
    <t>Lechona tolimense,horneada</t>
  </si>
  <si>
    <t>S019</t>
  </si>
  <si>
    <t>Mazamorra chiquita</t>
  </si>
  <si>
    <t>S020</t>
  </si>
  <si>
    <t>Mote de queso</t>
  </si>
  <si>
    <t>S021</t>
  </si>
  <si>
    <t>Mute santandereano</t>
  </si>
  <si>
    <t>S022</t>
  </si>
  <si>
    <t>Pisillo de chigüiro</t>
  </si>
  <si>
    <t>S023</t>
  </si>
  <si>
    <t>Rundown</t>
  </si>
  <si>
    <t>S024</t>
  </si>
  <si>
    <t>Sancocho de bagre</t>
  </si>
  <si>
    <t>S025</t>
  </si>
  <si>
    <t>Sancocho valluno de gallina</t>
  </si>
  <si>
    <t>S026</t>
  </si>
  <si>
    <t>S027</t>
  </si>
  <si>
    <t>Sopa de tortilla</t>
  </si>
  <si>
    <t>S028</t>
  </si>
  <si>
    <t>Sudao de piangüa</t>
  </si>
  <si>
    <t>S029</t>
  </si>
  <si>
    <t>Tamal de maíz y guiso, cocido</t>
  </si>
  <si>
    <t>S030</t>
  </si>
  <si>
    <t>Tamal de maíz,cocido</t>
  </si>
  <si>
    <t>S031</t>
  </si>
  <si>
    <t>Tamal de pipián,cocido</t>
  </si>
  <si>
    <t>S032</t>
  </si>
  <si>
    <t>Tamal tolimense,cocido</t>
  </si>
  <si>
    <t>S033</t>
  </si>
  <si>
    <t>Viudo de bocachico</t>
  </si>
  <si>
    <t>T, LEGUMINOSAS Y DERIVADOS</t>
  </si>
  <si>
    <t>T001</t>
  </si>
  <si>
    <t>Ajonjoli o sesamo, crudo</t>
  </si>
  <si>
    <t>T002</t>
  </si>
  <si>
    <t>Arveja seca,cocida, sin sal</t>
  </si>
  <si>
    <t>T003</t>
  </si>
  <si>
    <t>Arveja seca, cruda</t>
  </si>
  <si>
    <t>T004</t>
  </si>
  <si>
    <t>Bebida vegetal, de soya, liquida, sin azucar</t>
  </si>
  <si>
    <t>T005</t>
  </si>
  <si>
    <t>Frijol blanco, crudo</t>
  </si>
  <si>
    <t>T006</t>
  </si>
  <si>
    <t>Frijol bola roja, crudo</t>
  </si>
  <si>
    <t>T008</t>
  </si>
  <si>
    <t>Frijol canavalia, crudo</t>
  </si>
  <si>
    <t>T009</t>
  </si>
  <si>
    <t>Frijol caraota o negro, crudo</t>
  </si>
  <si>
    <t>T010</t>
  </si>
  <si>
    <t>Frijol cargamento rojo, cocido, sin sal</t>
  </si>
  <si>
    <t>Frijol cargamento rojo, crudo</t>
  </si>
  <si>
    <t>Frijol cargamento rosado, crudo</t>
  </si>
  <si>
    <t>T013</t>
  </si>
  <si>
    <t>T014</t>
  </si>
  <si>
    <t>Frijol mungo, crudo</t>
  </si>
  <si>
    <t>T015</t>
  </si>
  <si>
    <t>Frijol nima, crudo</t>
  </si>
  <si>
    <t>T017</t>
  </si>
  <si>
    <t>Frijol sangretoro,crudo</t>
  </si>
  <si>
    <t>T018</t>
  </si>
  <si>
    <t>Garbanzo, cocido, sin sal</t>
  </si>
  <si>
    <t>T019</t>
  </si>
  <si>
    <t>Garbanzo, crudo</t>
  </si>
  <si>
    <t>T020</t>
  </si>
  <si>
    <t>Haba seca, cruda</t>
  </si>
  <si>
    <t>T021</t>
  </si>
  <si>
    <t>Harina de algarrobo, cruda</t>
  </si>
  <si>
    <t>T022</t>
  </si>
  <si>
    <t>Harina de frijol mungo, cruda</t>
  </si>
  <si>
    <t>T023</t>
  </si>
  <si>
    <t>Harina de garbanzos, cruda</t>
  </si>
  <si>
    <t>T024</t>
  </si>
  <si>
    <t>Harina de soya, con grasa, cruda</t>
  </si>
  <si>
    <t>T025</t>
  </si>
  <si>
    <t>Lenteja comun, cocida, sin sal</t>
  </si>
  <si>
    <t>Lenteja comun, cruda</t>
  </si>
  <si>
    <t>Lenteja real, cruda</t>
  </si>
  <si>
    <t>T028</t>
  </si>
  <si>
    <t>Mani, con piel, crudo</t>
  </si>
  <si>
    <t>T029</t>
  </si>
  <si>
    <t>Mani, con piel, tostado, sin sal</t>
  </si>
  <si>
    <t>T030</t>
  </si>
  <si>
    <t>soya, cruda</t>
  </si>
  <si>
    <t>T031</t>
  </si>
  <si>
    <t>soya, tostada</t>
  </si>
  <si>
    <t>T032</t>
  </si>
  <si>
    <t>tofu, crudo</t>
  </si>
  <si>
    <t>MANAURE</t>
  </si>
  <si>
    <t>LECHE SABORIZADA</t>
  </si>
  <si>
    <t>LIMONADA</t>
  </si>
  <si>
    <t xml:space="preserve">LIMONADA </t>
  </si>
  <si>
    <t>Bebida con leche y avena, pasteurizada, sabor natural</t>
  </si>
  <si>
    <t>AVENA PASTEURIZADA</t>
  </si>
  <si>
    <t xml:space="preserve">GUINEO VERDE </t>
  </si>
  <si>
    <t>KUMIS</t>
  </si>
  <si>
    <t>GALLETA CRAKER</t>
  </si>
  <si>
    <t>CHCICHA DE MAÍZ</t>
  </si>
  <si>
    <t>LECHE PASTEURIZADA</t>
  </si>
  <si>
    <t>MODEDAS DE PLATANO</t>
  </si>
  <si>
    <t>JUGO DE MELÓN</t>
  </si>
  <si>
    <t>MONEDAS DE PLÁTANO</t>
  </si>
  <si>
    <t>FRIJOL CABECITA NEGRA</t>
  </si>
  <si>
    <t>CENA MENÚ 12</t>
  </si>
  <si>
    <t>SALPICON DE PESCADDO</t>
  </si>
  <si>
    <t>LECHE</t>
  </si>
  <si>
    <t>VERDURAS</t>
  </si>
  <si>
    <t>GALLETA CRAKEÑA</t>
  </si>
  <si>
    <t>ARROZ DE LECHE</t>
  </si>
  <si>
    <t>CENA MENÚ  21</t>
  </si>
  <si>
    <t>REFRIGERIO TARDE MENÚ  21</t>
  </si>
  <si>
    <t>ALMUERZO MENÚ 21</t>
  </si>
  <si>
    <t>REFRIGERIO MAÑANA MENÚ 21</t>
  </si>
  <si>
    <t>DESAYUNO MENÚ 21</t>
  </si>
  <si>
    <t>REFRESCO DE  AVENA</t>
  </si>
  <si>
    <t>TAJADAS DE PLÁTANO</t>
  </si>
  <si>
    <t>SANDUCHE DE QUESO</t>
  </si>
  <si>
    <t>f</t>
  </si>
  <si>
    <t xml:space="preserve">SARDINA GUISADA </t>
  </si>
  <si>
    <t xml:space="preserve">AREPA ASADA </t>
  </si>
  <si>
    <t xml:space="preserve">PAPA COCIDA </t>
  </si>
  <si>
    <t>FREFRESCO DE AVENA</t>
  </si>
  <si>
    <t xml:space="preserve">LECHE SABORIZADA PASTEURIZADA </t>
  </si>
  <si>
    <t xml:space="preserve">SANDWICH DE QUESO CON MANTEQUILLA </t>
  </si>
  <si>
    <t xml:space="preserve">JUGO DE MORA </t>
  </si>
  <si>
    <t xml:space="preserve">TAJADA DE PLATANO  MADURO </t>
  </si>
  <si>
    <t xml:space="preserve">ARROZ BLANCO </t>
  </si>
  <si>
    <t xml:space="preserve">PECHUGA GUISADA </t>
  </si>
  <si>
    <t xml:space="preserve">JUGO DE TOMATE DE ARBOL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</si>
</sst>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0.0"/>
    <numFmt numFmtId="166" formatCode="_-* #,##0.0_-;\-* #,##0.0_-;_-* &quot;-&quot;_-;_-@_-"/>
    <numFmt numFmtId="167" formatCode="#,##0.000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  <font>
      <sz val="10"/>
      <name val="Zurich BT"/>
    </font>
    <font>
      <sz val="10"/>
      <name val="Arial"/>
      <family val="2"/>
    </font>
    <font>
      <sz val="10"/>
      <color indexed="8"/>
      <name val="Zurich BT"/>
      <family val="2"/>
    </font>
    <font>
      <sz val="10"/>
      <color indexed="9"/>
      <name val="Zurich BT"/>
      <family val="2"/>
    </font>
    <font>
      <sz val="10"/>
      <color indexed="17"/>
      <name val="Zurich BT"/>
      <family val="2"/>
    </font>
    <font>
      <b/>
      <sz val="10"/>
      <color indexed="52"/>
      <name val="Zurich BT"/>
      <family val="2"/>
    </font>
    <font>
      <b/>
      <sz val="10"/>
      <color indexed="9"/>
      <name val="Zurich BT"/>
      <family val="2"/>
    </font>
    <font>
      <sz val="10"/>
      <color indexed="52"/>
      <name val="Zurich BT"/>
      <family val="2"/>
    </font>
    <font>
      <b/>
      <sz val="11"/>
      <color indexed="56"/>
      <name val="Zurich BT"/>
      <family val="2"/>
    </font>
    <font>
      <sz val="10"/>
      <color indexed="62"/>
      <name val="Zurich BT"/>
      <family val="2"/>
    </font>
    <font>
      <u/>
      <sz val="12.1"/>
      <color theme="10"/>
      <name val="Calibri"/>
      <family val="2"/>
    </font>
    <font>
      <sz val="10"/>
      <color indexed="20"/>
      <name val="Zurich BT"/>
      <family val="2"/>
    </font>
    <font>
      <sz val="10"/>
      <color indexed="60"/>
      <name val="Zurich BT"/>
      <family val="2"/>
    </font>
    <font>
      <b/>
      <sz val="10"/>
      <color indexed="63"/>
      <name val="Zurich BT"/>
      <family val="2"/>
    </font>
    <font>
      <sz val="10"/>
      <color indexed="10"/>
      <name val="Zurich BT"/>
      <family val="2"/>
    </font>
    <font>
      <i/>
      <sz val="10"/>
      <color indexed="23"/>
      <name val="Zurich BT"/>
      <family val="2"/>
    </font>
    <font>
      <b/>
      <sz val="15"/>
      <color indexed="56"/>
      <name val="Zurich BT"/>
      <family val="2"/>
    </font>
    <font>
      <b/>
      <sz val="13"/>
      <color indexed="56"/>
      <name val="Zurich BT"/>
      <family val="2"/>
    </font>
    <font>
      <b/>
      <sz val="18"/>
      <color indexed="56"/>
      <name val="Cambria"/>
      <family val="2"/>
    </font>
    <font>
      <b/>
      <sz val="10"/>
      <color indexed="8"/>
      <name val="Zurich BT"/>
      <family val="2"/>
    </font>
    <font>
      <b/>
      <sz val="11"/>
      <color theme="0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  <charset val="204"/>
    </font>
    <font>
      <sz val="7"/>
      <color rgb="FF363435"/>
      <name val="Times New Roman"/>
      <family val="1"/>
    </font>
    <font>
      <b/>
      <sz val="7"/>
      <color rgb="FFFDFDFD"/>
      <name val="Times New Roman"/>
      <family val="1"/>
    </font>
    <font>
      <b/>
      <sz val="10"/>
      <color rgb="FFFDFDFD"/>
      <name val="Times New Roman"/>
      <family val="1"/>
    </font>
    <font>
      <sz val="8"/>
      <color rgb="FF363435"/>
      <name val="Times New Roman"/>
      <family val="1"/>
    </font>
    <font>
      <sz val="10"/>
      <color rgb="FF363435"/>
      <name val="Times New Roman"/>
      <family val="1"/>
    </font>
    <font>
      <sz val="10"/>
      <color rgb="FF000000"/>
      <name val="Calibri"/>
      <family val="2"/>
      <charset val="204"/>
    </font>
    <font>
      <b/>
      <sz val="6"/>
      <color rgb="FFFDFDFD"/>
      <name val="Times New Roman"/>
      <family val="1"/>
    </font>
    <font>
      <sz val="6"/>
      <color rgb="FF363435"/>
      <name val="Times New Roman"/>
      <family val="1"/>
    </font>
    <font>
      <b/>
      <sz val="14"/>
      <name val="Arial Narrow"/>
      <family val="2"/>
    </font>
    <font>
      <b/>
      <sz val="14"/>
      <color indexed="8"/>
      <name val="Arial Narrow"/>
      <family val="2"/>
    </font>
    <font>
      <b/>
      <sz val="14"/>
      <color theme="0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E7C1"/>
      </patternFill>
    </fill>
    <fill>
      <patternFill patternType="solid">
        <fgColor rgb="FFD0D5E0"/>
      </patternFill>
    </fill>
    <fill>
      <patternFill patternType="solid">
        <fgColor rgb="FF92C96A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4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FDFDFD"/>
      </left>
      <right style="thin">
        <color rgb="FFFDFDFD"/>
      </right>
      <top style="thin">
        <color rgb="FFFDFDFD"/>
      </top>
      <bottom style="thin">
        <color rgb="FFFDFDFD"/>
      </bottom>
      <diagonal/>
    </border>
    <border>
      <left style="thin">
        <color rgb="FFFDFDFD"/>
      </left>
      <right/>
      <top style="thin">
        <color rgb="FFFDFDFD"/>
      </top>
      <bottom style="thin">
        <color rgb="FFFDFDFD"/>
      </bottom>
      <diagonal/>
    </border>
    <border>
      <left/>
      <right style="thin">
        <color rgb="FFFDFDFD"/>
      </right>
      <top style="thin">
        <color rgb="FFFDFDFD"/>
      </top>
      <bottom style="thin">
        <color rgb="FFFDFDFD"/>
      </bottom>
      <diagonal/>
    </border>
    <border>
      <left style="thin">
        <color rgb="FFFDFDFD"/>
      </left>
      <right style="thin">
        <color rgb="FFFDFDFD"/>
      </right>
      <top style="thin">
        <color rgb="FFFDFDFD"/>
      </top>
      <bottom/>
      <diagonal/>
    </border>
    <border>
      <left style="thin">
        <color rgb="FFFDFDFD"/>
      </left>
      <right/>
      <top style="thin">
        <color rgb="FFFDFDFD"/>
      </top>
      <bottom/>
      <diagonal/>
    </border>
    <border>
      <left/>
      <right style="thin">
        <color rgb="FFFDFDFD"/>
      </right>
      <top style="thin">
        <color rgb="FFFDFDFD"/>
      </top>
      <bottom/>
      <diagonal/>
    </border>
    <border>
      <left style="thin">
        <color rgb="FFFDFDFD"/>
      </left>
      <right style="thin">
        <color rgb="FFFDFDFD"/>
      </right>
      <top/>
      <bottom/>
      <diagonal/>
    </border>
    <border>
      <left style="thin">
        <color rgb="FFFDFDFD"/>
      </left>
      <right/>
      <top/>
      <bottom/>
      <diagonal/>
    </border>
    <border>
      <left/>
      <right style="thin">
        <color rgb="FFFDFDFD"/>
      </right>
      <top/>
      <bottom/>
      <diagonal/>
    </border>
    <border>
      <left style="thin">
        <color rgb="FFFDFDFD"/>
      </left>
      <right/>
      <top/>
      <bottom style="thin">
        <color rgb="FFFDFDFD"/>
      </bottom>
      <diagonal/>
    </border>
    <border>
      <left/>
      <right style="thin">
        <color rgb="FFFDFDFD"/>
      </right>
      <top/>
      <bottom style="thin">
        <color rgb="FFFDFDFD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05">
    <xf numFmtId="0" fontId="0" fillId="0" borderId="0"/>
    <xf numFmtId="0" fontId="2" fillId="0" borderId="0"/>
    <xf numFmtId="0" fontId="4" fillId="0" borderId="0"/>
    <xf numFmtId="9" fontId="5" fillId="0" borderId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5" borderId="0" applyNumberFormat="0" applyBorder="0" applyAlignment="0" applyProtection="0"/>
    <xf numFmtId="0" fontId="9" fillId="17" borderId="3" applyNumberFormat="0" applyAlignment="0" applyProtection="0"/>
    <xf numFmtId="0" fontId="10" fillId="18" borderId="4" applyNumberFormat="0" applyAlignment="0" applyProtection="0"/>
    <xf numFmtId="0" fontId="11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2" borderId="0" applyNumberFormat="0" applyBorder="0" applyAlignment="0" applyProtection="0"/>
    <xf numFmtId="0" fontId="13" fillId="8" borderId="3" applyNumberFormat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4" borderId="0" applyNumberFormat="0" applyBorder="0" applyAlignment="0" applyProtection="0"/>
    <xf numFmtId="164" fontId="1" fillId="0" borderId="0" applyFont="0" applyFill="0" applyBorder="0" applyAlignment="0" applyProtection="0"/>
    <xf numFmtId="0" fontId="16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4" borderId="6" applyNumberFormat="0" applyFont="0" applyAlignment="0" applyProtection="0"/>
    <xf numFmtId="9" fontId="5" fillId="0" borderId="0" applyFill="0" applyBorder="0" applyAlignment="0" applyProtection="0"/>
    <xf numFmtId="0" fontId="17" fillId="1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1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6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2">
    <xf numFmtId="0" fontId="0" fillId="0" borderId="0" xfId="0"/>
    <xf numFmtId="0" fontId="26" fillId="0" borderId="0" xfId="102"/>
    <xf numFmtId="0" fontId="27" fillId="28" borderId="32" xfId="102" applyFont="1" applyFill="1" applyBorder="1" applyAlignment="1">
      <alignment horizontal="left" vertical="top"/>
    </xf>
    <xf numFmtId="0" fontId="27" fillId="28" borderId="32" xfId="102" applyFont="1" applyFill="1" applyBorder="1" applyAlignment="1">
      <alignment horizontal="center" vertical="top"/>
    </xf>
    <xf numFmtId="0" fontId="27" fillId="29" borderId="32" xfId="102" applyFont="1" applyFill="1" applyBorder="1" applyAlignment="1">
      <alignment horizontal="left" vertical="top"/>
    </xf>
    <xf numFmtId="0" fontId="27" fillId="29" borderId="32" xfId="102" applyFont="1" applyFill="1" applyBorder="1" applyAlignment="1">
      <alignment horizontal="center" vertical="top"/>
    </xf>
    <xf numFmtId="0" fontId="27" fillId="29" borderId="32" xfId="102" applyFont="1" applyFill="1" applyBorder="1" applyAlignment="1">
      <alignment horizontal="left" vertical="top" wrapText="1"/>
    </xf>
    <xf numFmtId="0" fontId="27" fillId="29" borderId="33" xfId="102" applyFont="1" applyFill="1" applyBorder="1" applyAlignment="1">
      <alignment horizontal="center" vertical="top" wrapText="1"/>
    </xf>
    <xf numFmtId="0" fontId="27" fillId="29" borderId="32" xfId="102" applyFont="1" applyFill="1" applyBorder="1" applyAlignment="1">
      <alignment horizontal="center" vertical="top" wrapText="1"/>
    </xf>
    <xf numFmtId="0" fontId="27" fillId="28" borderId="32" xfId="102" applyFont="1" applyFill="1" applyBorder="1" applyAlignment="1">
      <alignment horizontal="left" vertical="top" wrapText="1"/>
    </xf>
    <xf numFmtId="0" fontId="27" fillId="28" borderId="32" xfId="102" applyFont="1" applyFill="1" applyBorder="1" applyAlignment="1">
      <alignment horizontal="center" vertical="top" wrapText="1"/>
    </xf>
    <xf numFmtId="0" fontId="27" fillId="28" borderId="33" xfId="102" applyFont="1" applyFill="1" applyBorder="1" applyAlignment="1">
      <alignment horizontal="center" vertical="top" wrapText="1"/>
    </xf>
    <xf numFmtId="0" fontId="28" fillId="30" borderId="32" xfId="102" applyFont="1" applyFill="1" applyBorder="1" applyAlignment="1">
      <alignment horizontal="left" vertical="top" wrapText="1"/>
    </xf>
    <xf numFmtId="0" fontId="29" fillId="30" borderId="32" xfId="102" applyFont="1" applyFill="1" applyBorder="1" applyAlignment="1">
      <alignment horizontal="center" vertical="top" wrapText="1"/>
    </xf>
    <xf numFmtId="0" fontId="29" fillId="30" borderId="32" xfId="102" applyFont="1" applyFill="1" applyBorder="1" applyAlignment="1">
      <alignment horizontal="left" vertical="top" wrapText="1"/>
    </xf>
    <xf numFmtId="0" fontId="29" fillId="30" borderId="32" xfId="102" applyFont="1" applyFill="1" applyBorder="1" applyAlignment="1">
      <alignment horizontal="center" vertical="top"/>
    </xf>
    <xf numFmtId="0" fontId="30" fillId="29" borderId="35" xfId="102" applyFont="1" applyFill="1" applyBorder="1" applyAlignment="1">
      <alignment horizontal="center" vertical="top"/>
    </xf>
    <xf numFmtId="0" fontId="30" fillId="29" borderId="35" xfId="102" applyFont="1" applyFill="1" applyBorder="1" applyAlignment="1">
      <alignment horizontal="left" vertical="top"/>
    </xf>
    <xf numFmtId="0" fontId="31" fillId="29" borderId="35" xfId="102" applyFont="1" applyFill="1" applyBorder="1" applyAlignment="1">
      <alignment horizontal="center" vertical="top"/>
    </xf>
    <xf numFmtId="0" fontId="30" fillId="28" borderId="38" xfId="102" applyFont="1" applyFill="1" applyBorder="1" applyAlignment="1">
      <alignment horizontal="center" vertical="top"/>
    </xf>
    <xf numFmtId="0" fontId="30" fillId="28" borderId="38" xfId="102" applyFont="1" applyFill="1" applyBorder="1" applyAlignment="1">
      <alignment horizontal="left" vertical="top"/>
    </xf>
    <xf numFmtId="0" fontId="31" fillId="28" borderId="38" xfId="102" applyFont="1" applyFill="1" applyBorder="1" applyAlignment="1">
      <alignment horizontal="center" vertical="top"/>
    </xf>
    <xf numFmtId="0" fontId="30" fillId="29" borderId="38" xfId="102" applyFont="1" applyFill="1" applyBorder="1" applyAlignment="1">
      <alignment horizontal="center" vertical="top"/>
    </xf>
    <xf numFmtId="0" fontId="30" fillId="29" borderId="38" xfId="102" applyFont="1" applyFill="1" applyBorder="1" applyAlignment="1">
      <alignment horizontal="left" vertical="top"/>
    </xf>
    <xf numFmtId="0" fontId="31" fillId="29" borderId="38" xfId="102" applyFont="1" applyFill="1" applyBorder="1" applyAlignment="1">
      <alignment horizontal="center" vertical="top"/>
    </xf>
    <xf numFmtId="0" fontId="26" fillId="28" borderId="38" xfId="102" applyFill="1" applyBorder="1" applyAlignment="1">
      <alignment horizontal="center" vertical="top"/>
    </xf>
    <xf numFmtId="0" fontId="30" fillId="29" borderId="38" xfId="102" applyFont="1" applyFill="1" applyBorder="1" applyAlignment="1">
      <alignment horizontal="center" vertical="top" wrapText="1"/>
    </xf>
    <xf numFmtId="0" fontId="30" fillId="29" borderId="38" xfId="102" applyFont="1" applyFill="1" applyBorder="1" applyAlignment="1">
      <alignment horizontal="left" vertical="top" wrapText="1"/>
    </xf>
    <xf numFmtId="0" fontId="31" fillId="29" borderId="38" xfId="102" applyFont="1" applyFill="1" applyBorder="1" applyAlignment="1">
      <alignment horizontal="center" vertical="top" wrapText="1"/>
    </xf>
    <xf numFmtId="0" fontId="26" fillId="29" borderId="38" xfId="102" applyFill="1" applyBorder="1" applyAlignment="1">
      <alignment horizontal="center" vertical="top"/>
    </xf>
    <xf numFmtId="0" fontId="30" fillId="28" borderId="35" xfId="102" applyFont="1" applyFill="1" applyBorder="1" applyAlignment="1">
      <alignment horizontal="center" vertical="top"/>
    </xf>
    <xf numFmtId="0" fontId="30" fillId="28" borderId="35" xfId="102" applyFont="1" applyFill="1" applyBorder="1" applyAlignment="1">
      <alignment vertical="top"/>
    </xf>
    <xf numFmtId="0" fontId="31" fillId="28" borderId="35" xfId="102" applyFont="1" applyFill="1" applyBorder="1" applyAlignment="1">
      <alignment horizontal="center" vertical="top"/>
    </xf>
    <xf numFmtId="0" fontId="30" fillId="29" borderId="38" xfId="102" applyFont="1" applyFill="1" applyBorder="1" applyAlignment="1">
      <alignment vertical="top"/>
    </xf>
    <xf numFmtId="0" fontId="30" fillId="28" borderId="38" xfId="102" applyFont="1" applyFill="1" applyBorder="1" applyAlignment="1">
      <alignment vertical="top"/>
    </xf>
    <xf numFmtId="0" fontId="30" fillId="28" borderId="38" xfId="102" applyFont="1" applyFill="1" applyBorder="1" applyAlignment="1">
      <alignment horizontal="left" vertical="top" wrapText="1"/>
    </xf>
    <xf numFmtId="0" fontId="30" fillId="28" borderId="38" xfId="102" applyFont="1" applyFill="1" applyBorder="1" applyAlignment="1">
      <alignment vertical="top" wrapText="1"/>
    </xf>
    <xf numFmtId="0" fontId="31" fillId="28" borderId="38" xfId="102" applyFont="1" applyFill="1" applyBorder="1" applyAlignment="1">
      <alignment horizontal="center" vertical="top" wrapText="1"/>
    </xf>
    <xf numFmtId="0" fontId="30" fillId="28" borderId="35" xfId="102" applyFont="1" applyFill="1" applyBorder="1" applyAlignment="1">
      <alignment horizontal="left" vertical="top"/>
    </xf>
    <xf numFmtId="0" fontId="30" fillId="28" borderId="38" xfId="102" applyFont="1" applyFill="1" applyBorder="1" applyAlignment="1">
      <alignment horizontal="center" vertical="top" wrapText="1"/>
    </xf>
    <xf numFmtId="0" fontId="32" fillId="29" borderId="38" xfId="102" applyFont="1" applyFill="1" applyBorder="1" applyAlignment="1">
      <alignment horizontal="center" vertical="top"/>
    </xf>
    <xf numFmtId="0" fontId="32" fillId="28" borderId="38" xfId="102" applyFont="1" applyFill="1" applyBorder="1" applyAlignment="1">
      <alignment horizontal="center" vertical="top"/>
    </xf>
    <xf numFmtId="0" fontId="32" fillId="29" borderId="35" xfId="102" applyFont="1" applyFill="1" applyBorder="1" applyAlignment="1">
      <alignment horizontal="center" vertical="top"/>
    </xf>
    <xf numFmtId="0" fontId="26" fillId="28" borderId="35" xfId="102" applyFill="1" applyBorder="1" applyAlignment="1">
      <alignment horizontal="center" vertical="top"/>
    </xf>
    <xf numFmtId="0" fontId="26" fillId="29" borderId="35" xfId="102" applyFill="1" applyBorder="1" applyAlignment="1">
      <alignment horizontal="center" vertical="top"/>
    </xf>
    <xf numFmtId="0" fontId="32" fillId="28" borderId="35" xfId="102" applyFont="1" applyFill="1" applyBorder="1" applyAlignment="1">
      <alignment horizontal="center" vertical="top"/>
    </xf>
    <xf numFmtId="0" fontId="30" fillId="29" borderId="35" xfId="102" applyFont="1" applyFill="1" applyBorder="1" applyAlignment="1">
      <alignment horizontal="center" vertical="top" wrapText="1"/>
    </xf>
    <xf numFmtId="0" fontId="31" fillId="29" borderId="35" xfId="102" applyFont="1" applyFill="1" applyBorder="1" applyAlignment="1">
      <alignment horizontal="center" vertical="top" wrapText="1"/>
    </xf>
    <xf numFmtId="0" fontId="30" fillId="29" borderId="39" xfId="102" applyFont="1" applyFill="1" applyBorder="1" applyAlignment="1">
      <alignment horizontal="left" vertical="top"/>
    </xf>
    <xf numFmtId="0" fontId="30" fillId="29" borderId="40" xfId="102" applyFont="1" applyFill="1" applyBorder="1" applyAlignment="1">
      <alignment horizontal="left" vertical="top"/>
    </xf>
    <xf numFmtId="0" fontId="26" fillId="0" borderId="0" xfId="102" applyAlignment="1">
      <alignment horizontal="center"/>
    </xf>
    <xf numFmtId="0" fontId="32" fillId="0" borderId="0" xfId="102" applyFont="1" applyAlignment="1">
      <alignment horizontal="center"/>
    </xf>
    <xf numFmtId="0" fontId="33" fillId="30" borderId="32" xfId="102" applyFont="1" applyFill="1" applyBorder="1" applyAlignment="1">
      <alignment horizontal="center" vertical="center" wrapText="1"/>
    </xf>
    <xf numFmtId="0" fontId="33" fillId="30" borderId="33" xfId="102" applyFont="1" applyFill="1" applyBorder="1" applyAlignment="1">
      <alignment horizontal="center" vertical="center" wrapText="1"/>
    </xf>
    <xf numFmtId="0" fontId="26" fillId="0" borderId="0" xfId="102" applyAlignment="1">
      <alignment horizontal="center" vertical="center" wrapText="1"/>
    </xf>
    <xf numFmtId="0" fontId="34" fillId="29" borderId="35" xfId="102" applyFont="1" applyFill="1" applyBorder="1" applyAlignment="1">
      <alignment horizontal="center" vertical="top" wrapText="1"/>
    </xf>
    <xf numFmtId="0" fontId="34" fillId="29" borderId="35" xfId="102" applyFont="1" applyFill="1" applyBorder="1" applyAlignment="1">
      <alignment vertical="top"/>
    </xf>
    <xf numFmtId="0" fontId="34" fillId="29" borderId="35" xfId="102" applyFont="1" applyFill="1" applyBorder="1" applyAlignment="1">
      <alignment horizontal="center" vertical="top"/>
    </xf>
    <xf numFmtId="0" fontId="34" fillId="29" borderId="36" xfId="102" applyFont="1" applyFill="1" applyBorder="1" applyAlignment="1">
      <alignment vertical="top"/>
    </xf>
    <xf numFmtId="0" fontId="26" fillId="29" borderId="35" xfId="102" applyFill="1" applyBorder="1" applyAlignment="1">
      <alignment vertical="top"/>
    </xf>
    <xf numFmtId="0" fontId="34" fillId="28" borderId="38" xfId="102" applyFont="1" applyFill="1" applyBorder="1" applyAlignment="1">
      <alignment horizontal="center" vertical="top" wrapText="1"/>
    </xf>
    <xf numFmtId="0" fontId="34" fillId="28" borderId="38" xfId="102" applyFont="1" applyFill="1" applyBorder="1" applyAlignment="1">
      <alignment vertical="top"/>
    </xf>
    <xf numFmtId="0" fontId="34" fillId="28" borderId="38" xfId="102" applyFont="1" applyFill="1" applyBorder="1" applyAlignment="1">
      <alignment horizontal="center" vertical="top"/>
    </xf>
    <xf numFmtId="0" fontId="34" fillId="28" borderId="39" xfId="102" applyFont="1" applyFill="1" applyBorder="1" applyAlignment="1">
      <alignment vertical="top"/>
    </xf>
    <xf numFmtId="0" fontId="26" fillId="28" borderId="38" xfId="102" applyFill="1" applyBorder="1" applyAlignment="1">
      <alignment vertical="top"/>
    </xf>
    <xf numFmtId="0" fontId="34" fillId="29" borderId="38" xfId="102" applyFont="1" applyFill="1" applyBorder="1" applyAlignment="1">
      <alignment horizontal="center" vertical="top" wrapText="1"/>
    </xf>
    <xf numFmtId="0" fontId="34" fillId="29" borderId="38" xfId="102" applyFont="1" applyFill="1" applyBorder="1" applyAlignment="1">
      <alignment vertical="top"/>
    </xf>
    <xf numFmtId="0" fontId="34" fillId="29" borderId="38" xfId="102" applyFont="1" applyFill="1" applyBorder="1" applyAlignment="1">
      <alignment horizontal="center" vertical="top"/>
    </xf>
    <xf numFmtId="0" fontId="34" fillId="29" borderId="39" xfId="102" applyFont="1" applyFill="1" applyBorder="1" applyAlignment="1">
      <alignment vertical="top"/>
    </xf>
    <xf numFmtId="0" fontId="26" fillId="29" borderId="38" xfId="102" applyFill="1" applyBorder="1" applyAlignment="1">
      <alignment vertical="top"/>
    </xf>
    <xf numFmtId="0" fontId="34" fillId="28" borderId="38" xfId="102" applyFont="1" applyFill="1" applyBorder="1" applyAlignment="1">
      <alignment horizontal="left" vertical="top"/>
    </xf>
    <xf numFmtId="0" fontId="26" fillId="28" borderId="39" xfId="102" applyFill="1" applyBorder="1" applyAlignment="1">
      <alignment vertical="top"/>
    </xf>
    <xf numFmtId="0" fontId="26" fillId="29" borderId="39" xfId="102" applyFill="1" applyBorder="1" applyAlignment="1">
      <alignment vertical="top"/>
    </xf>
    <xf numFmtId="0" fontId="34" fillId="28" borderId="38" xfId="102" applyFont="1" applyFill="1" applyBorder="1" applyAlignment="1">
      <alignment vertical="top" wrapText="1"/>
    </xf>
    <xf numFmtId="0" fontId="34" fillId="28" borderId="39" xfId="102" applyFont="1" applyFill="1" applyBorder="1" applyAlignment="1">
      <alignment vertical="top" wrapText="1"/>
    </xf>
    <xf numFmtId="0" fontId="34" fillId="29" borderId="38" xfId="102" applyFont="1" applyFill="1" applyBorder="1" applyAlignment="1">
      <alignment vertical="top" wrapText="1"/>
    </xf>
    <xf numFmtId="0" fontId="34" fillId="29" borderId="39" xfId="102" applyFont="1" applyFill="1" applyBorder="1" applyAlignment="1">
      <alignment vertical="top" wrapText="1"/>
    </xf>
    <xf numFmtId="0" fontId="34" fillId="29" borderId="41" xfId="102" applyFont="1" applyFill="1" applyBorder="1" applyAlignment="1">
      <alignment vertical="top"/>
    </xf>
    <xf numFmtId="0" fontId="34" fillId="28" borderId="35" xfId="102" applyFont="1" applyFill="1" applyBorder="1" applyAlignment="1">
      <alignment horizontal="center" vertical="top" wrapText="1"/>
    </xf>
    <xf numFmtId="0" fontId="34" fillId="28" borderId="35" xfId="102" applyFont="1" applyFill="1" applyBorder="1" applyAlignment="1">
      <alignment vertical="top"/>
    </xf>
    <xf numFmtId="0" fontId="34" fillId="28" borderId="35" xfId="102" applyFont="1" applyFill="1" applyBorder="1" applyAlignment="1">
      <alignment horizontal="center" vertical="top"/>
    </xf>
    <xf numFmtId="0" fontId="34" fillId="28" borderId="36" xfId="102" applyFont="1" applyFill="1" applyBorder="1" applyAlignment="1">
      <alignment vertical="top"/>
    </xf>
    <xf numFmtId="0" fontId="26" fillId="28" borderId="35" xfId="102" applyFill="1" applyBorder="1" applyAlignment="1">
      <alignment vertical="top"/>
    </xf>
    <xf numFmtId="0" fontId="34" fillId="29" borderId="41" xfId="102" applyFont="1" applyFill="1" applyBorder="1" applyAlignment="1">
      <alignment vertical="top" wrapText="1"/>
    </xf>
    <xf numFmtId="0" fontId="34" fillId="28" borderId="35" xfId="102" applyFont="1" applyFill="1" applyBorder="1" applyAlignment="1">
      <alignment vertical="top" wrapText="1"/>
    </xf>
    <xf numFmtId="0" fontId="34" fillId="28" borderId="36" xfId="102" applyFont="1" applyFill="1" applyBorder="1" applyAlignment="1">
      <alignment vertical="top" wrapText="1"/>
    </xf>
    <xf numFmtId="0" fontId="34" fillId="28" borderId="41" xfId="102" applyFont="1" applyFill="1" applyBorder="1" applyAlignment="1">
      <alignment vertical="top"/>
    </xf>
    <xf numFmtId="0" fontId="34" fillId="29" borderId="35" xfId="102" applyFont="1" applyFill="1" applyBorder="1" applyAlignment="1">
      <alignment vertical="top" wrapText="1"/>
    </xf>
    <xf numFmtId="0" fontId="34" fillId="29" borderId="36" xfId="102" applyFont="1" applyFill="1" applyBorder="1" applyAlignment="1">
      <alignment vertical="top" wrapText="1"/>
    </xf>
    <xf numFmtId="0" fontId="26" fillId="29" borderId="41" xfId="102" applyFill="1" applyBorder="1" applyAlignment="1">
      <alignment vertical="top"/>
    </xf>
    <xf numFmtId="0" fontId="26" fillId="28" borderId="36" xfId="102" applyFill="1" applyBorder="1" applyAlignment="1">
      <alignment vertical="top"/>
    </xf>
    <xf numFmtId="0" fontId="26" fillId="0" borderId="0" xfId="102" applyAlignment="1">
      <alignment horizontal="center" wrapText="1"/>
    </xf>
    <xf numFmtId="1" fontId="28" fillId="30" borderId="32" xfId="102" applyNumberFormat="1" applyFont="1" applyFill="1" applyBorder="1" applyAlignment="1">
      <alignment horizontal="center" vertical="top" wrapText="1"/>
    </xf>
    <xf numFmtId="0" fontId="28" fillId="30" borderId="32" xfId="102" applyFont="1" applyFill="1" applyBorder="1" applyAlignment="1">
      <alignment horizontal="center" vertical="top" wrapText="1"/>
    </xf>
    <xf numFmtId="0" fontId="26" fillId="28" borderId="32" xfId="102" applyFill="1" applyBorder="1" applyAlignment="1">
      <alignment horizontal="center" vertical="top"/>
    </xf>
    <xf numFmtId="0" fontId="26" fillId="29" borderId="32" xfId="102" applyFill="1" applyBorder="1" applyAlignment="1">
      <alignment horizontal="center" vertical="top"/>
    </xf>
    <xf numFmtId="1" fontId="26" fillId="0" borderId="0" xfId="102" applyNumberFormat="1" applyAlignment="1">
      <alignment horizontal="center"/>
    </xf>
    <xf numFmtId="0" fontId="30" fillId="29" borderId="36" xfId="102" applyFont="1" applyFill="1" applyBorder="1" applyAlignment="1">
      <alignment horizontal="left" vertical="top"/>
    </xf>
    <xf numFmtId="0" fontId="30" fillId="28" borderId="39" xfId="102" applyFont="1" applyFill="1" applyBorder="1" applyAlignment="1">
      <alignment horizontal="left" vertical="top"/>
    </xf>
    <xf numFmtId="0" fontId="30" fillId="29" borderId="39" xfId="102" applyFont="1" applyFill="1" applyBorder="1" applyAlignment="1">
      <alignment horizontal="left" vertical="top" wrapText="1"/>
    </xf>
    <xf numFmtId="0" fontId="30" fillId="29" borderId="36" xfId="102" applyFont="1" applyFill="1" applyBorder="1" applyAlignment="1">
      <alignment vertical="top"/>
    </xf>
    <xf numFmtId="0" fontId="30" fillId="28" borderId="39" xfId="102" applyFont="1" applyFill="1" applyBorder="1" applyAlignment="1">
      <alignment vertical="top"/>
    </xf>
    <xf numFmtId="0" fontId="30" fillId="29" borderId="39" xfId="102" applyFont="1" applyFill="1" applyBorder="1" applyAlignment="1">
      <alignment vertical="top"/>
    </xf>
    <xf numFmtId="0" fontId="30" fillId="28" borderId="41" xfId="102" applyFont="1" applyFill="1" applyBorder="1" applyAlignment="1">
      <alignment vertical="top"/>
    </xf>
    <xf numFmtId="0" fontId="38" fillId="27" borderId="1" xfId="48" applyFont="1" applyFill="1" applyBorder="1" applyAlignment="1">
      <alignment vertical="center" wrapText="1"/>
    </xf>
    <xf numFmtId="0" fontId="38" fillId="0" borderId="1" xfId="48" applyFont="1" applyBorder="1" applyAlignment="1" applyProtection="1">
      <alignment horizontal="left" vertical="center" wrapText="1"/>
      <protection locked="0"/>
    </xf>
    <xf numFmtId="1" fontId="38" fillId="27" borderId="1" xfId="48" applyNumberFormat="1" applyFont="1" applyFill="1" applyBorder="1" applyAlignment="1">
      <alignment vertical="center" wrapText="1"/>
    </xf>
    <xf numFmtId="1" fontId="38" fillId="0" borderId="1" xfId="48" applyNumberFormat="1" applyFont="1" applyBorder="1" applyAlignment="1">
      <alignment vertical="center" wrapText="1"/>
    </xf>
    <xf numFmtId="1" fontId="38" fillId="27" borderId="1" xfId="48" applyNumberFormat="1" applyFont="1" applyFill="1" applyBorder="1" applyAlignment="1">
      <alignment horizontal="left" vertical="center" wrapText="1"/>
    </xf>
    <xf numFmtId="1" fontId="40" fillId="0" borderId="45" xfId="48" applyNumberFormat="1" applyFont="1" applyBorder="1" applyProtection="1">
      <protection locked="0"/>
    </xf>
    <xf numFmtId="1" fontId="40" fillId="0" borderId="1" xfId="48" applyNumberFormat="1" applyFont="1" applyBorder="1" applyProtection="1">
      <protection locked="0"/>
    </xf>
    <xf numFmtId="1" fontId="40" fillId="0" borderId="48" xfId="48" applyNumberFormat="1" applyFont="1" applyBorder="1" applyProtection="1">
      <protection locked="0"/>
    </xf>
    <xf numFmtId="0" fontId="43" fillId="31" borderId="45" xfId="2" applyFont="1" applyFill="1" applyBorder="1" applyAlignment="1">
      <alignment horizontal="left"/>
    </xf>
    <xf numFmtId="1" fontId="40" fillId="0" borderId="45" xfId="48" applyNumberFormat="1" applyFont="1" applyBorder="1" applyAlignment="1" applyProtection="1">
      <alignment horizontal="right" vertical="center"/>
      <protection locked="0"/>
    </xf>
    <xf numFmtId="166" fontId="43" fillId="31" borderId="45" xfId="103" applyNumberFormat="1" applyFont="1" applyFill="1" applyBorder="1" applyAlignment="1">
      <alignment horizontal="right"/>
    </xf>
    <xf numFmtId="0" fontId="43" fillId="31" borderId="1" xfId="2" applyFont="1" applyFill="1" applyBorder="1" applyAlignment="1">
      <alignment horizontal="left"/>
    </xf>
    <xf numFmtId="1" fontId="40" fillId="0" borderId="1" xfId="48" applyNumberFormat="1" applyFont="1" applyBorder="1" applyAlignment="1" applyProtection="1">
      <alignment horizontal="right" vertical="center"/>
      <protection locked="0"/>
    </xf>
    <xf numFmtId="166" fontId="43" fillId="31" borderId="1" xfId="103" applyNumberFormat="1" applyFont="1" applyFill="1" applyBorder="1" applyAlignment="1">
      <alignment horizontal="right"/>
    </xf>
    <xf numFmtId="0" fontId="43" fillId="31" borderId="48" xfId="2" applyFont="1" applyFill="1" applyBorder="1" applyAlignment="1">
      <alignment horizontal="left"/>
    </xf>
    <xf numFmtId="165" fontId="40" fillId="0" borderId="48" xfId="48" applyNumberFormat="1" applyFont="1" applyBorder="1" applyAlignment="1" applyProtection="1">
      <alignment horizontal="right" vertical="center"/>
      <protection locked="0"/>
    </xf>
    <xf numFmtId="166" fontId="43" fillId="31" borderId="48" xfId="103" applyNumberFormat="1" applyFont="1" applyFill="1" applyBorder="1" applyAlignment="1">
      <alignment horizontal="right"/>
    </xf>
    <xf numFmtId="165" fontId="40" fillId="0" borderId="45" xfId="48" applyNumberFormat="1" applyFont="1" applyBorder="1" applyAlignment="1" applyProtection="1">
      <alignment horizontal="right"/>
      <protection locked="0"/>
    </xf>
    <xf numFmtId="1" fontId="40" fillId="0" borderId="1" xfId="48" applyNumberFormat="1" applyFont="1" applyBorder="1" applyAlignment="1" applyProtection="1">
      <alignment horizontal="right"/>
      <protection locked="0"/>
    </xf>
    <xf numFmtId="1" fontId="40" fillId="0" borderId="48" xfId="48" applyNumberFormat="1" applyFont="1" applyBorder="1" applyAlignment="1" applyProtection="1">
      <alignment horizontal="right"/>
      <protection locked="0"/>
    </xf>
    <xf numFmtId="165" fontId="40" fillId="0" borderId="45" xfId="48" applyNumberFormat="1" applyFont="1" applyBorder="1" applyAlignment="1" applyProtection="1">
      <alignment horizontal="right" vertical="center"/>
      <protection locked="0"/>
    </xf>
    <xf numFmtId="0" fontId="43" fillId="31" borderId="18" xfId="2" applyFont="1" applyFill="1" applyBorder="1" applyAlignment="1">
      <alignment horizontal="left"/>
    </xf>
    <xf numFmtId="165" fontId="40" fillId="0" borderId="18" xfId="48" applyNumberFormat="1" applyFont="1" applyBorder="1" applyAlignment="1" applyProtection="1">
      <alignment horizontal="right" vertical="center"/>
      <protection locked="0"/>
    </xf>
    <xf numFmtId="166" fontId="43" fillId="31" borderId="18" xfId="103" applyNumberFormat="1" applyFont="1" applyFill="1" applyBorder="1" applyAlignment="1">
      <alignment horizontal="right"/>
    </xf>
    <xf numFmtId="1" fontId="40" fillId="0" borderId="56" xfId="48" applyNumberFormat="1" applyFont="1" applyBorder="1" applyProtection="1">
      <protection locked="0"/>
    </xf>
    <xf numFmtId="1" fontId="40" fillId="0" borderId="20" xfId="48" applyNumberFormat="1" applyFont="1" applyBorder="1" applyAlignment="1" applyProtection="1">
      <alignment horizontal="right" vertical="center"/>
      <protection locked="0"/>
    </xf>
    <xf numFmtId="166" fontId="43" fillId="31" borderId="20" xfId="103" applyNumberFormat="1" applyFont="1" applyFill="1" applyBorder="1" applyAlignment="1">
      <alignment horizontal="right"/>
    </xf>
    <xf numFmtId="1" fontId="40" fillId="0" borderId="48" xfId="48" applyNumberFormat="1" applyFont="1" applyBorder="1" applyAlignment="1" applyProtection="1">
      <alignment horizontal="right" vertical="center"/>
      <protection locked="0"/>
    </xf>
    <xf numFmtId="1" fontId="40" fillId="0" borderId="18" xfId="48" applyNumberFormat="1" applyFont="1" applyBorder="1" applyProtection="1">
      <protection locked="0"/>
    </xf>
    <xf numFmtId="1" fontId="40" fillId="0" borderId="45" xfId="48" applyNumberFormat="1" applyFont="1" applyBorder="1" applyAlignment="1" applyProtection="1">
      <alignment horizontal="center" vertical="center"/>
      <protection locked="0"/>
    </xf>
    <xf numFmtId="166" fontId="43" fillId="31" borderId="45" xfId="103" applyNumberFormat="1" applyFont="1" applyFill="1" applyBorder="1" applyAlignment="1">
      <alignment horizontal="center"/>
    </xf>
    <xf numFmtId="1" fontId="40" fillId="0" borderId="1" xfId="48" applyNumberFormat="1" applyFont="1" applyBorder="1" applyAlignment="1" applyProtection="1">
      <alignment horizontal="center" vertical="center"/>
      <protection locked="0"/>
    </xf>
    <xf numFmtId="166" fontId="43" fillId="31" borderId="1" xfId="103" applyNumberFormat="1" applyFont="1" applyFill="1" applyBorder="1" applyAlignment="1">
      <alignment horizontal="center"/>
    </xf>
    <xf numFmtId="1" fontId="40" fillId="0" borderId="48" xfId="48" applyNumberFormat="1" applyFont="1" applyBorder="1" applyAlignment="1" applyProtection="1">
      <alignment horizontal="center" vertical="center"/>
      <protection locked="0"/>
    </xf>
    <xf numFmtId="166" fontId="43" fillId="31" borderId="48" xfId="103" applyNumberFormat="1" applyFont="1" applyFill="1" applyBorder="1" applyAlignment="1">
      <alignment horizontal="center"/>
    </xf>
    <xf numFmtId="1" fontId="40" fillId="0" borderId="20" xfId="48" applyNumberFormat="1" applyFont="1" applyBorder="1" applyAlignment="1" applyProtection="1">
      <alignment horizontal="center" vertical="center"/>
      <protection locked="0"/>
    </xf>
    <xf numFmtId="166" fontId="43" fillId="31" borderId="20" xfId="103" applyNumberFormat="1" applyFont="1" applyFill="1" applyBorder="1" applyAlignment="1">
      <alignment horizontal="center"/>
    </xf>
    <xf numFmtId="165" fontId="40" fillId="0" borderId="45" xfId="48" applyNumberFormat="1" applyFont="1" applyBorder="1" applyAlignment="1" applyProtection="1">
      <alignment horizontal="center" vertical="center"/>
      <protection locked="0"/>
    </xf>
    <xf numFmtId="165" fontId="40" fillId="0" borderId="1" xfId="48" applyNumberFormat="1" applyFont="1" applyBorder="1" applyAlignment="1" applyProtection="1">
      <alignment horizontal="center" vertical="center"/>
      <protection locked="0"/>
    </xf>
    <xf numFmtId="1" fontId="40" fillId="0" borderId="17" xfId="48" applyNumberFormat="1" applyFont="1" applyBorder="1" applyProtection="1">
      <protection locked="0"/>
    </xf>
    <xf numFmtId="1" fontId="40" fillId="0" borderId="20" xfId="48" applyNumberFormat="1" applyFont="1" applyBorder="1" applyProtection="1">
      <protection locked="0"/>
    </xf>
    <xf numFmtId="165" fontId="40" fillId="0" borderId="20" xfId="48" applyNumberFormat="1" applyFont="1" applyBorder="1" applyAlignment="1" applyProtection="1">
      <alignment horizontal="right" vertical="center"/>
      <protection locked="0"/>
    </xf>
    <xf numFmtId="1" fontId="40" fillId="0" borderId="56" xfId="48" applyNumberFormat="1" applyFont="1" applyBorder="1" applyAlignment="1" applyProtection="1">
      <alignment horizontal="center" vertical="center"/>
      <protection locked="0"/>
    </xf>
    <xf numFmtId="166" fontId="43" fillId="31" borderId="56" xfId="103" applyNumberFormat="1" applyFont="1" applyFill="1" applyBorder="1" applyAlignment="1">
      <alignment horizontal="center"/>
    </xf>
    <xf numFmtId="1" fontId="40" fillId="0" borderId="18" xfId="48" applyNumberFormat="1" applyFont="1" applyBorder="1" applyAlignment="1" applyProtection="1">
      <alignment horizontal="center" vertical="center"/>
      <protection locked="0"/>
    </xf>
    <xf numFmtId="166" fontId="43" fillId="31" borderId="18" xfId="103" applyNumberFormat="1" applyFont="1" applyFill="1" applyBorder="1" applyAlignment="1">
      <alignment horizontal="center"/>
    </xf>
    <xf numFmtId="1" fontId="44" fillId="0" borderId="45" xfId="48" applyNumberFormat="1" applyFont="1" applyBorder="1" applyAlignment="1" applyProtection="1">
      <alignment horizontal="center" vertical="center"/>
      <protection locked="0"/>
    </xf>
    <xf numFmtId="1" fontId="44" fillId="0" borderId="1" xfId="48" applyNumberFormat="1" applyFont="1" applyBorder="1" applyAlignment="1" applyProtection="1">
      <alignment horizontal="center" vertical="center"/>
      <protection locked="0"/>
    </xf>
    <xf numFmtId="1" fontId="44" fillId="0" borderId="48" xfId="48" applyNumberFormat="1" applyFont="1" applyBorder="1" applyAlignment="1" applyProtection="1">
      <alignment horizontal="center" vertical="center"/>
      <protection locked="0"/>
    </xf>
    <xf numFmtId="1" fontId="44" fillId="0" borderId="18" xfId="48" applyNumberFormat="1" applyFont="1" applyBorder="1" applyAlignment="1" applyProtection="1">
      <alignment horizontal="center" vertical="center"/>
      <protection locked="0"/>
    </xf>
    <xf numFmtId="1" fontId="1" fillId="0" borderId="45" xfId="48" applyNumberFormat="1" applyBorder="1" applyAlignment="1" applyProtection="1">
      <alignment horizontal="center" vertical="center"/>
      <protection locked="0"/>
    </xf>
    <xf numFmtId="166" fontId="5" fillId="31" borderId="45" xfId="103" applyNumberFormat="1" applyFont="1" applyFill="1" applyBorder="1" applyAlignment="1">
      <alignment horizontal="center"/>
    </xf>
    <xf numFmtId="1" fontId="1" fillId="0" borderId="1" xfId="48" applyNumberFormat="1" applyBorder="1" applyAlignment="1" applyProtection="1">
      <alignment horizontal="center" vertical="center"/>
      <protection locked="0"/>
    </xf>
    <xf numFmtId="166" fontId="5" fillId="31" borderId="1" xfId="103" applyNumberFormat="1" applyFont="1" applyFill="1" applyBorder="1" applyAlignment="1">
      <alignment horizontal="center"/>
    </xf>
    <xf numFmtId="1" fontId="1" fillId="0" borderId="48" xfId="48" applyNumberFormat="1" applyBorder="1" applyAlignment="1" applyProtection="1">
      <alignment horizontal="center" vertical="center"/>
      <protection locked="0"/>
    </xf>
    <xf numFmtId="166" fontId="5" fillId="31" borderId="48" xfId="103" applyNumberFormat="1" applyFont="1" applyFill="1" applyBorder="1" applyAlignment="1">
      <alignment horizontal="center"/>
    </xf>
    <xf numFmtId="1" fontId="1" fillId="0" borderId="18" xfId="48" applyNumberFormat="1" applyBorder="1" applyAlignment="1" applyProtection="1">
      <alignment horizontal="center" vertical="center"/>
      <protection locked="0"/>
    </xf>
    <xf numFmtId="0" fontId="38" fillId="27" borderId="1" xfId="48" applyFont="1" applyFill="1" applyBorder="1" applyAlignment="1">
      <alignment horizontal="left" vertical="center" wrapText="1"/>
    </xf>
    <xf numFmtId="1" fontId="40" fillId="0" borderId="53" xfId="48" applyNumberFormat="1" applyFont="1" applyBorder="1" applyProtection="1">
      <protection locked="0"/>
    </xf>
    <xf numFmtId="165" fontId="44" fillId="0" borderId="18" xfId="48" applyNumberFormat="1" applyFont="1" applyBorder="1" applyAlignment="1" applyProtection="1">
      <alignment horizontal="center" vertical="center"/>
      <protection locked="0"/>
    </xf>
    <xf numFmtId="1" fontId="40" fillId="0" borderId="18" xfId="48" applyNumberFormat="1" applyFont="1" applyBorder="1" applyAlignment="1" applyProtection="1">
      <alignment horizontal="right" vertical="center"/>
      <protection locked="0"/>
    </xf>
    <xf numFmtId="1" fontId="1" fillId="0" borderId="20" xfId="48" applyNumberFormat="1" applyBorder="1" applyAlignment="1" applyProtection="1">
      <alignment horizontal="center" vertical="center"/>
      <protection locked="0"/>
    </xf>
    <xf numFmtId="166" fontId="5" fillId="31" borderId="20" xfId="103" applyNumberFormat="1" applyFont="1" applyFill="1" applyBorder="1" applyAlignment="1">
      <alignment horizontal="center"/>
    </xf>
    <xf numFmtId="0" fontId="35" fillId="2" borderId="55" xfId="75" applyFont="1" applyFill="1" applyBorder="1" applyAlignment="1" applyProtection="1">
      <alignment horizontal="center" vertical="center"/>
      <protection locked="0"/>
    </xf>
    <xf numFmtId="1" fontId="40" fillId="0" borderId="57" xfId="48" applyNumberFormat="1" applyFont="1" applyBorder="1" applyProtection="1">
      <protection locked="0"/>
    </xf>
    <xf numFmtId="1" fontId="40" fillId="0" borderId="58" xfId="48" applyNumberFormat="1" applyFont="1" applyBorder="1" applyProtection="1">
      <protection locked="0"/>
    </xf>
    <xf numFmtId="0" fontId="35" fillId="2" borderId="52" xfId="75" applyFont="1" applyFill="1" applyBorder="1" applyAlignment="1" applyProtection="1">
      <alignment horizontal="center" vertical="center"/>
      <protection locked="0"/>
    </xf>
    <xf numFmtId="165" fontId="40" fillId="0" borderId="18" xfId="48" applyNumberFormat="1" applyFont="1" applyBorder="1" applyAlignment="1" applyProtection="1">
      <alignment horizontal="center" vertical="center"/>
      <protection locked="0"/>
    </xf>
    <xf numFmtId="1" fontId="40" fillId="0" borderId="56" xfId="48" applyNumberFormat="1" applyFont="1" applyBorder="1" applyAlignment="1" applyProtection="1">
      <alignment horizontal="right" vertical="center"/>
      <protection locked="0"/>
    </xf>
    <xf numFmtId="166" fontId="43" fillId="31" borderId="69" xfId="103" applyNumberFormat="1" applyFont="1" applyFill="1" applyBorder="1" applyAlignment="1">
      <alignment horizontal="right" vertical="center"/>
    </xf>
    <xf numFmtId="0" fontId="42" fillId="2" borderId="1" xfId="75" applyFont="1" applyFill="1" applyBorder="1" applyAlignment="1" applyProtection="1">
      <alignment horizontal="center" vertical="center"/>
      <protection locked="0"/>
    </xf>
    <xf numFmtId="0" fontId="42" fillId="2" borderId="55" xfId="75" applyFont="1" applyFill="1" applyBorder="1" applyAlignment="1" applyProtection="1">
      <alignment horizontal="center" vertical="center"/>
      <protection locked="0"/>
    </xf>
    <xf numFmtId="0" fontId="42" fillId="2" borderId="52" xfId="75" applyFont="1" applyFill="1" applyBorder="1" applyAlignment="1" applyProtection="1">
      <alignment horizontal="center" vertical="center"/>
      <protection locked="0"/>
    </xf>
    <xf numFmtId="0" fontId="45" fillId="2" borderId="52" xfId="75" applyFont="1" applyFill="1" applyBorder="1" applyAlignment="1" applyProtection="1">
      <alignment horizontal="center" vertical="center"/>
      <protection locked="0"/>
    </xf>
    <xf numFmtId="0" fontId="45" fillId="2" borderId="55" xfId="75" applyFont="1" applyFill="1" applyBorder="1" applyAlignment="1" applyProtection="1">
      <alignment horizontal="center" vertical="center"/>
      <protection locked="0"/>
    </xf>
    <xf numFmtId="0" fontId="40" fillId="0" borderId="56" xfId="0" applyFont="1" applyBorder="1" applyAlignment="1">
      <alignment horizontal="center" vertical="center"/>
    </xf>
    <xf numFmtId="1" fontId="40" fillId="0" borderId="2" xfId="48" applyNumberFormat="1" applyFont="1" applyBorder="1" applyProtection="1">
      <protection locked="0"/>
    </xf>
    <xf numFmtId="1" fontId="40" fillId="0" borderId="63" xfId="48" applyNumberFormat="1" applyFont="1" applyBorder="1" applyProtection="1">
      <protection locked="0"/>
    </xf>
    <xf numFmtId="1" fontId="40" fillId="0" borderId="69" xfId="48" applyNumberFormat="1" applyFont="1" applyBorder="1" applyProtection="1">
      <protection locked="0"/>
    </xf>
    <xf numFmtId="0" fontId="5" fillId="0" borderId="1" xfId="48" applyFont="1" applyBorder="1" applyAlignment="1" applyProtection="1">
      <alignment horizontal="center" vertical="center" wrapText="1"/>
      <protection locked="0"/>
    </xf>
    <xf numFmtId="1" fontId="39" fillId="0" borderId="1" xfId="48" applyNumberFormat="1" applyFont="1" applyBorder="1" applyAlignment="1">
      <alignment horizontal="center" vertical="center" wrapText="1"/>
    </xf>
    <xf numFmtId="0" fontId="40" fillId="0" borderId="50" xfId="0" applyFont="1" applyBorder="1" applyAlignment="1">
      <alignment horizontal="center" vertical="center" wrapText="1"/>
    </xf>
    <xf numFmtId="41" fontId="43" fillId="31" borderId="18" xfId="103" applyFont="1" applyFill="1" applyBorder="1" applyAlignment="1">
      <alignment horizontal="right"/>
    </xf>
    <xf numFmtId="0" fontId="46" fillId="27" borderId="55" xfId="0" applyFont="1" applyFill="1" applyBorder="1" applyAlignment="1">
      <alignment horizontal="left" vertical="center" wrapText="1"/>
    </xf>
    <xf numFmtId="0" fontId="47" fillId="0" borderId="45" xfId="48" applyFont="1" applyBorder="1" applyAlignment="1" applyProtection="1">
      <alignment horizontal="left"/>
      <protection locked="0"/>
    </xf>
    <xf numFmtId="0" fontId="47" fillId="0" borderId="1" xfId="48" applyFont="1" applyBorder="1" applyAlignment="1" applyProtection="1">
      <alignment horizontal="left"/>
      <protection locked="0"/>
    </xf>
    <xf numFmtId="0" fontId="47" fillId="0" borderId="48" xfId="48" applyFont="1" applyBorder="1" applyAlignment="1" applyProtection="1">
      <alignment horizontal="left"/>
      <protection locked="0"/>
    </xf>
    <xf numFmtId="0" fontId="48" fillId="31" borderId="45" xfId="2" applyFont="1" applyFill="1" applyBorder="1" applyAlignment="1">
      <alignment horizontal="left"/>
    </xf>
    <xf numFmtId="0" fontId="48" fillId="31" borderId="1" xfId="2" applyFont="1" applyFill="1" applyBorder="1" applyAlignment="1">
      <alignment horizontal="left"/>
    </xf>
    <xf numFmtId="0" fontId="48" fillId="31" borderId="20" xfId="2" applyFont="1" applyFill="1" applyBorder="1" applyAlignment="1">
      <alignment horizontal="left"/>
    </xf>
    <xf numFmtId="0" fontId="48" fillId="31" borderId="48" xfId="2" applyFont="1" applyFill="1" applyBorder="1" applyAlignment="1">
      <alignment horizontal="left"/>
    </xf>
    <xf numFmtId="0" fontId="48" fillId="31" borderId="18" xfId="2" applyFont="1" applyFill="1" applyBorder="1" applyAlignment="1">
      <alignment horizontal="left"/>
    </xf>
    <xf numFmtId="0" fontId="47" fillId="0" borderId="44" xfId="48" applyFont="1" applyBorder="1" applyAlignment="1" applyProtection="1">
      <alignment horizontal="left"/>
      <protection locked="0"/>
    </xf>
    <xf numFmtId="0" fontId="47" fillId="0" borderId="24" xfId="48" applyFont="1" applyBorder="1" applyAlignment="1" applyProtection="1">
      <alignment horizontal="left"/>
      <protection locked="0"/>
    </xf>
    <xf numFmtId="0" fontId="47" fillId="0" borderId="47" xfId="48" applyFont="1" applyBorder="1" applyAlignment="1" applyProtection="1">
      <alignment horizontal="left"/>
      <protection locked="0"/>
    </xf>
    <xf numFmtId="0" fontId="46" fillId="27" borderId="52" xfId="0" applyFont="1" applyFill="1" applyBorder="1" applyAlignment="1">
      <alignment horizontal="left" vertical="center" wrapText="1"/>
    </xf>
    <xf numFmtId="0" fontId="47" fillId="0" borderId="54" xfId="48" applyFont="1" applyBorder="1" applyAlignment="1" applyProtection="1">
      <alignment horizontal="left"/>
      <protection locked="0"/>
    </xf>
    <xf numFmtId="0" fontId="47" fillId="0" borderId="55" xfId="48" applyFont="1" applyBorder="1" applyAlignment="1" applyProtection="1">
      <alignment horizontal="left"/>
      <protection locked="0"/>
    </xf>
    <xf numFmtId="0" fontId="48" fillId="31" borderId="24" xfId="2" applyFont="1" applyFill="1" applyBorder="1"/>
    <xf numFmtId="0" fontId="47" fillId="0" borderId="18" xfId="48" applyFont="1" applyBorder="1" applyAlignment="1" applyProtection="1">
      <alignment horizontal="left"/>
      <protection locked="0"/>
    </xf>
    <xf numFmtId="0" fontId="47" fillId="0" borderId="20" xfId="48" applyFont="1" applyBorder="1" applyAlignment="1" applyProtection="1">
      <alignment horizontal="left"/>
      <protection locked="0"/>
    </xf>
    <xf numFmtId="0" fontId="45" fillId="27" borderId="56" xfId="2" applyFont="1" applyFill="1" applyBorder="1" applyAlignment="1">
      <alignment horizontal="left" vertical="center"/>
    </xf>
    <xf numFmtId="0" fontId="48" fillId="31" borderId="56" xfId="2" applyFont="1" applyFill="1" applyBorder="1" applyAlignment="1">
      <alignment horizontal="left" vertical="center"/>
    </xf>
    <xf numFmtId="0" fontId="48" fillId="31" borderId="45" xfId="2" applyFont="1" applyFill="1" applyBorder="1" applyAlignment="1">
      <alignment horizontal="left" wrapText="1"/>
    </xf>
    <xf numFmtId="0" fontId="48" fillId="31" borderId="30" xfId="2" applyFont="1" applyFill="1" applyBorder="1" applyAlignment="1">
      <alignment horizontal="left"/>
    </xf>
    <xf numFmtId="0" fontId="48" fillId="31" borderId="19" xfId="2" applyFont="1" applyFill="1" applyBorder="1" applyAlignment="1">
      <alignment horizontal="left"/>
    </xf>
    <xf numFmtId="0" fontId="48" fillId="31" borderId="61" xfId="2" applyFont="1" applyFill="1" applyBorder="1" applyAlignment="1">
      <alignment horizontal="left"/>
    </xf>
    <xf numFmtId="0" fontId="48" fillId="31" borderId="56" xfId="2" applyFont="1" applyFill="1" applyBorder="1" applyAlignment="1">
      <alignment horizontal="left"/>
    </xf>
    <xf numFmtId="0" fontId="46" fillId="27" borderId="20" xfId="0" applyFont="1" applyFill="1" applyBorder="1" applyAlignment="1">
      <alignment horizontal="left" vertical="center" wrapText="1"/>
    </xf>
    <xf numFmtId="0" fontId="45" fillId="27" borderId="50" xfId="2" applyFont="1" applyFill="1" applyBorder="1" applyAlignment="1">
      <alignment horizontal="left" vertical="center" wrapText="1"/>
    </xf>
    <xf numFmtId="0" fontId="48" fillId="31" borderId="20" xfId="2" applyFont="1" applyFill="1" applyBorder="1"/>
    <xf numFmtId="0" fontId="48" fillId="31" borderId="48" xfId="2" applyFont="1" applyFill="1" applyBorder="1"/>
    <xf numFmtId="0" fontId="46" fillId="27" borderId="54" xfId="0" applyFont="1" applyFill="1" applyBorder="1" applyAlignment="1">
      <alignment horizontal="left" vertical="center" wrapText="1"/>
    </xf>
    <xf numFmtId="0" fontId="48" fillId="31" borderId="60" xfId="2" applyFont="1" applyFill="1" applyBorder="1" applyAlignment="1">
      <alignment horizontal="left"/>
    </xf>
    <xf numFmtId="0" fontId="48" fillId="31" borderId="16" xfId="2" applyFont="1" applyFill="1" applyBorder="1" applyAlignment="1">
      <alignment horizontal="left"/>
    </xf>
    <xf numFmtId="0" fontId="47" fillId="0" borderId="52" xfId="48" applyFont="1" applyBorder="1" applyAlignment="1" applyProtection="1">
      <alignment horizontal="left"/>
      <protection locked="0"/>
    </xf>
    <xf numFmtId="0" fontId="46" fillId="27" borderId="21" xfId="0" applyFont="1" applyFill="1" applyBorder="1" applyAlignment="1">
      <alignment vertical="center" wrapText="1"/>
    </xf>
    <xf numFmtId="0" fontId="46" fillId="27" borderId="70" xfId="0" applyFont="1" applyFill="1" applyBorder="1" applyAlignment="1">
      <alignment vertical="center" wrapText="1"/>
    </xf>
    <xf numFmtId="0" fontId="49" fillId="0" borderId="0" xfId="0" applyFont="1" applyAlignment="1">
      <alignment horizontal="center" vertical="center" wrapText="1"/>
    </xf>
    <xf numFmtId="0" fontId="51" fillId="0" borderId="0" xfId="0" applyFont="1" applyAlignment="1">
      <alignment vertical="center"/>
    </xf>
    <xf numFmtId="0" fontId="50" fillId="27" borderId="18" xfId="0" applyFont="1" applyFill="1" applyBorder="1" applyAlignment="1">
      <alignment horizontal="center" vertical="center"/>
    </xf>
    <xf numFmtId="0" fontId="50" fillId="27" borderId="18" xfId="0" applyFont="1" applyFill="1" applyBorder="1" applyAlignment="1">
      <alignment horizontal="center" vertical="center" wrapText="1"/>
    </xf>
    <xf numFmtId="0" fontId="50" fillId="27" borderId="1" xfId="0" applyFont="1" applyFill="1" applyBorder="1" applyAlignment="1">
      <alignment horizontal="left" vertical="center" wrapText="1"/>
    </xf>
    <xf numFmtId="0" fontId="52" fillId="2" borderId="1" xfId="0" applyFont="1" applyFill="1" applyBorder="1" applyAlignment="1" applyProtection="1">
      <alignment horizontal="center" vertical="center" wrapText="1"/>
      <protection locked="0"/>
    </xf>
    <xf numFmtId="0" fontId="52" fillId="0" borderId="1" xfId="0" applyFont="1" applyBorder="1" applyAlignment="1" applyProtection="1">
      <alignment horizontal="center" vertical="center" wrapText="1"/>
      <protection locked="0"/>
    </xf>
    <xf numFmtId="0" fontId="53" fillId="0" borderId="1" xfId="0" applyFont="1" applyBorder="1" applyAlignment="1">
      <alignment horizontal="center" vertical="center" wrapText="1"/>
    </xf>
    <xf numFmtId="0" fontId="53" fillId="0" borderId="1" xfId="0" applyFont="1" applyBorder="1" applyAlignment="1" applyProtection="1">
      <alignment horizontal="center" vertical="center" wrapText="1"/>
      <protection locked="0"/>
    </xf>
    <xf numFmtId="0" fontId="50" fillId="27" borderId="18" xfId="0" applyFont="1" applyFill="1" applyBorder="1" applyAlignment="1">
      <alignment horizontal="left" vertical="center" wrapText="1"/>
    </xf>
    <xf numFmtId="0" fontId="52" fillId="0" borderId="18" xfId="0" applyFont="1" applyBorder="1" applyAlignment="1" applyProtection="1">
      <alignment horizontal="center" vertical="center" wrapText="1"/>
      <protection locked="0"/>
    </xf>
    <xf numFmtId="0" fontId="52" fillId="0" borderId="18" xfId="0" applyFont="1" applyBorder="1" applyAlignment="1" applyProtection="1">
      <alignment vertical="center" wrapText="1"/>
      <protection locked="0"/>
    </xf>
    <xf numFmtId="0" fontId="50" fillId="27" borderId="1" xfId="0" applyFont="1" applyFill="1" applyBorder="1" applyAlignment="1">
      <alignment horizontal="center" vertical="center"/>
    </xf>
    <xf numFmtId="0" fontId="50" fillId="27" borderId="1" xfId="0" applyFont="1" applyFill="1" applyBorder="1" applyAlignment="1">
      <alignment horizontal="center" vertical="center" wrapText="1"/>
    </xf>
    <xf numFmtId="0" fontId="52" fillId="2" borderId="18" xfId="0" applyFont="1" applyFill="1" applyBorder="1" applyAlignment="1" applyProtection="1">
      <alignment horizontal="center" vertical="center" wrapText="1"/>
      <protection locked="0"/>
    </xf>
    <xf numFmtId="0" fontId="52" fillId="0" borderId="18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0" fontId="52" fillId="0" borderId="1" xfId="0" applyFont="1" applyBorder="1" applyAlignment="1" applyProtection="1">
      <alignment vertical="center" wrapText="1"/>
      <protection locked="0"/>
    </xf>
    <xf numFmtId="0" fontId="0" fillId="0" borderId="0" xfId="0" applyAlignment="1">
      <alignment horizontal="center" vertical="center"/>
    </xf>
    <xf numFmtId="0" fontId="55" fillId="27" borderId="20" xfId="48" applyFont="1" applyFill="1" applyBorder="1" applyAlignment="1">
      <alignment horizontal="center" vertical="center" wrapText="1"/>
    </xf>
    <xf numFmtId="0" fontId="5" fillId="31" borderId="1" xfId="2" applyFont="1" applyFill="1" applyBorder="1" applyAlignment="1">
      <alignment horizontal="center"/>
    </xf>
    <xf numFmtId="0" fontId="0" fillId="0" borderId="1" xfId="0" applyBorder="1" applyAlignment="1" applyProtection="1">
      <alignment horizontal="center" vertical="center" wrapText="1"/>
      <protection locked="0"/>
    </xf>
    <xf numFmtId="167" fontId="5" fillId="31" borderId="1" xfId="2" applyNumberFormat="1" applyFont="1" applyFill="1" applyBorder="1" applyAlignment="1">
      <alignment horizontal="center"/>
    </xf>
    <xf numFmtId="4" fontId="5" fillId="31" borderId="1" xfId="2" applyNumberFormat="1" applyFont="1" applyFill="1" applyBorder="1" applyAlignment="1">
      <alignment horizontal="center"/>
    </xf>
    <xf numFmtId="165" fontId="1" fillId="0" borderId="1" xfId="48" applyNumberFormat="1" applyBorder="1" applyAlignment="1" applyProtection="1">
      <alignment horizontal="center" vertical="center"/>
      <protection locked="0"/>
    </xf>
    <xf numFmtId="0" fontId="55" fillId="27" borderId="1" xfId="0" applyFont="1" applyFill="1" applyBorder="1" applyAlignment="1">
      <alignment vertical="center" wrapText="1"/>
    </xf>
    <xf numFmtId="0" fontId="55" fillId="27" borderId="18" xfId="0" applyFont="1" applyFill="1" applyBorder="1" applyAlignment="1">
      <alignment horizontal="center" vertical="center" wrapText="1"/>
    </xf>
    <xf numFmtId="0" fontId="56" fillId="27" borderId="18" xfId="2" applyFont="1" applyFill="1" applyBorder="1" applyAlignment="1">
      <alignment horizontal="center" vertical="center" wrapText="1"/>
    </xf>
    <xf numFmtId="0" fontId="5" fillId="31" borderId="18" xfId="2" applyFont="1" applyFill="1" applyBorder="1" applyAlignment="1">
      <alignment horizontal="center"/>
    </xf>
    <xf numFmtId="0" fontId="0" fillId="0" borderId="18" xfId="0" applyBorder="1" applyAlignment="1" applyProtection="1">
      <alignment horizontal="center" vertical="center" wrapText="1"/>
      <protection locked="0"/>
    </xf>
    <xf numFmtId="166" fontId="5" fillId="31" borderId="18" xfId="103" applyNumberFormat="1" applyFont="1" applyFill="1" applyBorder="1" applyAlignment="1">
      <alignment horizontal="center"/>
    </xf>
    <xf numFmtId="167" fontId="5" fillId="31" borderId="18" xfId="2" applyNumberFormat="1" applyFont="1" applyFill="1" applyBorder="1" applyAlignment="1">
      <alignment horizontal="center"/>
    </xf>
    <xf numFmtId="4" fontId="5" fillId="31" borderId="18" xfId="2" applyNumberFormat="1" applyFont="1" applyFill="1" applyBorder="1" applyAlignment="1">
      <alignment horizontal="center"/>
    </xf>
    <xf numFmtId="165" fontId="59" fillId="0" borderId="1" xfId="48" applyNumberFormat="1" applyFont="1" applyBorder="1" applyAlignment="1" applyProtection="1">
      <alignment horizontal="center"/>
      <protection locked="0"/>
    </xf>
    <xf numFmtId="1" fontId="60" fillId="0" borderId="1" xfId="0" applyNumberFormat="1" applyFont="1" applyBorder="1" applyAlignment="1">
      <alignment horizontal="center" vertical="center" wrapText="1"/>
    </xf>
    <xf numFmtId="165" fontId="60" fillId="0" borderId="1" xfId="0" applyNumberFormat="1" applyFont="1" applyBorder="1" applyAlignment="1">
      <alignment horizontal="center" vertical="center" wrapText="1"/>
    </xf>
    <xf numFmtId="9" fontId="59" fillId="0" borderId="1" xfId="104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" fontId="1" fillId="0" borderId="0" xfId="48" applyNumberFormat="1" applyAlignment="1" applyProtection="1">
      <alignment horizontal="center" vertical="center"/>
      <protection locked="0"/>
    </xf>
    <xf numFmtId="0" fontId="5" fillId="31" borderId="1" xfId="2" applyFont="1" applyFill="1" applyBorder="1" applyAlignment="1">
      <alignment horizontal="left"/>
    </xf>
    <xf numFmtId="165" fontId="1" fillId="0" borderId="18" xfId="48" applyNumberFormat="1" applyBorder="1" applyAlignment="1" applyProtection="1">
      <alignment horizontal="center" vertical="center"/>
      <protection locked="0"/>
    </xf>
    <xf numFmtId="165" fontId="59" fillId="0" borderId="18" xfId="48" applyNumberFormat="1" applyFont="1" applyBorder="1" applyAlignment="1" applyProtection="1">
      <alignment horizontal="center"/>
      <protection locked="0"/>
    </xf>
    <xf numFmtId="0" fontId="57" fillId="27" borderId="1" xfId="2" applyFont="1" applyFill="1" applyBorder="1" applyAlignment="1">
      <alignment horizontal="center" vertical="center" wrapText="1"/>
    </xf>
    <xf numFmtId="0" fontId="55" fillId="27" borderId="1" xfId="0" applyFont="1" applyFill="1" applyBorder="1" applyAlignment="1">
      <alignment horizontal="left" vertical="center" wrapText="1"/>
    </xf>
    <xf numFmtId="0" fontId="0" fillId="0" borderId="1" xfId="0" applyBorder="1" applyAlignment="1" applyProtection="1">
      <alignment horizontal="center" wrapText="1"/>
      <protection locked="0"/>
    </xf>
    <xf numFmtId="1" fontId="1" fillId="0" borderId="1" xfId="48" applyNumberFormat="1" applyBorder="1" applyAlignment="1" applyProtection="1">
      <alignment horizontal="center"/>
      <protection locked="0"/>
    </xf>
    <xf numFmtId="0" fontId="55" fillId="27" borderId="18" xfId="0" applyFont="1" applyFill="1" applyBorder="1" applyAlignment="1">
      <alignment horizontal="left" vertical="center" wrapText="1"/>
    </xf>
    <xf numFmtId="0" fontId="57" fillId="27" borderId="18" xfId="2" applyFont="1" applyFill="1" applyBorder="1" applyAlignment="1">
      <alignment horizontal="left" vertical="center" wrapText="1"/>
    </xf>
    <xf numFmtId="0" fontId="0" fillId="0" borderId="18" xfId="0" applyBorder="1" applyAlignment="1" applyProtection="1">
      <alignment horizontal="center" wrapText="1"/>
      <protection locked="0"/>
    </xf>
    <xf numFmtId="1" fontId="1" fillId="0" borderId="18" xfId="48" applyNumberFormat="1" applyBorder="1" applyAlignment="1" applyProtection="1">
      <alignment horizontal="center"/>
      <protection locked="0"/>
    </xf>
    <xf numFmtId="0" fontId="56" fillId="27" borderId="1" xfId="2" applyFont="1" applyFill="1" applyBorder="1" applyAlignment="1">
      <alignment horizontal="left" vertical="center" wrapText="1"/>
    </xf>
    <xf numFmtId="165" fontId="1" fillId="0" borderId="0" xfId="48" applyNumberFormat="1" applyAlignment="1" applyProtection="1">
      <alignment horizontal="center" vertical="center"/>
      <protection locked="0"/>
    </xf>
    <xf numFmtId="0" fontId="55" fillId="27" borderId="20" xfId="0" applyFont="1" applyFill="1" applyBorder="1" applyAlignment="1">
      <alignment horizontal="left" vertical="center" wrapText="1"/>
    </xf>
    <xf numFmtId="0" fontId="55" fillId="27" borderId="17" xfId="0" applyFont="1" applyFill="1" applyBorder="1" applyAlignment="1">
      <alignment horizontal="center" vertical="center" wrapText="1"/>
    </xf>
    <xf numFmtId="0" fontId="55" fillId="27" borderId="1" xfId="0" applyFont="1" applyFill="1" applyBorder="1" applyAlignment="1">
      <alignment horizontal="left" vertical="center"/>
    </xf>
    <xf numFmtId="0" fontId="64" fillId="27" borderId="1" xfId="48" applyFont="1" applyFill="1" applyBorder="1" applyAlignment="1">
      <alignment horizontal="left" vertical="center" wrapText="1"/>
    </xf>
    <xf numFmtId="0" fontId="3" fillId="0" borderId="1" xfId="48" applyFont="1" applyBorder="1" applyAlignment="1" applyProtection="1">
      <alignment horizontal="center" vertical="center" wrapText="1"/>
      <protection locked="0"/>
    </xf>
    <xf numFmtId="0" fontId="64" fillId="0" borderId="1" xfId="48" applyFont="1" applyBorder="1" applyAlignment="1" applyProtection="1">
      <alignment horizontal="left" vertical="center" wrapText="1"/>
      <protection locked="0"/>
    </xf>
    <xf numFmtId="0" fontId="55" fillId="0" borderId="0" xfId="0" applyFont="1" applyAlignment="1">
      <alignment horizontal="center" vertical="center" wrapText="1"/>
    </xf>
    <xf numFmtId="0" fontId="56" fillId="0" borderId="0" xfId="2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166" fontId="5" fillId="0" borderId="0" xfId="103" applyNumberFormat="1" applyFont="1" applyFill="1" applyBorder="1" applyAlignment="1">
      <alignment horizontal="center"/>
    </xf>
    <xf numFmtId="167" fontId="5" fillId="0" borderId="0" xfId="2" applyNumberFormat="1" applyFont="1" applyAlignment="1">
      <alignment horizontal="center"/>
    </xf>
    <xf numFmtId="4" fontId="5" fillId="0" borderId="0" xfId="2" applyNumberFormat="1" applyFont="1" applyAlignment="1">
      <alignment horizontal="center"/>
    </xf>
    <xf numFmtId="0" fontId="56" fillId="27" borderId="1" xfId="2" applyFont="1" applyFill="1" applyBorder="1" applyAlignment="1">
      <alignment vertical="center"/>
    </xf>
    <xf numFmtId="0" fontId="40" fillId="0" borderId="1" xfId="0" applyFont="1" applyBorder="1" applyAlignment="1" applyProtection="1">
      <alignment horizontal="center" vertical="center" wrapText="1"/>
      <protection locked="0"/>
    </xf>
    <xf numFmtId="165" fontId="59" fillId="26" borderId="1" xfId="0" applyNumberFormat="1" applyFont="1" applyFill="1" applyBorder="1" applyAlignment="1">
      <alignment horizontal="center" vertical="center"/>
    </xf>
    <xf numFmtId="1" fontId="61" fillId="26" borderId="1" xfId="0" applyNumberFormat="1" applyFont="1" applyFill="1" applyBorder="1" applyAlignment="1">
      <alignment horizontal="center" vertical="center" wrapText="1"/>
    </xf>
    <xf numFmtId="165" fontId="61" fillId="26" borderId="1" xfId="0" applyNumberFormat="1" applyFont="1" applyFill="1" applyBorder="1" applyAlignment="1">
      <alignment horizontal="center" vertical="center" wrapText="1"/>
    </xf>
    <xf numFmtId="10" fontId="59" fillId="26" borderId="1" xfId="0" applyNumberFormat="1" applyFont="1" applyFill="1" applyBorder="1" applyAlignment="1">
      <alignment horizontal="center" vertical="center"/>
    </xf>
    <xf numFmtId="0" fontId="0" fillId="0" borderId="45" xfId="0" applyBorder="1" applyAlignment="1" applyProtection="1">
      <alignment horizontal="center" vertical="center" wrapText="1"/>
      <protection locked="0"/>
    </xf>
    <xf numFmtId="0" fontId="5" fillId="31" borderId="18" xfId="2" applyFont="1" applyFill="1" applyBorder="1" applyAlignment="1">
      <alignment horizontal="left"/>
    </xf>
    <xf numFmtId="0" fontId="5" fillId="31" borderId="20" xfId="2" applyFont="1" applyFill="1" applyBorder="1" applyAlignment="1">
      <alignment horizontal="left"/>
    </xf>
    <xf numFmtId="0" fontId="0" fillId="0" borderId="20" xfId="0" applyBorder="1" applyAlignment="1" applyProtection="1">
      <alignment horizontal="center" vertical="center" wrapText="1"/>
      <protection locked="0"/>
    </xf>
    <xf numFmtId="165" fontId="1" fillId="0" borderId="20" xfId="48" applyNumberFormat="1" applyBorder="1" applyAlignment="1" applyProtection="1">
      <alignment horizontal="center" vertical="center"/>
      <protection locked="0"/>
    </xf>
    <xf numFmtId="167" fontId="5" fillId="31" borderId="20" xfId="2" applyNumberFormat="1" applyFont="1" applyFill="1" applyBorder="1" applyAlignment="1">
      <alignment horizontal="center"/>
    </xf>
    <xf numFmtId="4" fontId="5" fillId="31" borderId="20" xfId="2" applyNumberFormat="1" applyFont="1" applyFill="1" applyBorder="1" applyAlignment="1">
      <alignment horizontal="center"/>
    </xf>
    <xf numFmtId="0" fontId="56" fillId="27" borderId="18" xfId="2" applyFont="1" applyFill="1" applyBorder="1" applyAlignment="1">
      <alignment horizontal="left" vertical="center" wrapText="1"/>
    </xf>
    <xf numFmtId="0" fontId="56" fillId="0" borderId="0" xfId="2" applyFont="1" applyAlignment="1">
      <alignment horizontal="center" vertical="center"/>
    </xf>
    <xf numFmtId="165" fontId="59" fillId="35" borderId="1" xfId="0" applyNumberFormat="1" applyFont="1" applyFill="1" applyBorder="1" applyAlignment="1">
      <alignment horizontal="center" vertical="center"/>
    </xf>
    <xf numFmtId="1" fontId="61" fillId="35" borderId="1" xfId="0" applyNumberFormat="1" applyFont="1" applyFill="1" applyBorder="1" applyAlignment="1">
      <alignment horizontal="center" vertical="center" wrapText="1"/>
    </xf>
    <xf numFmtId="165" fontId="61" fillId="35" borderId="1" xfId="0" applyNumberFormat="1" applyFont="1" applyFill="1" applyBorder="1" applyAlignment="1">
      <alignment horizontal="center" vertical="center" wrapText="1"/>
    </xf>
    <xf numFmtId="10" fontId="59" fillId="35" borderId="1" xfId="0" applyNumberFormat="1" applyFont="1" applyFill="1" applyBorder="1" applyAlignment="1">
      <alignment horizontal="center" vertical="center"/>
    </xf>
    <xf numFmtId="2" fontId="60" fillId="0" borderId="0" xfId="0" applyNumberFormat="1" applyFont="1" applyAlignment="1">
      <alignment horizontal="center" vertical="center" wrapText="1"/>
    </xf>
    <xf numFmtId="10" fontId="59" fillId="0" borderId="0" xfId="0" applyNumberFormat="1" applyFont="1" applyAlignment="1">
      <alignment horizontal="center" vertical="center"/>
    </xf>
    <xf numFmtId="0" fontId="55" fillId="27" borderId="20" xfId="0" applyFont="1" applyFill="1" applyBorder="1" applyAlignment="1">
      <alignment vertical="center" wrapText="1"/>
    </xf>
    <xf numFmtId="0" fontId="56" fillId="27" borderId="20" xfId="2" applyFont="1" applyFill="1" applyBorder="1" applyAlignment="1">
      <alignment vertical="center" wrapText="1"/>
    </xf>
    <xf numFmtId="0" fontId="55" fillId="27" borderId="1" xfId="48" applyFont="1" applyFill="1" applyBorder="1" applyAlignment="1">
      <alignment horizontal="center" vertical="center" wrapText="1"/>
    </xf>
    <xf numFmtId="0" fontId="58" fillId="0" borderId="0" xfId="48" applyFont="1" applyAlignment="1">
      <alignment horizontal="center"/>
    </xf>
    <xf numFmtId="9" fontId="59" fillId="0" borderId="0" xfId="104" applyFont="1" applyFill="1" applyBorder="1" applyAlignment="1" applyProtection="1">
      <alignment horizontal="center"/>
      <protection locked="0"/>
    </xf>
    <xf numFmtId="0" fontId="56" fillId="27" borderId="20" xfId="2" applyFont="1" applyFill="1" applyBorder="1" applyAlignment="1">
      <alignment horizontal="left" vertical="center"/>
    </xf>
    <xf numFmtId="0" fontId="56" fillId="27" borderId="17" xfId="2" applyFont="1" applyFill="1" applyBorder="1" applyAlignment="1">
      <alignment horizontal="left" vertical="center"/>
    </xf>
    <xf numFmtId="0" fontId="65" fillId="36" borderId="44" xfId="0" applyFont="1" applyFill="1" applyBorder="1" applyAlignment="1">
      <alignment horizontal="center" vertical="center"/>
    </xf>
    <xf numFmtId="0" fontId="65" fillId="36" borderId="60" xfId="0" applyFont="1" applyFill="1" applyBorder="1" applyAlignment="1">
      <alignment horizontal="center" vertical="top"/>
    </xf>
    <xf numFmtId="0" fontId="25" fillId="36" borderId="45" xfId="48" applyFont="1" applyFill="1" applyBorder="1" applyAlignment="1">
      <alignment horizontal="center" vertical="center" wrapText="1"/>
    </xf>
    <xf numFmtId="1" fontId="25" fillId="36" borderId="45" xfId="48" applyNumberFormat="1" applyFont="1" applyFill="1" applyBorder="1" applyAlignment="1">
      <alignment horizontal="center" vertical="center" wrapText="1"/>
    </xf>
    <xf numFmtId="0" fontId="67" fillId="36" borderId="19" xfId="0" applyFont="1" applyFill="1" applyBorder="1" applyAlignment="1">
      <alignment horizontal="center"/>
    </xf>
    <xf numFmtId="0" fontId="67" fillId="36" borderId="1" xfId="0" applyFont="1" applyFill="1" applyBorder="1" applyAlignment="1">
      <alignment horizontal="center"/>
    </xf>
    <xf numFmtId="0" fontId="65" fillId="0" borderId="24" xfId="0" applyFont="1" applyBorder="1" applyAlignment="1">
      <alignment horizontal="center" vertical="center"/>
    </xf>
    <xf numFmtId="0" fontId="65" fillId="0" borderId="19" xfId="0" applyFont="1" applyBorder="1" applyAlignment="1">
      <alignment horizontal="center" vertical="center"/>
    </xf>
    <xf numFmtId="0" fontId="67" fillId="0" borderId="1" xfId="48" applyFont="1" applyBorder="1" applyAlignment="1">
      <alignment horizontal="center" vertical="center" wrapText="1"/>
    </xf>
    <xf numFmtId="0" fontId="67" fillId="0" borderId="1" xfId="0" applyFont="1" applyBorder="1" applyAlignment="1">
      <alignment horizontal="center"/>
    </xf>
    <xf numFmtId="0" fontId="67" fillId="0" borderId="25" xfId="0" applyFont="1" applyBorder="1" applyAlignment="1">
      <alignment horizontal="center"/>
    </xf>
    <xf numFmtId="0" fontId="67" fillId="0" borderId="19" xfId="0" applyFont="1" applyBorder="1" applyAlignment="1">
      <alignment horizontal="center"/>
    </xf>
    <xf numFmtId="1" fontId="67" fillId="0" borderId="1" xfId="48" applyNumberFormat="1" applyFont="1" applyBorder="1" applyAlignment="1">
      <alignment horizontal="center" vertical="center" wrapText="1"/>
    </xf>
    <xf numFmtId="1" fontId="67" fillId="0" borderId="1" xfId="0" applyNumberFormat="1" applyFont="1" applyBorder="1" applyAlignment="1">
      <alignment horizontal="center"/>
    </xf>
    <xf numFmtId="165" fontId="67" fillId="0" borderId="1" xfId="0" applyNumberFormat="1" applyFont="1" applyBorder="1" applyAlignment="1">
      <alignment horizontal="center"/>
    </xf>
    <xf numFmtId="2" fontId="67" fillId="0" borderId="1" xfId="0" applyNumberFormat="1" applyFont="1" applyBorder="1" applyAlignment="1">
      <alignment horizontal="center"/>
    </xf>
    <xf numFmtId="0" fontId="67" fillId="0" borderId="1" xfId="0" applyFont="1" applyBorder="1" applyAlignment="1">
      <alignment horizontal="center" wrapText="1"/>
    </xf>
    <xf numFmtId="165" fontId="67" fillId="0" borderId="1" xfId="0" quotePrefix="1" applyNumberFormat="1" applyFont="1" applyBorder="1" applyAlignment="1">
      <alignment horizontal="center"/>
    </xf>
    <xf numFmtId="0" fontId="67" fillId="0" borderId="2" xfId="0" applyFont="1" applyBorder="1" applyAlignment="1">
      <alignment horizontal="center"/>
    </xf>
    <xf numFmtId="0" fontId="67" fillId="0" borderId="17" xfId="0" applyFont="1" applyBorder="1" applyAlignment="1">
      <alignment horizontal="center"/>
    </xf>
    <xf numFmtId="0" fontId="67" fillId="0" borderId="20" xfId="0" applyFont="1" applyBorder="1" applyAlignment="1">
      <alignment horizontal="center"/>
    </xf>
    <xf numFmtId="0" fontId="67" fillId="0" borderId="14" xfId="0" applyFont="1" applyBorder="1" applyAlignment="1">
      <alignment horizontal="center"/>
    </xf>
    <xf numFmtId="165" fontId="67" fillId="0" borderId="1" xfId="0" applyNumberFormat="1" applyFont="1" applyBorder="1" applyAlignment="1">
      <alignment horizontal="center" wrapText="1"/>
    </xf>
    <xf numFmtId="1" fontId="67" fillId="0" borderId="25" xfId="0" applyNumberFormat="1" applyFont="1" applyBorder="1" applyAlignment="1">
      <alignment horizontal="center"/>
    </xf>
    <xf numFmtId="0" fontId="67" fillId="0" borderId="0" xfId="0" applyFont="1" applyAlignment="1">
      <alignment horizontal="center"/>
    </xf>
    <xf numFmtId="2" fontId="67" fillId="0" borderId="0" xfId="0" applyNumberFormat="1" applyFont="1" applyAlignment="1">
      <alignment horizontal="center"/>
    </xf>
    <xf numFmtId="1" fontId="67" fillId="0" borderId="1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/>
    </xf>
    <xf numFmtId="1" fontId="67" fillId="0" borderId="0" xfId="0" applyNumberFormat="1" applyFont="1" applyAlignment="1">
      <alignment horizontal="center"/>
    </xf>
    <xf numFmtId="1" fontId="67" fillId="2" borderId="1" xfId="0" applyNumberFormat="1" applyFont="1" applyFill="1" applyBorder="1" applyAlignment="1">
      <alignment horizontal="center"/>
    </xf>
    <xf numFmtId="165" fontId="67" fillId="2" borderId="1" xfId="0" applyNumberFormat="1" applyFont="1" applyFill="1" applyBorder="1" applyAlignment="1">
      <alignment horizontal="center"/>
    </xf>
    <xf numFmtId="41" fontId="67" fillId="0" borderId="1" xfId="103" applyFont="1" applyBorder="1" applyAlignment="1">
      <alignment horizontal="center"/>
    </xf>
    <xf numFmtId="0" fontId="65" fillId="0" borderId="47" xfId="0" applyFont="1" applyBorder="1" applyAlignment="1">
      <alignment horizontal="center" vertical="center"/>
    </xf>
    <xf numFmtId="0" fontId="65" fillId="0" borderId="61" xfId="0" applyFont="1" applyBorder="1" applyAlignment="1">
      <alignment horizontal="center" vertical="center"/>
    </xf>
    <xf numFmtId="0" fontId="67" fillId="0" borderId="48" xfId="0" applyFont="1" applyBorder="1" applyAlignment="1">
      <alignment horizontal="center" wrapText="1"/>
    </xf>
    <xf numFmtId="0" fontId="67" fillId="0" borderId="48" xfId="0" applyFont="1" applyBorder="1" applyAlignment="1">
      <alignment horizontal="center"/>
    </xf>
    <xf numFmtId="0" fontId="67" fillId="0" borderId="4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56" fillId="27" borderId="17" xfId="2" applyFont="1" applyFill="1" applyBorder="1" applyAlignment="1">
      <alignment horizontal="center" vertical="center" wrapText="1"/>
    </xf>
    <xf numFmtId="0" fontId="56" fillId="27" borderId="17" xfId="2" applyFont="1" applyFill="1" applyBorder="1" applyAlignment="1">
      <alignment vertical="center" wrapText="1"/>
    </xf>
    <xf numFmtId="0" fontId="55" fillId="27" borderId="17" xfId="0" applyFont="1" applyFill="1" applyBorder="1" applyAlignment="1">
      <alignment horizontal="left" vertical="center" wrapText="1"/>
    </xf>
    <xf numFmtId="0" fontId="5" fillId="31" borderId="45" xfId="2" applyFont="1" applyFill="1" applyBorder="1" applyAlignment="1">
      <alignment horizontal="center"/>
    </xf>
    <xf numFmtId="167" fontId="5" fillId="31" borderId="45" xfId="2" applyNumberFormat="1" applyFont="1" applyFill="1" applyBorder="1" applyAlignment="1">
      <alignment horizontal="center"/>
    </xf>
    <xf numFmtId="4" fontId="5" fillId="31" borderId="45" xfId="2" applyNumberFormat="1" applyFont="1" applyFill="1" applyBorder="1" applyAlignment="1">
      <alignment horizontal="center"/>
    </xf>
    <xf numFmtId="167" fontId="5" fillId="31" borderId="46" xfId="2" applyNumberFormat="1" applyFont="1" applyFill="1" applyBorder="1" applyAlignment="1">
      <alignment horizontal="center"/>
    </xf>
    <xf numFmtId="167" fontId="5" fillId="31" borderId="25" xfId="2" applyNumberFormat="1" applyFont="1" applyFill="1" applyBorder="1" applyAlignment="1">
      <alignment horizontal="center"/>
    </xf>
    <xf numFmtId="0" fontId="5" fillId="31" borderId="48" xfId="2" applyFont="1" applyFill="1" applyBorder="1" applyAlignment="1">
      <alignment horizontal="center"/>
    </xf>
    <xf numFmtId="0" fontId="0" fillId="0" borderId="48" xfId="0" applyBorder="1" applyAlignment="1" applyProtection="1">
      <alignment horizontal="center" vertical="center" wrapText="1"/>
      <protection locked="0"/>
    </xf>
    <xf numFmtId="167" fontId="5" fillId="31" borderId="48" xfId="2" applyNumberFormat="1" applyFont="1" applyFill="1" applyBorder="1" applyAlignment="1">
      <alignment horizontal="center"/>
    </xf>
    <xf numFmtId="4" fontId="5" fillId="31" borderId="48" xfId="2" applyNumberFormat="1" applyFont="1" applyFill="1" applyBorder="1" applyAlignment="1">
      <alignment horizontal="center"/>
    </xf>
    <xf numFmtId="167" fontId="5" fillId="31" borderId="49" xfId="2" applyNumberFormat="1" applyFont="1" applyFill="1" applyBorder="1" applyAlignment="1">
      <alignment horizontal="center"/>
    </xf>
    <xf numFmtId="0" fontId="55" fillId="27" borderId="55" xfId="0" applyFont="1" applyFill="1" applyBorder="1" applyAlignment="1">
      <alignment horizontal="left" vertical="center" wrapText="1"/>
    </xf>
    <xf numFmtId="0" fontId="5" fillId="31" borderId="56" xfId="2" applyFont="1" applyFill="1" applyBorder="1" applyAlignment="1">
      <alignment horizontal="center"/>
    </xf>
    <xf numFmtId="0" fontId="0" fillId="0" borderId="56" xfId="0" applyBorder="1" applyAlignment="1" applyProtection="1">
      <alignment horizontal="center" vertical="center" wrapText="1"/>
      <protection locked="0"/>
    </xf>
    <xf numFmtId="1" fontId="1" fillId="0" borderId="56" xfId="48" applyNumberFormat="1" applyBorder="1" applyAlignment="1" applyProtection="1">
      <alignment horizontal="center" vertical="center"/>
      <protection locked="0"/>
    </xf>
    <xf numFmtId="166" fontId="5" fillId="31" borderId="56" xfId="103" applyNumberFormat="1" applyFont="1" applyFill="1" applyBorder="1" applyAlignment="1">
      <alignment horizontal="center"/>
    </xf>
    <xf numFmtId="167" fontId="5" fillId="31" borderId="56" xfId="2" applyNumberFormat="1" applyFont="1" applyFill="1" applyBorder="1" applyAlignment="1">
      <alignment horizontal="center"/>
    </xf>
    <xf numFmtId="4" fontId="5" fillId="31" borderId="56" xfId="2" applyNumberFormat="1" applyFont="1" applyFill="1" applyBorder="1" applyAlignment="1">
      <alignment horizontal="center"/>
    </xf>
    <xf numFmtId="167" fontId="5" fillId="31" borderId="85" xfId="2" applyNumberFormat="1" applyFont="1" applyFill="1" applyBorder="1" applyAlignment="1">
      <alignment horizontal="center"/>
    </xf>
    <xf numFmtId="0" fontId="5" fillId="31" borderId="56" xfId="2" applyFont="1" applyFill="1" applyBorder="1" applyAlignment="1">
      <alignment horizontal="left" wrapText="1"/>
    </xf>
    <xf numFmtId="0" fontId="5" fillId="31" borderId="45" xfId="2" applyFont="1" applyFill="1" applyBorder="1" applyAlignment="1">
      <alignment horizontal="left"/>
    </xf>
    <xf numFmtId="0" fontId="5" fillId="31" borderId="48" xfId="2" applyFont="1" applyFill="1" applyBorder="1" applyAlignment="1">
      <alignment horizontal="left"/>
    </xf>
    <xf numFmtId="0" fontId="5" fillId="31" borderId="17" xfId="2" applyFont="1" applyFill="1" applyBorder="1" applyAlignment="1">
      <alignment horizontal="center"/>
    </xf>
    <xf numFmtId="0" fontId="0" fillId="0" borderId="17" xfId="0" applyBorder="1" applyAlignment="1" applyProtection="1">
      <alignment horizontal="center" vertical="center" wrapText="1"/>
      <protection locked="0"/>
    </xf>
    <xf numFmtId="1" fontId="1" fillId="0" borderId="17" xfId="48" applyNumberFormat="1" applyBorder="1" applyAlignment="1" applyProtection="1">
      <alignment horizontal="center" vertical="center"/>
      <protection locked="0"/>
    </xf>
    <xf numFmtId="166" fontId="5" fillId="31" borderId="17" xfId="103" applyNumberFormat="1" applyFont="1" applyFill="1" applyBorder="1" applyAlignment="1">
      <alignment horizontal="center"/>
    </xf>
    <xf numFmtId="167" fontId="5" fillId="31" borderId="17" xfId="2" applyNumberFormat="1" applyFont="1" applyFill="1" applyBorder="1" applyAlignment="1">
      <alignment horizontal="center"/>
    </xf>
    <xf numFmtId="4" fontId="5" fillId="31" borderId="17" xfId="2" applyNumberFormat="1" applyFont="1" applyFill="1" applyBorder="1" applyAlignment="1">
      <alignment horizontal="center"/>
    </xf>
    <xf numFmtId="165" fontId="59" fillId="0" borderId="45" xfId="48" applyNumberFormat="1" applyFont="1" applyBorder="1" applyAlignment="1" applyProtection="1">
      <alignment horizontal="center"/>
      <protection locked="0"/>
    </xf>
    <xf numFmtId="165" fontId="59" fillId="0" borderId="46" xfId="48" applyNumberFormat="1" applyFont="1" applyBorder="1" applyAlignment="1" applyProtection="1">
      <alignment horizontal="center"/>
      <protection locked="0"/>
    </xf>
    <xf numFmtId="165" fontId="60" fillId="0" borderId="25" xfId="0" applyNumberFormat="1" applyFont="1" applyBorder="1" applyAlignment="1">
      <alignment horizontal="center" vertical="center" wrapText="1"/>
    </xf>
    <xf numFmtId="9" fontId="59" fillId="0" borderId="48" xfId="104" applyFont="1" applyBorder="1" applyAlignment="1" applyProtection="1">
      <alignment horizontal="center"/>
      <protection locked="0"/>
    </xf>
    <xf numFmtId="9" fontId="59" fillId="0" borderId="49" xfId="104" applyFont="1" applyBorder="1" applyAlignment="1" applyProtection="1">
      <alignment horizontal="center"/>
      <protection locked="0"/>
    </xf>
    <xf numFmtId="0" fontId="55" fillId="27" borderId="55" xfId="0" applyFont="1" applyFill="1" applyBorder="1" applyAlignment="1">
      <alignment vertical="center" wrapText="1"/>
    </xf>
    <xf numFmtId="0" fontId="56" fillId="27" borderId="56" xfId="2" applyFont="1" applyFill="1" applyBorder="1" applyAlignment="1">
      <alignment vertical="center" wrapText="1"/>
    </xf>
    <xf numFmtId="0" fontId="5" fillId="31" borderId="56" xfId="2" applyFont="1" applyFill="1" applyBorder="1" applyAlignment="1">
      <alignment horizontal="left"/>
    </xf>
    <xf numFmtId="0" fontId="56" fillId="27" borderId="56" xfId="2" applyFont="1" applyFill="1" applyBorder="1" applyAlignment="1">
      <alignment vertical="center"/>
    </xf>
    <xf numFmtId="0" fontId="55" fillId="27" borderId="86" xfId="0" applyFont="1" applyFill="1" applyBorder="1" applyAlignment="1">
      <alignment vertical="center" wrapText="1"/>
    </xf>
    <xf numFmtId="0" fontId="56" fillId="27" borderId="17" xfId="2" applyFont="1" applyFill="1" applyBorder="1" applyAlignment="1">
      <alignment vertical="center"/>
    </xf>
    <xf numFmtId="0" fontId="5" fillId="31" borderId="17" xfId="2" applyFont="1" applyFill="1" applyBorder="1" applyAlignment="1">
      <alignment horizontal="left"/>
    </xf>
    <xf numFmtId="167" fontId="5" fillId="31" borderId="26" xfId="2" applyNumberFormat="1" applyFont="1" applyFill="1" applyBorder="1" applyAlignment="1">
      <alignment horizontal="center"/>
    </xf>
    <xf numFmtId="0" fontId="55" fillId="27" borderId="51" xfId="0" applyFont="1" applyFill="1" applyBorder="1" applyAlignment="1">
      <alignment vertical="center" wrapText="1"/>
    </xf>
    <xf numFmtId="0" fontId="55" fillId="27" borderId="17" xfId="0" applyFont="1" applyFill="1" applyBorder="1" applyAlignment="1">
      <alignment vertical="center" wrapText="1"/>
    </xf>
    <xf numFmtId="0" fontId="57" fillId="27" borderId="17" xfId="2" applyFont="1" applyFill="1" applyBorder="1" applyAlignment="1">
      <alignment horizontal="center" vertical="center" wrapText="1"/>
    </xf>
    <xf numFmtId="165" fontId="1" fillId="0" borderId="17" xfId="48" applyNumberFormat="1" applyBorder="1" applyAlignment="1" applyProtection="1">
      <alignment horizontal="center" vertical="center"/>
      <protection locked="0"/>
    </xf>
    <xf numFmtId="0" fontId="56" fillId="27" borderId="56" xfId="2" applyFont="1" applyFill="1" applyBorder="1" applyAlignment="1">
      <alignment horizontal="left" vertical="center" wrapText="1"/>
    </xf>
    <xf numFmtId="0" fontId="55" fillId="27" borderId="52" xfId="0" applyFont="1" applyFill="1" applyBorder="1" applyAlignment="1">
      <alignment horizontal="left" vertical="center" wrapText="1"/>
    </xf>
    <xf numFmtId="0" fontId="56" fillId="27" borderId="53" xfId="2" applyFont="1" applyFill="1" applyBorder="1" applyAlignment="1">
      <alignment horizontal="left" vertical="center" wrapText="1"/>
    </xf>
    <xf numFmtId="0" fontId="0" fillId="0" borderId="53" xfId="0" applyBorder="1" applyAlignment="1" applyProtection="1">
      <alignment horizontal="center" vertical="center" wrapText="1"/>
      <protection locked="0"/>
    </xf>
    <xf numFmtId="1" fontId="1" fillId="0" borderId="53" xfId="48" applyNumberFormat="1" applyBorder="1" applyAlignment="1" applyProtection="1">
      <alignment horizontal="center" vertical="center"/>
      <protection locked="0"/>
    </xf>
    <xf numFmtId="166" fontId="5" fillId="31" borderId="53" xfId="103" applyNumberFormat="1" applyFont="1" applyFill="1" applyBorder="1" applyAlignment="1">
      <alignment horizontal="center"/>
    </xf>
    <xf numFmtId="167" fontId="5" fillId="31" borderId="53" xfId="2" applyNumberFormat="1" applyFont="1" applyFill="1" applyBorder="1" applyAlignment="1">
      <alignment horizontal="center"/>
    </xf>
    <xf numFmtId="4" fontId="5" fillId="31" borderId="53" xfId="2" applyNumberFormat="1" applyFont="1" applyFill="1" applyBorder="1" applyAlignment="1">
      <alignment horizontal="center"/>
    </xf>
    <xf numFmtId="167" fontId="5" fillId="31" borderId="87" xfId="2" applyNumberFormat="1" applyFont="1" applyFill="1" applyBorder="1" applyAlignment="1">
      <alignment horizontal="center"/>
    </xf>
    <xf numFmtId="0" fontId="57" fillId="27" borderId="17" xfId="2" applyFont="1" applyFill="1" applyBorder="1" applyAlignment="1">
      <alignment horizontal="left" vertical="center" wrapText="1"/>
    </xf>
    <xf numFmtId="0" fontId="0" fillId="0" borderId="17" xfId="0" applyBorder="1" applyAlignment="1" applyProtection="1">
      <alignment horizontal="center" wrapText="1"/>
      <protection locked="0"/>
    </xf>
    <xf numFmtId="1" fontId="1" fillId="0" borderId="17" xfId="48" applyNumberFormat="1" applyBorder="1" applyAlignment="1" applyProtection="1">
      <alignment horizontal="center"/>
      <protection locked="0"/>
    </xf>
    <xf numFmtId="165" fontId="1" fillId="0" borderId="48" xfId="48" applyNumberFormat="1" applyBorder="1" applyAlignment="1" applyProtection="1">
      <alignment horizontal="center" vertical="center"/>
      <protection locked="0"/>
    </xf>
    <xf numFmtId="0" fontId="55" fillId="27" borderId="86" xfId="0" applyFont="1" applyFill="1" applyBorder="1" applyAlignment="1">
      <alignment horizontal="left" vertical="center" wrapText="1"/>
    </xf>
    <xf numFmtId="0" fontId="56" fillId="27" borderId="17" xfId="2" applyFont="1" applyFill="1" applyBorder="1" applyAlignment="1">
      <alignment horizontal="left" vertical="center" wrapText="1"/>
    </xf>
    <xf numFmtId="0" fontId="56" fillId="27" borderId="50" xfId="2" applyFont="1" applyFill="1" applyBorder="1" applyAlignment="1">
      <alignment vertical="center" wrapText="1"/>
    </xf>
    <xf numFmtId="0" fontId="0" fillId="0" borderId="45" xfId="0" applyBorder="1" applyAlignment="1" applyProtection="1">
      <alignment horizontal="center" wrapText="1"/>
      <protection locked="0"/>
    </xf>
    <xf numFmtId="1" fontId="1" fillId="0" borderId="45" xfId="48" applyNumberFormat="1" applyBorder="1" applyAlignment="1" applyProtection="1">
      <alignment horizontal="center"/>
      <protection locked="0"/>
    </xf>
    <xf numFmtId="0" fontId="55" fillId="27" borderId="47" xfId="0" applyFont="1" applyFill="1" applyBorder="1" applyAlignment="1">
      <alignment vertical="center" wrapText="1"/>
    </xf>
    <xf numFmtId="0" fontId="56" fillId="27" borderId="48" xfId="2" applyFont="1" applyFill="1" applyBorder="1" applyAlignment="1">
      <alignment vertical="center"/>
    </xf>
    <xf numFmtId="0" fontId="0" fillId="0" borderId="48" xfId="0" applyBorder="1" applyAlignment="1" applyProtection="1">
      <alignment horizontal="center" wrapText="1"/>
      <protection locked="0"/>
    </xf>
    <xf numFmtId="1" fontId="1" fillId="0" borderId="48" xfId="48" applyNumberFormat="1" applyBorder="1" applyAlignment="1" applyProtection="1">
      <alignment horizontal="center"/>
      <protection locked="0"/>
    </xf>
    <xf numFmtId="0" fontId="52" fillId="0" borderId="1" xfId="51" applyFont="1" applyBorder="1" applyAlignment="1" applyProtection="1">
      <alignment horizontal="center" vertical="center" wrapText="1"/>
      <protection locked="0"/>
    </xf>
    <xf numFmtId="0" fontId="5" fillId="31" borderId="53" xfId="2" applyFont="1" applyFill="1" applyBorder="1" applyAlignment="1">
      <alignment horizontal="left"/>
    </xf>
    <xf numFmtId="165" fontId="1" fillId="0" borderId="45" xfId="48" applyNumberFormat="1" applyBorder="1" applyAlignment="1" applyProtection="1">
      <alignment horizontal="center" vertical="center"/>
      <protection locked="0"/>
    </xf>
    <xf numFmtId="167" fontId="5" fillId="31" borderId="27" xfId="2" applyNumberFormat="1" applyFont="1" applyFill="1" applyBorder="1" applyAlignment="1">
      <alignment horizontal="center"/>
    </xf>
    <xf numFmtId="0" fontId="0" fillId="0" borderId="20" xfId="0" applyBorder="1" applyAlignment="1" applyProtection="1">
      <alignment horizontal="center" wrapText="1"/>
      <protection locked="0"/>
    </xf>
    <xf numFmtId="1" fontId="1" fillId="0" borderId="20" xfId="48" applyNumberFormat="1" applyBorder="1" applyAlignment="1" applyProtection="1">
      <alignment horizontal="center"/>
      <protection locked="0"/>
    </xf>
    <xf numFmtId="0" fontId="55" fillId="27" borderId="20" xfId="0" applyFont="1" applyFill="1" applyBorder="1" applyAlignment="1">
      <alignment horizontal="left" wrapText="1"/>
    </xf>
    <xf numFmtId="0" fontId="56" fillId="27" borderId="20" xfId="2" applyFont="1" applyFill="1" applyBorder="1" applyAlignment="1">
      <alignment horizontal="left"/>
    </xf>
    <xf numFmtId="0" fontId="56" fillId="27" borderId="50" xfId="2" applyFont="1" applyFill="1" applyBorder="1" applyAlignment="1">
      <alignment horizontal="left" vertical="center" wrapText="1"/>
    </xf>
    <xf numFmtId="0" fontId="5" fillId="31" borderId="45" xfId="2" applyFont="1" applyFill="1" applyBorder="1" applyAlignment="1">
      <alignment horizontal="left" wrapText="1"/>
    </xf>
    <xf numFmtId="0" fontId="56" fillId="27" borderId="48" xfId="2" applyFont="1" applyFill="1" applyBorder="1" applyAlignment="1">
      <alignment horizontal="left" vertical="center"/>
    </xf>
    <xf numFmtId="0" fontId="5" fillId="31" borderId="48" xfId="2" applyFont="1" applyFill="1" applyBorder="1" applyAlignment="1">
      <alignment horizontal="left" wrapText="1"/>
    </xf>
    <xf numFmtId="0" fontId="5" fillId="31" borderId="17" xfId="2" applyFont="1" applyFill="1" applyBorder="1" applyAlignment="1">
      <alignment horizontal="left" wrapText="1"/>
    </xf>
    <xf numFmtId="0" fontId="0" fillId="0" borderId="56" xfId="0" applyBorder="1" applyAlignment="1" applyProtection="1">
      <alignment horizontal="center" wrapText="1"/>
      <protection locked="0"/>
    </xf>
    <xf numFmtId="1" fontId="1" fillId="0" borderId="56" xfId="48" applyNumberFormat="1" applyBorder="1" applyAlignment="1" applyProtection="1">
      <alignment horizontal="center"/>
      <protection locked="0"/>
    </xf>
    <xf numFmtId="0" fontId="55" fillId="27" borderId="44" xfId="0" applyFont="1" applyFill="1" applyBorder="1" applyAlignment="1">
      <alignment horizontal="left" vertical="center" wrapText="1"/>
    </xf>
    <xf numFmtId="0" fontId="55" fillId="27" borderId="47" xfId="0" applyFont="1" applyFill="1" applyBorder="1" applyAlignment="1">
      <alignment horizontal="left" vertical="center" wrapText="1"/>
    </xf>
    <xf numFmtId="0" fontId="56" fillId="27" borderId="56" xfId="2" applyFont="1" applyFill="1" applyBorder="1" applyAlignment="1">
      <alignment horizontal="left" vertical="center"/>
    </xf>
    <xf numFmtId="0" fontId="56" fillId="27" borderId="53" xfId="2" applyFont="1" applyFill="1" applyBorder="1" applyAlignment="1">
      <alignment horizontal="left" vertical="center"/>
    </xf>
    <xf numFmtId="0" fontId="55" fillId="27" borderId="51" xfId="0" applyFont="1" applyFill="1" applyBorder="1" applyAlignment="1">
      <alignment horizontal="left" vertical="center" wrapText="1"/>
    </xf>
    <xf numFmtId="0" fontId="56" fillId="27" borderId="48" xfId="2" applyFont="1" applyFill="1" applyBorder="1" applyAlignment="1">
      <alignment horizontal="left" vertical="center" wrapText="1"/>
    </xf>
    <xf numFmtId="0" fontId="56" fillId="27" borderId="45" xfId="2" applyFont="1" applyFill="1" applyBorder="1" applyAlignment="1">
      <alignment vertical="center" wrapText="1"/>
    </xf>
    <xf numFmtId="0" fontId="56" fillId="27" borderId="48" xfId="2" applyFont="1" applyFill="1" applyBorder="1" applyAlignment="1">
      <alignment vertical="center" wrapText="1"/>
    </xf>
    <xf numFmtId="0" fontId="55" fillId="27" borderId="44" xfId="0" applyFont="1" applyFill="1" applyBorder="1" applyAlignment="1">
      <alignment vertical="center" wrapText="1"/>
    </xf>
    <xf numFmtId="0" fontId="55" fillId="27" borderId="45" xfId="0" applyFont="1" applyFill="1" applyBorder="1" applyAlignment="1">
      <alignment wrapText="1"/>
    </xf>
    <xf numFmtId="0" fontId="69" fillId="0" borderId="45" xfId="48" applyFont="1" applyBorder="1" applyAlignment="1">
      <alignment horizontal="left" wrapText="1"/>
    </xf>
    <xf numFmtId="0" fontId="0" fillId="0" borderId="45" xfId="0" applyBorder="1" applyAlignment="1">
      <alignment horizontal="center"/>
    </xf>
    <xf numFmtId="165" fontId="69" fillId="0" borderId="45" xfId="48" applyNumberFormat="1" applyFont="1" applyBorder="1" applyAlignment="1">
      <alignment horizontal="center" wrapText="1"/>
    </xf>
    <xf numFmtId="2" fontId="69" fillId="0" borderId="45" xfId="48" applyNumberFormat="1" applyFont="1" applyBorder="1" applyAlignment="1">
      <alignment horizontal="center" wrapText="1"/>
    </xf>
    <xf numFmtId="165" fontId="69" fillId="0" borderId="46" xfId="48" applyNumberFormat="1" applyFont="1" applyBorder="1" applyAlignment="1">
      <alignment horizontal="center" wrapText="1"/>
    </xf>
    <xf numFmtId="0" fontId="55" fillId="27" borderId="20" xfId="0" applyFont="1" applyFill="1" applyBorder="1" applyAlignment="1">
      <alignment horizontal="left" vertical="center"/>
    </xf>
    <xf numFmtId="0" fontId="56" fillId="27" borderId="53" xfId="2" applyFont="1" applyFill="1" applyBorder="1" applyAlignment="1">
      <alignment vertical="center" wrapText="1"/>
    </xf>
    <xf numFmtId="0" fontId="55" fillId="27" borderId="24" xfId="0" applyFont="1" applyFill="1" applyBorder="1" applyAlignment="1">
      <alignment horizontal="left" vertical="center" wrapText="1"/>
    </xf>
    <xf numFmtId="0" fontId="56" fillId="27" borderId="1" xfId="2" applyFont="1" applyFill="1" applyBorder="1" applyAlignment="1">
      <alignment vertical="center" wrapText="1"/>
    </xf>
    <xf numFmtId="0" fontId="56" fillId="27" borderId="20" xfId="2" applyFont="1" applyFill="1" applyBorder="1" applyAlignment="1">
      <alignment horizontal="left" vertical="center" wrapText="1"/>
    </xf>
    <xf numFmtId="0" fontId="56" fillId="27" borderId="18" xfId="2" applyFont="1" applyFill="1" applyBorder="1" applyAlignment="1">
      <alignment vertical="center" wrapText="1"/>
    </xf>
    <xf numFmtId="0" fontId="0" fillId="0" borderId="53" xfId="0" applyBorder="1" applyAlignment="1" applyProtection="1">
      <alignment horizontal="center" wrapText="1"/>
      <protection locked="0"/>
    </xf>
    <xf numFmtId="1" fontId="1" fillId="0" borderId="53" xfId="48" applyNumberFormat="1" applyBorder="1" applyAlignment="1" applyProtection="1">
      <alignment horizontal="center"/>
      <protection locked="0"/>
    </xf>
    <xf numFmtId="0" fontId="55" fillId="27" borderId="17" xfId="0" applyFont="1" applyFill="1" applyBorder="1" applyAlignment="1">
      <alignment horizontal="left" vertical="center"/>
    </xf>
    <xf numFmtId="0" fontId="40" fillId="0" borderId="45" xfId="0" applyFont="1" applyBorder="1" applyAlignment="1" applyProtection="1">
      <alignment horizontal="center" vertical="center" wrapText="1"/>
      <protection locked="0"/>
    </xf>
    <xf numFmtId="0" fontId="40" fillId="0" borderId="48" xfId="0" applyFont="1" applyBorder="1" applyAlignment="1" applyProtection="1">
      <alignment horizontal="center" vertical="center" wrapText="1"/>
      <protection locked="0"/>
    </xf>
    <xf numFmtId="0" fontId="67" fillId="0" borderId="45" xfId="0" applyFont="1" applyBorder="1" applyAlignment="1" applyProtection="1">
      <alignment horizontal="center" wrapText="1"/>
      <protection locked="0"/>
    </xf>
    <xf numFmtId="1" fontId="67" fillId="0" borderId="45" xfId="48" applyNumberFormat="1" applyFont="1" applyBorder="1" applyAlignment="1" applyProtection="1">
      <alignment horizontal="center"/>
      <protection locked="0"/>
    </xf>
    <xf numFmtId="0" fontId="67" fillId="0" borderId="1" xfId="0" applyFont="1" applyBorder="1" applyAlignment="1" applyProtection="1">
      <alignment horizontal="center" wrapText="1"/>
      <protection locked="0"/>
    </xf>
    <xf numFmtId="1" fontId="67" fillId="0" borderId="1" xfId="48" applyNumberFormat="1" applyFont="1" applyBorder="1" applyAlignment="1" applyProtection="1">
      <alignment horizontal="center"/>
      <protection locked="0"/>
    </xf>
    <xf numFmtId="0" fontId="67" fillId="0" borderId="48" xfId="0" applyFont="1" applyBorder="1" applyAlignment="1" applyProtection="1">
      <alignment horizontal="center" wrapText="1"/>
      <protection locked="0"/>
    </xf>
    <xf numFmtId="1" fontId="67" fillId="0" borderId="48" xfId="48" applyNumberFormat="1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/>
    </xf>
    <xf numFmtId="0" fontId="69" fillId="0" borderId="1" xfId="48" applyFont="1" applyBorder="1" applyAlignment="1">
      <alignment horizontal="left" vertical="center" wrapText="1"/>
    </xf>
    <xf numFmtId="165" fontId="69" fillId="0" borderId="1" xfId="48" applyNumberFormat="1" applyFont="1" applyBorder="1" applyAlignment="1">
      <alignment horizontal="center" vertical="center" wrapText="1"/>
    </xf>
    <xf numFmtId="2" fontId="69" fillId="0" borderId="1" xfId="48" applyNumberFormat="1" applyFont="1" applyBorder="1" applyAlignment="1">
      <alignment horizontal="center" vertical="center" wrapText="1"/>
    </xf>
    <xf numFmtId="0" fontId="30" fillId="28" borderId="39" xfId="102" applyFont="1" applyFill="1" applyBorder="1" applyAlignment="1">
      <alignment horizontal="left" vertical="top"/>
    </xf>
    <xf numFmtId="0" fontId="30" fillId="28" borderId="40" xfId="102" applyFont="1" applyFill="1" applyBorder="1" applyAlignment="1">
      <alignment horizontal="left" vertical="top"/>
    </xf>
    <xf numFmtId="0" fontId="30" fillId="28" borderId="38" xfId="102" applyFont="1" applyFill="1" applyBorder="1" applyAlignment="1">
      <alignment horizontal="center" vertical="top"/>
    </xf>
    <xf numFmtId="0" fontId="30" fillId="29" borderId="39" xfId="102" applyFont="1" applyFill="1" applyBorder="1" applyAlignment="1">
      <alignment horizontal="left" vertical="top"/>
    </xf>
    <xf numFmtId="0" fontId="30" fillId="29" borderId="40" xfId="102" applyFont="1" applyFill="1" applyBorder="1" applyAlignment="1">
      <alignment horizontal="left" vertical="top"/>
    </xf>
    <xf numFmtId="0" fontId="30" fillId="29" borderId="38" xfId="102" applyFont="1" applyFill="1" applyBorder="1" applyAlignment="1">
      <alignment horizontal="center" vertical="top"/>
    </xf>
    <xf numFmtId="0" fontId="29" fillId="30" borderId="33" xfId="102" applyFont="1" applyFill="1" applyBorder="1" applyAlignment="1">
      <alignment horizontal="center" vertical="top"/>
    </xf>
    <xf numFmtId="0" fontId="29" fillId="30" borderId="34" xfId="102" applyFont="1" applyFill="1" applyBorder="1" applyAlignment="1">
      <alignment horizontal="center" vertical="top"/>
    </xf>
    <xf numFmtId="0" fontId="29" fillId="30" borderId="32" xfId="102" applyFont="1" applyFill="1" applyBorder="1" applyAlignment="1">
      <alignment horizontal="center" vertical="top"/>
    </xf>
    <xf numFmtId="0" fontId="30" fillId="29" borderId="36" xfId="102" applyFont="1" applyFill="1" applyBorder="1" applyAlignment="1">
      <alignment horizontal="left" vertical="top"/>
    </xf>
    <xf numFmtId="0" fontId="30" fillId="29" borderId="37" xfId="102" applyFont="1" applyFill="1" applyBorder="1" applyAlignment="1">
      <alignment horizontal="left" vertical="top"/>
    </xf>
    <xf numFmtId="0" fontId="30" fillId="29" borderId="35" xfId="102" applyFont="1" applyFill="1" applyBorder="1" applyAlignment="1">
      <alignment horizontal="center" vertical="top"/>
    </xf>
    <xf numFmtId="0" fontId="26" fillId="28" borderId="38" xfId="102" applyFill="1" applyBorder="1" applyAlignment="1">
      <alignment horizontal="center" vertical="top"/>
    </xf>
    <xf numFmtId="0" fontId="30" fillId="29" borderId="38" xfId="102" applyFont="1" applyFill="1" applyBorder="1" applyAlignment="1">
      <alignment horizontal="center" vertical="top" wrapText="1"/>
    </xf>
    <xf numFmtId="0" fontId="30" fillId="29" borderId="39" xfId="102" applyFont="1" applyFill="1" applyBorder="1" applyAlignment="1">
      <alignment horizontal="center" vertical="top"/>
    </xf>
    <xf numFmtId="0" fontId="30" fillId="29" borderId="40" xfId="102" applyFont="1" applyFill="1" applyBorder="1" applyAlignment="1">
      <alignment horizontal="center" vertical="top"/>
    </xf>
    <xf numFmtId="0" fontId="30" fillId="28" borderId="39" xfId="102" applyFont="1" applyFill="1" applyBorder="1" applyAlignment="1">
      <alignment horizontal="center" vertical="top"/>
    </xf>
    <xf numFmtId="0" fontId="30" fillId="28" borderId="40" xfId="102" applyFont="1" applyFill="1" applyBorder="1" applyAlignment="1">
      <alignment horizontal="center" vertical="top"/>
    </xf>
    <xf numFmtId="0" fontId="30" fillId="29" borderId="41" xfId="102" applyFont="1" applyFill="1" applyBorder="1" applyAlignment="1">
      <alignment horizontal="left" vertical="top"/>
    </xf>
    <xf numFmtId="0" fontId="30" fillId="29" borderId="42" xfId="102" applyFont="1" applyFill="1" applyBorder="1" applyAlignment="1">
      <alignment horizontal="left" vertical="top"/>
    </xf>
    <xf numFmtId="0" fontId="30" fillId="28" borderId="36" xfId="102" applyFont="1" applyFill="1" applyBorder="1" applyAlignment="1">
      <alignment horizontal="left" vertical="top"/>
    </xf>
    <xf numFmtId="0" fontId="30" fillId="28" borderId="37" xfId="102" applyFont="1" applyFill="1" applyBorder="1" applyAlignment="1">
      <alignment horizontal="left" vertical="top"/>
    </xf>
    <xf numFmtId="0" fontId="30" fillId="28" borderId="39" xfId="102" applyFont="1" applyFill="1" applyBorder="1" applyAlignment="1">
      <alignment horizontal="center" vertical="top" wrapText="1"/>
    </xf>
    <xf numFmtId="0" fontId="30" fillId="28" borderId="40" xfId="102" applyFont="1" applyFill="1" applyBorder="1" applyAlignment="1">
      <alignment horizontal="center" vertical="top" wrapText="1"/>
    </xf>
    <xf numFmtId="0" fontId="26" fillId="29" borderId="39" xfId="102" applyFill="1" applyBorder="1" applyAlignment="1">
      <alignment horizontal="center" vertical="top"/>
    </xf>
    <xf numFmtId="0" fontId="26" fillId="29" borderId="40" xfId="102" applyFill="1" applyBorder="1" applyAlignment="1">
      <alignment horizontal="center" vertical="top"/>
    </xf>
    <xf numFmtId="0" fontId="30" fillId="29" borderId="41" xfId="102" applyFont="1" applyFill="1" applyBorder="1" applyAlignment="1">
      <alignment horizontal="center" vertical="top"/>
    </xf>
    <xf numFmtId="0" fontId="30" fillId="29" borderId="42" xfId="102" applyFont="1" applyFill="1" applyBorder="1" applyAlignment="1">
      <alignment horizontal="center" vertical="top"/>
    </xf>
    <xf numFmtId="0" fontId="30" fillId="28" borderId="35" xfId="102" applyFont="1" applyFill="1" applyBorder="1" applyAlignment="1">
      <alignment horizontal="center" vertical="top"/>
    </xf>
    <xf numFmtId="0" fontId="30" fillId="28" borderId="38" xfId="102" applyFont="1" applyFill="1" applyBorder="1" applyAlignment="1">
      <alignment horizontal="center" vertical="top" wrapText="1"/>
    </xf>
    <xf numFmtId="0" fontId="26" fillId="29" borderId="38" xfId="102" applyFill="1" applyBorder="1" applyAlignment="1">
      <alignment horizontal="center" vertical="top"/>
    </xf>
    <xf numFmtId="0" fontId="30" fillId="28" borderId="35" xfId="102" applyFont="1" applyFill="1" applyBorder="1" applyAlignment="1">
      <alignment horizontal="left" vertical="top"/>
    </xf>
    <xf numFmtId="0" fontId="30" fillId="29" borderId="38" xfId="102" applyFont="1" applyFill="1" applyBorder="1" applyAlignment="1">
      <alignment horizontal="left" vertical="top"/>
    </xf>
    <xf numFmtId="0" fontId="30" fillId="28" borderId="38" xfId="102" applyFont="1" applyFill="1" applyBorder="1" applyAlignment="1">
      <alignment horizontal="left" vertical="top"/>
    </xf>
    <xf numFmtId="0" fontId="30" fillId="28" borderId="41" xfId="102" applyFont="1" applyFill="1" applyBorder="1" applyAlignment="1">
      <alignment horizontal="left" vertical="top"/>
    </xf>
    <xf numFmtId="0" fontId="30" fillId="28" borderId="42" xfId="102" applyFont="1" applyFill="1" applyBorder="1" applyAlignment="1">
      <alignment horizontal="left" vertical="top"/>
    </xf>
    <xf numFmtId="0" fontId="26" fillId="29" borderId="35" xfId="102" applyFill="1" applyBorder="1" applyAlignment="1">
      <alignment horizontal="center" vertical="top"/>
    </xf>
    <xf numFmtId="0" fontId="30" fillId="29" borderId="35" xfId="102" applyFont="1" applyFill="1" applyBorder="1" applyAlignment="1">
      <alignment horizontal="left" vertical="top"/>
    </xf>
    <xf numFmtId="0" fontId="26" fillId="28" borderId="35" xfId="102" applyFill="1" applyBorder="1" applyAlignment="1">
      <alignment horizontal="center" vertical="top"/>
    </xf>
    <xf numFmtId="0" fontId="30" fillId="28" borderId="39" xfId="102" applyFont="1" applyFill="1" applyBorder="1" applyAlignment="1">
      <alignment horizontal="left" vertical="top" wrapText="1"/>
    </xf>
    <xf numFmtId="0" fontId="30" fillId="28" borderId="40" xfId="102" applyFont="1" applyFill="1" applyBorder="1" applyAlignment="1">
      <alignment horizontal="left" vertical="top" wrapText="1"/>
    </xf>
    <xf numFmtId="0" fontId="30" fillId="29" borderId="39" xfId="102" applyFont="1" applyFill="1" applyBorder="1" applyAlignment="1">
      <alignment horizontal="left" vertical="top" wrapText="1"/>
    </xf>
    <xf numFmtId="0" fontId="30" fillId="29" borderId="40" xfId="102" applyFont="1" applyFill="1" applyBorder="1" applyAlignment="1">
      <alignment horizontal="left" vertical="top" wrapText="1"/>
    </xf>
    <xf numFmtId="0" fontId="30" fillId="28" borderId="41" xfId="102" applyFont="1" applyFill="1" applyBorder="1" applyAlignment="1">
      <alignment horizontal="left" vertical="top" wrapText="1"/>
    </xf>
    <xf numFmtId="0" fontId="30" fillId="28" borderId="42" xfId="102" applyFont="1" applyFill="1" applyBorder="1" applyAlignment="1">
      <alignment horizontal="left" vertical="top" wrapText="1"/>
    </xf>
    <xf numFmtId="0" fontId="30" fillId="29" borderId="36" xfId="102" applyFont="1" applyFill="1" applyBorder="1" applyAlignment="1">
      <alignment horizontal="left" vertical="top" wrapText="1"/>
    </xf>
    <xf numFmtId="0" fontId="30" fillId="29" borderId="37" xfId="102" applyFont="1" applyFill="1" applyBorder="1" applyAlignment="1">
      <alignment horizontal="left" vertical="top" wrapText="1"/>
    </xf>
    <xf numFmtId="0" fontId="30" fillId="29" borderId="38" xfId="102" applyFont="1" applyFill="1" applyBorder="1" applyAlignment="1">
      <alignment horizontal="left" vertical="top" wrapText="1"/>
    </xf>
    <xf numFmtId="0" fontId="30" fillId="28" borderId="38" xfId="102" applyFont="1" applyFill="1" applyBorder="1" applyAlignment="1">
      <alignment horizontal="left" vertical="top" wrapText="1"/>
    </xf>
    <xf numFmtId="0" fontId="52" fillId="0" borderId="2" xfId="0" applyFont="1" applyBorder="1" applyAlignment="1">
      <alignment horizontal="center" vertical="center" wrapText="1"/>
    </xf>
    <xf numFmtId="0" fontId="52" fillId="0" borderId="19" xfId="0" applyFont="1" applyBorder="1" applyAlignment="1">
      <alignment horizontal="center" vertical="center" wrapText="1"/>
    </xf>
    <xf numFmtId="0" fontId="50" fillId="27" borderId="14" xfId="0" applyFont="1" applyFill="1" applyBorder="1" applyAlignment="1">
      <alignment horizontal="center" vertical="center" wrapText="1"/>
    </xf>
    <xf numFmtId="0" fontId="50" fillId="27" borderId="15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2" fillId="0" borderId="2" xfId="51" applyFont="1" applyBorder="1" applyAlignment="1" applyProtection="1">
      <alignment horizontal="center" vertical="center" wrapText="1"/>
      <protection locked="0"/>
    </xf>
    <xf numFmtId="0" fontId="52" fillId="0" borderId="19" xfId="51" applyFont="1" applyBorder="1" applyAlignment="1" applyProtection="1">
      <alignment horizontal="center" vertical="center" wrapText="1"/>
      <protection locked="0"/>
    </xf>
    <xf numFmtId="0" fontId="50" fillId="33" borderId="1" xfId="0" applyFont="1" applyFill="1" applyBorder="1" applyAlignment="1">
      <alignment horizontal="center" vertical="center"/>
    </xf>
    <xf numFmtId="0" fontId="50" fillId="27" borderId="18" xfId="0" applyFont="1" applyFill="1" applyBorder="1" applyAlignment="1">
      <alignment horizontal="center" vertical="center" wrapText="1"/>
    </xf>
    <xf numFmtId="0" fontId="50" fillId="27" borderId="1" xfId="0" applyFont="1" applyFill="1" applyBorder="1" applyAlignment="1">
      <alignment horizontal="center" vertical="center" wrapText="1"/>
    </xf>
    <xf numFmtId="0" fontId="52" fillId="0" borderId="1" xfId="0" applyFont="1" applyBorder="1" applyAlignment="1" applyProtection="1">
      <alignment horizontal="center" vertical="center" wrapText="1"/>
      <protection locked="0"/>
    </xf>
    <xf numFmtId="0" fontId="52" fillId="2" borderId="20" xfId="0" applyFont="1" applyFill="1" applyBorder="1" applyAlignment="1" applyProtection="1">
      <alignment horizontal="center" vertical="center" wrapText="1"/>
      <protection locked="0"/>
    </xf>
    <xf numFmtId="0" fontId="52" fillId="2" borderId="18" xfId="0" applyFont="1" applyFill="1" applyBorder="1" applyAlignment="1" applyProtection="1">
      <alignment horizontal="center" vertical="center" wrapText="1"/>
      <protection locked="0"/>
    </xf>
    <xf numFmtId="0" fontId="52" fillId="0" borderId="14" xfId="0" applyFont="1" applyBorder="1" applyAlignment="1">
      <alignment horizontal="center" vertical="center" wrapText="1"/>
    </xf>
    <xf numFmtId="0" fontId="52" fillId="0" borderId="16" xfId="0" applyFont="1" applyBorder="1" applyAlignment="1">
      <alignment horizontal="center" vertical="center" wrapText="1"/>
    </xf>
    <xf numFmtId="0" fontId="52" fillId="0" borderId="77" xfId="0" applyFont="1" applyBorder="1" applyAlignment="1">
      <alignment horizontal="center" vertical="center" wrapText="1"/>
    </xf>
    <xf numFmtId="0" fontId="52" fillId="0" borderId="30" xfId="0" applyFont="1" applyBorder="1" applyAlignment="1">
      <alignment horizontal="center" vertical="center" wrapText="1"/>
    </xf>
    <xf numFmtId="0" fontId="52" fillId="0" borderId="20" xfId="0" applyFont="1" applyBorder="1" applyAlignment="1" applyProtection="1">
      <alignment horizontal="center" vertical="center" wrapText="1"/>
      <protection locked="0"/>
    </xf>
    <xf numFmtId="0" fontId="52" fillId="0" borderId="18" xfId="0" applyFont="1" applyBorder="1" applyAlignment="1" applyProtection="1">
      <alignment horizontal="center" vertical="center" wrapText="1"/>
      <protection locked="0"/>
    </xf>
    <xf numFmtId="0" fontId="52" fillId="0" borderId="1" xfId="0" applyFont="1" applyBorder="1" applyAlignment="1">
      <alignment horizontal="center" vertical="center" wrapText="1"/>
    </xf>
    <xf numFmtId="0" fontId="53" fillId="0" borderId="14" xfId="0" applyFont="1" applyBorder="1" applyAlignment="1">
      <alignment horizontal="center" vertical="center" wrapText="1"/>
    </xf>
    <xf numFmtId="0" fontId="53" fillId="0" borderId="16" xfId="0" applyFont="1" applyBorder="1" applyAlignment="1">
      <alignment horizontal="center" vertical="center" wrapText="1"/>
    </xf>
    <xf numFmtId="0" fontId="53" fillId="0" borderId="77" xfId="0" applyFont="1" applyBorder="1" applyAlignment="1">
      <alignment horizontal="center" vertical="center" wrapText="1"/>
    </xf>
    <xf numFmtId="0" fontId="53" fillId="0" borderId="30" xfId="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50" fillId="0" borderId="15" xfId="0" applyFont="1" applyBorder="1" applyAlignment="1">
      <alignment horizontal="center" vertical="center" wrapText="1"/>
    </xf>
    <xf numFmtId="0" fontId="50" fillId="33" borderId="14" xfId="0" applyFont="1" applyFill="1" applyBorder="1" applyAlignment="1">
      <alignment horizontal="center" vertical="center"/>
    </xf>
    <xf numFmtId="0" fontId="50" fillId="33" borderId="15" xfId="0" applyFont="1" applyFill="1" applyBorder="1" applyAlignment="1">
      <alignment horizontal="center" vertical="center"/>
    </xf>
    <xf numFmtId="0" fontId="50" fillId="27" borderId="2" xfId="0" applyFont="1" applyFill="1" applyBorder="1" applyAlignment="1">
      <alignment horizontal="center" vertical="center" wrapText="1"/>
    </xf>
    <xf numFmtId="0" fontId="50" fillId="27" borderId="19" xfId="0" applyFont="1" applyFill="1" applyBorder="1" applyAlignment="1">
      <alignment horizontal="center" vertical="center" wrapText="1"/>
    </xf>
    <xf numFmtId="0" fontId="54" fillId="0" borderId="78" xfId="85" applyFont="1" applyBorder="1" applyAlignment="1">
      <alignment horizontal="center" vertical="center" wrapText="1"/>
    </xf>
    <xf numFmtId="0" fontId="54" fillId="0" borderId="79" xfId="85" applyFont="1" applyBorder="1" applyAlignment="1">
      <alignment horizontal="center" vertical="center" wrapText="1"/>
    </xf>
    <xf numFmtId="0" fontId="54" fillId="0" borderId="2" xfId="85" applyFont="1" applyBorder="1" applyAlignment="1">
      <alignment horizontal="center" vertical="center" wrapText="1"/>
    </xf>
    <xf numFmtId="0" fontId="54" fillId="0" borderId="80" xfId="85" applyFont="1" applyBorder="1" applyAlignment="1">
      <alignment horizontal="center" vertical="center" wrapText="1"/>
    </xf>
    <xf numFmtId="0" fontId="54" fillId="0" borderId="81" xfId="85" applyFont="1" applyBorder="1" applyAlignment="1">
      <alignment horizontal="center" vertical="center" wrapText="1"/>
    </xf>
    <xf numFmtId="0" fontId="54" fillId="0" borderId="82" xfId="85" applyFont="1" applyBorder="1" applyAlignment="1">
      <alignment horizontal="center" vertical="center" wrapText="1"/>
    </xf>
    <xf numFmtId="0" fontId="54" fillId="0" borderId="1" xfId="85" applyFont="1" applyBorder="1" applyAlignment="1">
      <alignment horizontal="center" vertical="center" wrapText="1"/>
    </xf>
    <xf numFmtId="0" fontId="54" fillId="0" borderId="83" xfId="85" applyFont="1" applyBorder="1" applyAlignment="1">
      <alignment horizontal="center" vertical="center" wrapText="1"/>
    </xf>
    <xf numFmtId="0" fontId="54" fillId="0" borderId="84" xfId="85" applyFont="1" applyBorder="1" applyAlignment="1">
      <alignment horizontal="center" vertical="center" wrapText="1"/>
    </xf>
    <xf numFmtId="0" fontId="53" fillId="0" borderId="20" xfId="0" applyFont="1" applyBorder="1" applyAlignment="1">
      <alignment horizontal="center" vertical="center" wrapText="1"/>
    </xf>
    <xf numFmtId="0" fontId="53" fillId="0" borderId="18" xfId="0" applyFont="1" applyBorder="1" applyAlignment="1">
      <alignment horizontal="center" vertical="center" wrapText="1"/>
    </xf>
    <xf numFmtId="0" fontId="52" fillId="0" borderId="2" xfId="0" applyFont="1" applyBorder="1" applyAlignment="1" applyProtection="1">
      <alignment horizontal="center" vertical="center" wrapText="1"/>
      <protection locked="0"/>
    </xf>
    <xf numFmtId="0" fontId="52" fillId="0" borderId="19" xfId="0" applyFont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2" xfId="0" applyFont="1" applyFill="1" applyBorder="1" applyAlignment="1" applyProtection="1">
      <alignment horizontal="center" vertical="center" wrapText="1"/>
      <protection locked="0"/>
    </xf>
    <xf numFmtId="0" fontId="53" fillId="2" borderId="19" xfId="0" applyFont="1" applyFill="1" applyBorder="1" applyAlignment="1" applyProtection="1">
      <alignment horizontal="center" vertical="center" wrapText="1"/>
      <protection locked="0"/>
    </xf>
    <xf numFmtId="0" fontId="52" fillId="0" borderId="14" xfId="0" applyFont="1" applyBorder="1" applyAlignment="1" applyProtection="1">
      <alignment horizontal="center" vertical="center" wrapText="1"/>
      <protection locked="0"/>
    </xf>
    <xf numFmtId="0" fontId="52" fillId="0" borderId="16" xfId="0" applyFont="1" applyBorder="1" applyAlignment="1" applyProtection="1">
      <alignment horizontal="center" vertical="center" wrapText="1"/>
      <protection locked="0"/>
    </xf>
    <xf numFmtId="0" fontId="52" fillId="0" borderId="77" xfId="0" applyFont="1" applyBorder="1" applyAlignment="1" applyProtection="1">
      <alignment horizontal="center" vertical="center" wrapText="1"/>
      <protection locked="0"/>
    </xf>
    <xf numFmtId="0" fontId="52" fillId="0" borderId="30" xfId="0" applyFont="1" applyBorder="1" applyAlignment="1" applyProtection="1">
      <alignment horizontal="center" vertical="center" wrapText="1"/>
      <protection locked="0"/>
    </xf>
    <xf numFmtId="0" fontId="51" fillId="0" borderId="1" xfId="0" applyFont="1" applyBorder="1" applyAlignment="1">
      <alignment horizontal="center" vertical="center" wrapText="1"/>
    </xf>
    <xf numFmtId="0" fontId="55" fillId="27" borderId="20" xfId="0" applyFont="1" applyFill="1" applyBorder="1" applyAlignment="1">
      <alignment horizontal="left" vertical="center" wrapText="1"/>
    </xf>
    <xf numFmtId="0" fontId="55" fillId="27" borderId="17" xfId="0" applyFont="1" applyFill="1" applyBorder="1" applyAlignment="1">
      <alignment horizontal="left" vertical="center" wrapText="1"/>
    </xf>
    <xf numFmtId="0" fontId="58" fillId="27" borderId="1" xfId="48" applyFont="1" applyFill="1" applyBorder="1" applyAlignment="1">
      <alignment horizontal="center"/>
    </xf>
    <xf numFmtId="2" fontId="60" fillId="35" borderId="1" xfId="0" applyNumberFormat="1" applyFont="1" applyFill="1" applyBorder="1" applyAlignment="1">
      <alignment horizontal="center" vertical="center" wrapText="1"/>
    </xf>
    <xf numFmtId="0" fontId="55" fillId="27" borderId="18" xfId="0" applyFont="1" applyFill="1" applyBorder="1" applyAlignment="1">
      <alignment horizontal="left" vertical="center" wrapText="1"/>
    </xf>
    <xf numFmtId="0" fontId="56" fillId="27" borderId="20" xfId="2" applyFont="1" applyFill="1" applyBorder="1" applyAlignment="1">
      <alignment horizontal="left" vertical="center" wrapText="1"/>
    </xf>
    <xf numFmtId="0" fontId="56" fillId="27" borderId="18" xfId="2" applyFont="1" applyFill="1" applyBorder="1" applyAlignment="1">
      <alignment horizontal="left" vertical="center" wrapText="1"/>
    </xf>
    <xf numFmtId="0" fontId="56" fillId="27" borderId="20" xfId="2" applyFont="1" applyFill="1" applyBorder="1" applyAlignment="1">
      <alignment horizontal="left" vertical="center"/>
    </xf>
    <xf numFmtId="0" fontId="56" fillId="27" borderId="17" xfId="2" applyFont="1" applyFill="1" applyBorder="1" applyAlignment="1">
      <alignment horizontal="left" vertical="center"/>
    </xf>
    <xf numFmtId="0" fontId="56" fillId="27" borderId="18" xfId="2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55" fillId="0" borderId="1" xfId="0" applyFont="1" applyBorder="1" applyAlignment="1">
      <alignment horizontal="center" vertical="center" wrapText="1"/>
    </xf>
    <xf numFmtId="0" fontId="55" fillId="0" borderId="2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 vertical="center" wrapText="1"/>
    </xf>
    <xf numFmtId="0" fontId="55" fillId="0" borderId="19" xfId="0" applyFont="1" applyBorder="1" applyAlignment="1">
      <alignment horizontal="center" vertical="center" wrapText="1"/>
    </xf>
    <xf numFmtId="0" fontId="55" fillId="27" borderId="20" xfId="48" applyFont="1" applyFill="1" applyBorder="1" applyAlignment="1">
      <alignment horizontal="center" vertical="center" wrapText="1"/>
    </xf>
    <xf numFmtId="0" fontId="55" fillId="27" borderId="18" xfId="48" applyFont="1" applyFill="1" applyBorder="1" applyAlignment="1">
      <alignment horizontal="center" vertical="center" wrapText="1"/>
    </xf>
    <xf numFmtId="1" fontId="55" fillId="27" borderId="20" xfId="48" applyNumberFormat="1" applyFont="1" applyFill="1" applyBorder="1" applyAlignment="1">
      <alignment horizontal="center" vertical="center" wrapText="1"/>
    </xf>
    <xf numFmtId="1" fontId="55" fillId="27" borderId="18" xfId="48" applyNumberFormat="1" applyFont="1" applyFill="1" applyBorder="1" applyAlignment="1">
      <alignment horizontal="center" vertical="center" wrapText="1"/>
    </xf>
    <xf numFmtId="0" fontId="56" fillId="27" borderId="2" xfId="48" applyFont="1" applyFill="1" applyBorder="1" applyAlignment="1">
      <alignment horizontal="center" vertical="center" wrapText="1"/>
    </xf>
    <xf numFmtId="0" fontId="56" fillId="27" borderId="13" xfId="48" applyFont="1" applyFill="1" applyBorder="1" applyAlignment="1">
      <alignment horizontal="center" vertical="center" wrapText="1"/>
    </xf>
    <xf numFmtId="0" fontId="56" fillId="27" borderId="19" xfId="48" applyFont="1" applyFill="1" applyBorder="1" applyAlignment="1">
      <alignment horizontal="center" vertical="center" wrapText="1"/>
    </xf>
    <xf numFmtId="14" fontId="56" fillId="27" borderId="20" xfId="2" applyNumberFormat="1" applyFont="1" applyFill="1" applyBorder="1" applyAlignment="1">
      <alignment horizontal="left" vertical="center"/>
    </xf>
    <xf numFmtId="14" fontId="56" fillId="27" borderId="18" xfId="2" applyNumberFormat="1" applyFont="1" applyFill="1" applyBorder="1" applyAlignment="1">
      <alignment horizontal="left" vertical="center"/>
    </xf>
    <xf numFmtId="0" fontId="55" fillId="27" borderId="20" xfId="0" applyFont="1" applyFill="1" applyBorder="1" applyAlignment="1">
      <alignment vertical="center" wrapText="1"/>
    </xf>
    <xf numFmtId="0" fontId="55" fillId="27" borderId="17" xfId="0" applyFont="1" applyFill="1" applyBorder="1" applyAlignment="1">
      <alignment vertical="center" wrapText="1"/>
    </xf>
    <xf numFmtId="0" fontId="56" fillId="27" borderId="17" xfId="2" applyFont="1" applyFill="1" applyBorder="1" applyAlignment="1">
      <alignment horizontal="left" vertical="center" wrapText="1"/>
    </xf>
    <xf numFmtId="0" fontId="55" fillId="27" borderId="18" xfId="0" applyFont="1" applyFill="1" applyBorder="1" applyAlignment="1">
      <alignment vertical="center" wrapText="1"/>
    </xf>
    <xf numFmtId="0" fontId="56" fillId="27" borderId="1" xfId="2" applyFont="1" applyFill="1" applyBorder="1" applyAlignment="1">
      <alignment vertical="center" wrapText="1"/>
    </xf>
    <xf numFmtId="0" fontId="55" fillId="27" borderId="1" xfId="0" applyFont="1" applyFill="1" applyBorder="1" applyAlignment="1">
      <alignment vertical="center" wrapText="1"/>
    </xf>
    <xf numFmtId="0" fontId="55" fillId="27" borderId="17" xfId="48" applyFont="1" applyFill="1" applyBorder="1" applyAlignment="1">
      <alignment horizontal="center" vertical="center" wrapText="1"/>
    </xf>
    <xf numFmtId="1" fontId="55" fillId="27" borderId="17" xfId="48" applyNumberFormat="1" applyFont="1" applyFill="1" applyBorder="1" applyAlignment="1">
      <alignment horizontal="center" vertical="center" wrapText="1"/>
    </xf>
    <xf numFmtId="0" fontId="55" fillId="27" borderId="1" xfId="48" applyFont="1" applyFill="1" applyBorder="1" applyAlignment="1">
      <alignment horizontal="center" vertical="center" wrapText="1"/>
    </xf>
    <xf numFmtId="1" fontId="55" fillId="27" borderId="1" xfId="48" applyNumberFormat="1" applyFont="1" applyFill="1" applyBorder="1" applyAlignment="1">
      <alignment horizontal="center" vertical="center" wrapText="1"/>
    </xf>
    <xf numFmtId="0" fontId="56" fillId="27" borderId="1" xfId="48" applyFont="1" applyFill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/>
    </xf>
    <xf numFmtId="0" fontId="56" fillId="27" borderId="20" xfId="2" applyFont="1" applyFill="1" applyBorder="1" applyAlignment="1">
      <alignment vertical="center" wrapText="1"/>
    </xf>
    <xf numFmtId="0" fontId="56" fillId="27" borderId="17" xfId="2" applyFont="1" applyFill="1" applyBorder="1" applyAlignment="1">
      <alignment vertical="center" wrapText="1"/>
    </xf>
    <xf numFmtId="0" fontId="56" fillId="27" borderId="18" xfId="2" applyFont="1" applyFill="1" applyBorder="1" applyAlignment="1">
      <alignment vertical="center" wrapText="1"/>
    </xf>
    <xf numFmtId="0" fontId="56" fillId="27" borderId="1" xfId="2" applyFont="1" applyFill="1" applyBorder="1" applyAlignment="1">
      <alignment vertical="center"/>
    </xf>
    <xf numFmtId="0" fontId="56" fillId="27" borderId="20" xfId="2" applyFont="1" applyFill="1" applyBorder="1" applyAlignment="1">
      <alignment vertical="center"/>
    </xf>
    <xf numFmtId="0" fontId="56" fillId="27" borderId="17" xfId="2" applyFont="1" applyFill="1" applyBorder="1" applyAlignment="1">
      <alignment vertical="center"/>
    </xf>
    <xf numFmtId="0" fontId="56" fillId="27" borderId="18" xfId="2" applyFont="1" applyFill="1" applyBorder="1" applyAlignment="1">
      <alignment vertical="center"/>
    </xf>
    <xf numFmtId="0" fontId="55" fillId="27" borderId="1" xfId="0" applyFont="1" applyFill="1" applyBorder="1" applyAlignment="1">
      <alignment horizontal="left" vertical="center" wrapText="1"/>
    </xf>
    <xf numFmtId="0" fontId="58" fillId="27" borderId="18" xfId="48" applyFont="1" applyFill="1" applyBorder="1" applyAlignment="1">
      <alignment horizontal="center"/>
    </xf>
    <xf numFmtId="0" fontId="56" fillId="27" borderId="1" xfId="2" applyFont="1" applyFill="1" applyBorder="1" applyAlignment="1">
      <alignment horizontal="center" vertical="center"/>
    </xf>
    <xf numFmtId="0" fontId="56" fillId="27" borderId="1" xfId="2" applyFont="1" applyFill="1" applyBorder="1" applyAlignment="1">
      <alignment horizontal="left" vertical="center" wrapText="1"/>
    </xf>
    <xf numFmtId="0" fontId="55" fillId="27" borderId="20" xfId="0" applyFont="1" applyFill="1" applyBorder="1" applyAlignment="1">
      <alignment horizontal="left" wrapText="1"/>
    </xf>
    <xf numFmtId="0" fontId="55" fillId="27" borderId="17" xfId="0" applyFont="1" applyFill="1" applyBorder="1" applyAlignment="1">
      <alignment horizontal="left" wrapText="1"/>
    </xf>
    <xf numFmtId="0" fontId="56" fillId="27" borderId="20" xfId="2" applyFont="1" applyFill="1" applyBorder="1" applyAlignment="1">
      <alignment horizontal="left"/>
    </xf>
    <xf numFmtId="0" fontId="56" fillId="27" borderId="17" xfId="2" applyFont="1" applyFill="1" applyBorder="1" applyAlignment="1">
      <alignment horizontal="left"/>
    </xf>
    <xf numFmtId="0" fontId="55" fillId="27" borderId="2" xfId="0" applyFont="1" applyFill="1" applyBorder="1" applyAlignment="1">
      <alignment horizontal="center" vertical="center" wrapText="1"/>
    </xf>
    <xf numFmtId="0" fontId="55" fillId="27" borderId="13" xfId="0" applyFont="1" applyFill="1" applyBorder="1" applyAlignment="1">
      <alignment horizontal="center" vertical="center" wrapText="1"/>
    </xf>
    <xf numFmtId="0" fontId="55" fillId="27" borderId="19" xfId="0" applyFont="1" applyFill="1" applyBorder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2" fontId="60" fillId="0" borderId="2" xfId="0" applyNumberFormat="1" applyFont="1" applyBorder="1" applyAlignment="1">
      <alignment horizontal="center" vertical="center" wrapText="1"/>
    </xf>
    <xf numFmtId="2" fontId="60" fillId="0" borderId="13" xfId="0" applyNumberFormat="1" applyFont="1" applyBorder="1" applyAlignment="1">
      <alignment horizontal="center" vertical="center" wrapText="1"/>
    </xf>
    <xf numFmtId="2" fontId="60" fillId="0" borderId="19" xfId="0" applyNumberFormat="1" applyFont="1" applyBorder="1" applyAlignment="1">
      <alignment horizontal="center" vertical="center" wrapText="1"/>
    </xf>
    <xf numFmtId="0" fontId="56" fillId="27" borderId="20" xfId="2" applyFont="1" applyFill="1" applyBorder="1" applyAlignment="1">
      <alignment horizontal="center" vertical="center" wrapText="1"/>
    </xf>
    <xf numFmtId="0" fontId="56" fillId="27" borderId="17" xfId="2" applyFont="1" applyFill="1" applyBorder="1" applyAlignment="1">
      <alignment horizontal="center" vertical="center" wrapText="1"/>
    </xf>
    <xf numFmtId="0" fontId="56" fillId="27" borderId="18" xfId="2" applyFont="1" applyFill="1" applyBorder="1" applyAlignment="1">
      <alignment horizontal="center" vertical="center" wrapText="1"/>
    </xf>
    <xf numFmtId="0" fontId="58" fillId="27" borderId="44" xfId="48" applyFont="1" applyFill="1" applyBorder="1" applyAlignment="1">
      <alignment horizontal="center"/>
    </xf>
    <xf numFmtId="0" fontId="58" fillId="27" borderId="45" xfId="48" applyFont="1" applyFill="1" applyBorder="1" applyAlignment="1">
      <alignment horizontal="center"/>
    </xf>
    <xf numFmtId="0" fontId="58" fillId="27" borderId="24" xfId="48" applyFont="1" applyFill="1" applyBorder="1" applyAlignment="1">
      <alignment horizontal="center"/>
    </xf>
    <xf numFmtId="0" fontId="58" fillId="27" borderId="47" xfId="48" applyFont="1" applyFill="1" applyBorder="1" applyAlignment="1">
      <alignment horizontal="center"/>
    </xf>
    <xf numFmtId="0" fontId="58" fillId="27" borderId="48" xfId="48" applyFont="1" applyFill="1" applyBorder="1" applyAlignment="1">
      <alignment horizontal="center"/>
    </xf>
    <xf numFmtId="0" fontId="56" fillId="27" borderId="50" xfId="2" applyFont="1" applyFill="1" applyBorder="1" applyAlignment="1">
      <alignment horizontal="left" vertical="center" wrapText="1"/>
    </xf>
    <xf numFmtId="0" fontId="55" fillId="27" borderId="51" xfId="0" applyFont="1" applyFill="1" applyBorder="1" applyAlignment="1">
      <alignment horizontal="left" vertical="center" wrapText="1"/>
    </xf>
    <xf numFmtId="0" fontId="55" fillId="27" borderId="54" xfId="0" applyFont="1" applyFill="1" applyBorder="1" applyAlignment="1">
      <alignment horizontal="left" vertical="center" wrapText="1"/>
    </xf>
    <xf numFmtId="0" fontId="55" fillId="27" borderId="66" xfId="0" applyFont="1" applyFill="1" applyBorder="1" applyAlignment="1">
      <alignment horizontal="left" vertical="center" wrapText="1"/>
    </xf>
    <xf numFmtId="0" fontId="55" fillId="27" borderId="52" xfId="0" applyFont="1" applyFill="1" applyBorder="1" applyAlignment="1">
      <alignment horizontal="left" vertical="center" wrapText="1"/>
    </xf>
    <xf numFmtId="0" fontId="56" fillId="27" borderId="53" xfId="2" applyFont="1" applyFill="1" applyBorder="1" applyAlignment="1">
      <alignment horizontal="left" vertical="center" wrapText="1"/>
    </xf>
    <xf numFmtId="0" fontId="55" fillId="27" borderId="26" xfId="0" applyFont="1" applyFill="1" applyBorder="1" applyAlignment="1">
      <alignment horizontal="center" vertical="center" wrapText="1"/>
    </xf>
    <xf numFmtId="0" fontId="55" fillId="27" borderId="0" xfId="0" applyFont="1" applyFill="1" applyAlignment="1">
      <alignment horizontal="center" vertical="center" wrapText="1"/>
    </xf>
    <xf numFmtId="0" fontId="55" fillId="27" borderId="86" xfId="0" applyFont="1" applyFill="1" applyBorder="1" applyAlignment="1">
      <alignment horizontal="center" vertical="center" wrapText="1"/>
    </xf>
    <xf numFmtId="0" fontId="55" fillId="27" borderId="44" xfId="0" applyFont="1" applyFill="1" applyBorder="1" applyAlignment="1">
      <alignment horizontal="left" vertical="center" wrapText="1"/>
    </xf>
    <xf numFmtId="0" fontId="55" fillId="27" borderId="24" xfId="0" applyFont="1" applyFill="1" applyBorder="1" applyAlignment="1">
      <alignment horizontal="left" vertical="center" wrapText="1"/>
    </xf>
    <xf numFmtId="0" fontId="56" fillId="27" borderId="45" xfId="2" applyFont="1" applyFill="1" applyBorder="1" applyAlignment="1">
      <alignment horizontal="left" vertical="center" wrapText="1"/>
    </xf>
    <xf numFmtId="0" fontId="56" fillId="27" borderId="48" xfId="2" applyFont="1" applyFill="1" applyBorder="1" applyAlignment="1">
      <alignment horizontal="left" vertical="center" wrapText="1"/>
    </xf>
    <xf numFmtId="0" fontId="25" fillId="27" borderId="44" xfId="0" applyFont="1" applyFill="1" applyBorder="1" applyAlignment="1">
      <alignment horizontal="left" vertical="center" wrapText="1"/>
    </xf>
    <xf numFmtId="0" fontId="25" fillId="27" borderId="47" xfId="0" applyFont="1" applyFill="1" applyBorder="1" applyAlignment="1">
      <alignment horizontal="left" vertical="center" wrapText="1"/>
    </xf>
    <xf numFmtId="0" fontId="66" fillId="27" borderId="45" xfId="2" applyFont="1" applyFill="1" applyBorder="1" applyAlignment="1">
      <alignment horizontal="left" vertical="center" wrapText="1"/>
    </xf>
    <xf numFmtId="0" fontId="66" fillId="27" borderId="48" xfId="2" applyFont="1" applyFill="1" applyBorder="1" applyAlignment="1">
      <alignment horizontal="left" vertical="center" wrapText="1"/>
    </xf>
    <xf numFmtId="0" fontId="65" fillId="27" borderId="44" xfId="0" applyFont="1" applyFill="1" applyBorder="1" applyAlignment="1">
      <alignment horizontal="left" vertical="center" wrapText="1"/>
    </xf>
    <xf numFmtId="0" fontId="65" fillId="27" borderId="24" xfId="0" applyFont="1" applyFill="1" applyBorder="1" applyAlignment="1">
      <alignment horizontal="left" vertical="center" wrapText="1"/>
    </xf>
    <xf numFmtId="0" fontId="65" fillId="27" borderId="47" xfId="0" applyFont="1" applyFill="1" applyBorder="1" applyAlignment="1">
      <alignment horizontal="left" vertical="center" wrapText="1"/>
    </xf>
    <xf numFmtId="0" fontId="66" fillId="27" borderId="1" xfId="2" applyFont="1" applyFill="1" applyBorder="1" applyAlignment="1">
      <alignment horizontal="left" vertical="center" wrapText="1"/>
    </xf>
    <xf numFmtId="0" fontId="55" fillId="27" borderId="44" xfId="0" applyFont="1" applyFill="1" applyBorder="1" applyAlignment="1">
      <alignment vertical="center" wrapText="1"/>
    </xf>
    <xf numFmtId="0" fontId="55" fillId="27" borderId="24" xfId="0" applyFont="1" applyFill="1" applyBorder="1" applyAlignment="1">
      <alignment vertical="center" wrapText="1"/>
    </xf>
    <xf numFmtId="0" fontId="55" fillId="27" borderId="47" xfId="0" applyFont="1" applyFill="1" applyBorder="1" applyAlignment="1">
      <alignment vertical="center" wrapText="1"/>
    </xf>
    <xf numFmtId="0" fontId="56" fillId="27" borderId="45" xfId="2" applyFont="1" applyFill="1" applyBorder="1" applyAlignment="1">
      <alignment vertical="center" wrapText="1"/>
    </xf>
    <xf numFmtId="0" fontId="56" fillId="27" borderId="48" xfId="2" applyFont="1" applyFill="1" applyBorder="1" applyAlignment="1">
      <alignment vertical="center" wrapText="1"/>
    </xf>
    <xf numFmtId="0" fontId="55" fillId="27" borderId="51" xfId="0" applyFont="1" applyFill="1" applyBorder="1" applyAlignment="1">
      <alignment vertical="center" wrapText="1"/>
    </xf>
    <xf numFmtId="0" fontId="55" fillId="27" borderId="52" xfId="0" applyFont="1" applyFill="1" applyBorder="1" applyAlignment="1">
      <alignment vertical="center" wrapText="1"/>
    </xf>
    <xf numFmtId="0" fontId="56" fillId="27" borderId="50" xfId="2" applyFont="1" applyFill="1" applyBorder="1" applyAlignment="1">
      <alignment vertical="center"/>
    </xf>
    <xf numFmtId="0" fontId="56" fillId="27" borderId="53" xfId="2" applyFont="1" applyFill="1" applyBorder="1" applyAlignment="1">
      <alignment vertical="center"/>
    </xf>
    <xf numFmtId="0" fontId="55" fillId="27" borderId="54" xfId="0" applyFont="1" applyFill="1" applyBorder="1" applyAlignment="1">
      <alignment vertical="center" wrapText="1"/>
    </xf>
    <xf numFmtId="0" fontId="56" fillId="27" borderId="45" xfId="2" applyFont="1" applyFill="1" applyBorder="1" applyAlignment="1">
      <alignment vertical="center"/>
    </xf>
    <xf numFmtId="0" fontId="56" fillId="27" borderId="48" xfId="2" applyFont="1" applyFill="1" applyBorder="1" applyAlignment="1">
      <alignment vertical="center"/>
    </xf>
    <xf numFmtId="0" fontId="56" fillId="27" borderId="50" xfId="2" applyFont="1" applyFill="1" applyBorder="1" applyAlignment="1">
      <alignment vertical="center" wrapText="1"/>
    </xf>
    <xf numFmtId="0" fontId="56" fillId="27" borderId="53" xfId="2" applyFont="1" applyFill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56" fillId="27" borderId="50" xfId="2" applyFont="1" applyFill="1" applyBorder="1" applyAlignment="1">
      <alignment horizontal="left" vertical="center"/>
    </xf>
    <xf numFmtId="0" fontId="56" fillId="27" borderId="53" xfId="2" applyFont="1" applyFill="1" applyBorder="1" applyAlignment="1">
      <alignment horizontal="left" vertical="center"/>
    </xf>
    <xf numFmtId="0" fontId="55" fillId="27" borderId="59" xfId="0" applyFont="1" applyFill="1" applyBorder="1" applyAlignment="1">
      <alignment horizontal="left" vertical="center" wrapText="1"/>
    </xf>
    <xf numFmtId="0" fontId="55" fillId="27" borderId="47" xfId="0" applyFont="1" applyFill="1" applyBorder="1" applyAlignment="1">
      <alignment horizontal="left" vertical="center" wrapText="1"/>
    </xf>
    <xf numFmtId="0" fontId="55" fillId="27" borderId="53" xfId="48" applyFont="1" applyFill="1" applyBorder="1" applyAlignment="1">
      <alignment horizontal="center" vertical="center" wrapText="1"/>
    </xf>
    <xf numFmtId="1" fontId="55" fillId="27" borderId="53" xfId="48" applyNumberFormat="1" applyFont="1" applyFill="1" applyBorder="1" applyAlignment="1">
      <alignment horizontal="center" vertical="center" wrapText="1"/>
    </xf>
    <xf numFmtId="0" fontId="58" fillId="27" borderId="71" xfId="48" applyFont="1" applyFill="1" applyBorder="1" applyAlignment="1">
      <alignment horizontal="center"/>
    </xf>
    <xf numFmtId="0" fontId="58" fillId="27" borderId="88" xfId="48" applyFont="1" applyFill="1" applyBorder="1" applyAlignment="1">
      <alignment horizontal="center"/>
    </xf>
    <xf numFmtId="0" fontId="58" fillId="27" borderId="60" xfId="48" applyFont="1" applyFill="1" applyBorder="1" applyAlignment="1">
      <alignment horizontal="center"/>
    </xf>
    <xf numFmtId="0" fontId="58" fillId="27" borderId="72" xfId="48" applyFont="1" applyFill="1" applyBorder="1" applyAlignment="1">
      <alignment horizontal="center"/>
    </xf>
    <xf numFmtId="0" fontId="58" fillId="27" borderId="13" xfId="48" applyFont="1" applyFill="1" applyBorder="1" applyAlignment="1">
      <alignment horizontal="center"/>
    </xf>
    <xf numFmtId="0" fontId="58" fillId="27" borderId="19" xfId="48" applyFont="1" applyFill="1" applyBorder="1" applyAlignment="1">
      <alignment horizontal="center"/>
    </xf>
    <xf numFmtId="0" fontId="58" fillId="27" borderId="73" xfId="48" applyFont="1" applyFill="1" applyBorder="1" applyAlignment="1">
      <alignment horizontal="center"/>
    </xf>
    <xf numFmtId="0" fontId="58" fillId="27" borderId="89" xfId="48" applyFont="1" applyFill="1" applyBorder="1" applyAlignment="1">
      <alignment horizontal="center"/>
    </xf>
    <xf numFmtId="0" fontId="58" fillId="27" borderId="61" xfId="48" applyFont="1" applyFill="1" applyBorder="1" applyAlignment="1">
      <alignment horizontal="center"/>
    </xf>
    <xf numFmtId="0" fontId="55" fillId="27" borderId="1" xfId="0" applyFont="1" applyFill="1" applyBorder="1" applyAlignment="1">
      <alignment horizontal="left" wrapText="1"/>
    </xf>
    <xf numFmtId="0" fontId="56" fillId="27" borderId="1" xfId="2" applyFont="1" applyFill="1" applyBorder="1" applyAlignment="1">
      <alignment horizontal="left"/>
    </xf>
    <xf numFmtId="2" fontId="60" fillId="26" borderId="1" xfId="0" applyNumberFormat="1" applyFont="1" applyFill="1" applyBorder="1" applyAlignment="1">
      <alignment horizontal="center" vertical="center" wrapText="1"/>
    </xf>
    <xf numFmtId="0" fontId="65" fillId="27" borderId="51" xfId="0" applyFont="1" applyFill="1" applyBorder="1" applyAlignment="1">
      <alignment horizontal="left" vertical="center" wrapText="1"/>
    </xf>
    <xf numFmtId="0" fontId="65" fillId="27" borderId="54" xfId="0" applyFont="1" applyFill="1" applyBorder="1" applyAlignment="1">
      <alignment horizontal="left" vertical="center" wrapText="1"/>
    </xf>
    <xf numFmtId="0" fontId="65" fillId="27" borderId="66" xfId="0" applyFont="1" applyFill="1" applyBorder="1" applyAlignment="1">
      <alignment horizontal="left" vertical="center" wrapText="1"/>
    </xf>
    <xf numFmtId="0" fontId="65" fillId="27" borderId="59" xfId="0" applyFont="1" applyFill="1" applyBorder="1" applyAlignment="1">
      <alignment horizontal="left" vertical="center" wrapText="1"/>
    </xf>
    <xf numFmtId="0" fontId="65" fillId="27" borderId="52" xfId="0" applyFont="1" applyFill="1" applyBorder="1" applyAlignment="1">
      <alignment horizontal="left" vertical="center" wrapText="1"/>
    </xf>
    <xf numFmtId="0" fontId="66" fillId="27" borderId="50" xfId="2" applyFont="1" applyFill="1" applyBorder="1" applyAlignment="1">
      <alignment horizontal="left" vertical="center" wrapText="1"/>
    </xf>
    <xf numFmtId="0" fontId="66" fillId="27" borderId="17" xfId="2" applyFont="1" applyFill="1" applyBorder="1" applyAlignment="1">
      <alignment horizontal="left" vertical="center" wrapText="1"/>
    </xf>
    <xf numFmtId="0" fontId="66" fillId="27" borderId="53" xfId="2" applyFont="1" applyFill="1" applyBorder="1" applyAlignment="1">
      <alignment horizontal="left" vertical="center" wrapText="1"/>
    </xf>
    <xf numFmtId="0" fontId="64" fillId="0" borderId="2" xfId="48" applyFont="1" applyBorder="1" applyAlignment="1" applyProtection="1">
      <alignment horizontal="left" vertical="center" wrapText="1"/>
      <protection locked="0"/>
    </xf>
    <xf numFmtId="0" fontId="64" fillId="0" borderId="19" xfId="48" applyFont="1" applyBorder="1" applyAlignment="1" applyProtection="1">
      <alignment horizontal="left" vertical="center" wrapText="1"/>
      <protection locked="0"/>
    </xf>
    <xf numFmtId="0" fontId="64" fillId="27" borderId="2" xfId="48" applyFont="1" applyFill="1" applyBorder="1" applyAlignment="1">
      <alignment horizontal="left" vertical="center" wrapText="1"/>
    </xf>
    <xf numFmtId="0" fontId="64" fillId="27" borderId="19" xfId="48" applyFont="1" applyFill="1" applyBorder="1" applyAlignment="1">
      <alignment horizontal="left" vertical="center" wrapText="1"/>
    </xf>
    <xf numFmtId="0" fontId="61" fillId="34" borderId="13" xfId="48" applyFont="1" applyFill="1" applyBorder="1" applyAlignment="1">
      <alignment horizontal="center" vertical="center" wrapText="1"/>
    </xf>
    <xf numFmtId="0" fontId="61" fillId="34" borderId="19" xfId="48" applyFont="1" applyFill="1" applyBorder="1" applyAlignment="1">
      <alignment horizontal="center" vertical="center" wrapText="1"/>
    </xf>
    <xf numFmtId="0" fontId="61" fillId="27" borderId="2" xfId="48" applyFont="1" applyFill="1" applyBorder="1" applyAlignment="1">
      <alignment horizontal="left" vertical="center" wrapText="1"/>
    </xf>
    <xf numFmtId="0" fontId="61" fillId="27" borderId="19" xfId="48" applyFont="1" applyFill="1" applyBorder="1" applyAlignment="1">
      <alignment horizontal="left" vertical="center" wrapText="1"/>
    </xf>
    <xf numFmtId="0" fontId="3" fillId="0" borderId="2" xfId="48" applyFont="1" applyBorder="1" applyAlignment="1" applyProtection="1">
      <alignment horizontal="left" vertical="center" wrapText="1"/>
      <protection locked="0"/>
    </xf>
    <xf numFmtId="0" fontId="3" fillId="0" borderId="13" xfId="48" applyFont="1" applyBorder="1" applyAlignment="1" applyProtection="1">
      <alignment horizontal="left" vertical="center" wrapText="1"/>
      <protection locked="0"/>
    </xf>
    <xf numFmtId="0" fontId="3" fillId="0" borderId="19" xfId="48" applyFont="1" applyBorder="1" applyAlignment="1" applyProtection="1">
      <alignment horizontal="left" vertical="center" wrapText="1"/>
      <protection locked="0"/>
    </xf>
    <xf numFmtId="0" fontId="62" fillId="27" borderId="2" xfId="48" applyFont="1" applyFill="1" applyBorder="1" applyAlignment="1">
      <alignment horizontal="left" vertical="center" wrapText="1"/>
    </xf>
    <xf numFmtId="0" fontId="62" fillId="27" borderId="19" xfId="48" applyFont="1" applyFill="1" applyBorder="1" applyAlignment="1">
      <alignment horizontal="left" vertical="center" wrapText="1"/>
    </xf>
    <xf numFmtId="0" fontId="63" fillId="0" borderId="2" xfId="48" applyFont="1" applyBorder="1" applyAlignment="1" applyProtection="1">
      <alignment horizontal="left"/>
      <protection locked="0"/>
    </xf>
    <xf numFmtId="0" fontId="63" fillId="0" borderId="13" xfId="48" applyFont="1" applyBorder="1" applyAlignment="1" applyProtection="1">
      <alignment horizontal="left"/>
      <protection locked="0"/>
    </xf>
    <xf numFmtId="0" fontId="63" fillId="0" borderId="19" xfId="48" applyFont="1" applyBorder="1" applyAlignment="1" applyProtection="1">
      <alignment horizontal="left"/>
      <protection locked="0"/>
    </xf>
    <xf numFmtId="0" fontId="61" fillId="27" borderId="15" xfId="48" applyFont="1" applyFill="1" applyBorder="1" applyAlignment="1">
      <alignment horizontal="left" vertical="center" wrapText="1"/>
    </xf>
    <xf numFmtId="0" fontId="61" fillId="27" borderId="16" xfId="48" applyFont="1" applyFill="1" applyBorder="1" applyAlignment="1">
      <alignment horizontal="left" vertical="center" wrapText="1"/>
    </xf>
    <xf numFmtId="0" fontId="61" fillId="27" borderId="12" xfId="48" applyFont="1" applyFill="1" applyBorder="1" applyAlignment="1">
      <alignment horizontal="left" vertical="center" wrapText="1"/>
    </xf>
    <xf numFmtId="0" fontId="61" fillId="27" borderId="30" xfId="48" applyFont="1" applyFill="1" applyBorder="1" applyAlignment="1">
      <alignment horizontal="left" vertical="center" wrapText="1"/>
    </xf>
    <xf numFmtId="1" fontId="64" fillId="27" borderId="2" xfId="48" applyNumberFormat="1" applyFont="1" applyFill="1" applyBorder="1" applyAlignment="1">
      <alignment horizontal="left" vertical="center" wrapText="1"/>
    </xf>
    <xf numFmtId="1" fontId="64" fillId="27" borderId="19" xfId="48" applyNumberFormat="1" applyFont="1" applyFill="1" applyBorder="1" applyAlignment="1">
      <alignment horizontal="left" vertical="center" wrapText="1"/>
    </xf>
    <xf numFmtId="0" fontId="24" fillId="25" borderId="0" xfId="48" applyFont="1" applyFill="1" applyAlignment="1">
      <alignment horizontal="center" vertical="center" wrapText="1"/>
    </xf>
    <xf numFmtId="0" fontId="24" fillId="26" borderId="12" xfId="48" applyFont="1" applyFill="1" applyBorder="1" applyAlignment="1">
      <alignment horizontal="center" vertical="center" wrapText="1"/>
    </xf>
    <xf numFmtId="16" fontId="3" fillId="0" borderId="2" xfId="48" applyNumberFormat="1" applyFont="1" applyBorder="1" applyAlignment="1" applyProtection="1">
      <alignment horizontal="left" vertical="center" wrapText="1"/>
      <protection locked="0"/>
    </xf>
    <xf numFmtId="16" fontId="3" fillId="0" borderId="13" xfId="48" applyNumberFormat="1" applyFont="1" applyBorder="1" applyAlignment="1" applyProtection="1">
      <alignment horizontal="left" vertical="center" wrapText="1"/>
      <protection locked="0"/>
    </xf>
    <xf numFmtId="16" fontId="3" fillId="0" borderId="19" xfId="48" applyNumberFormat="1" applyFont="1" applyBorder="1" applyAlignment="1" applyProtection="1">
      <alignment horizontal="left" vertical="center" wrapText="1"/>
      <protection locked="0"/>
    </xf>
    <xf numFmtId="0" fontId="55" fillId="27" borderId="20" xfId="0" applyFont="1" applyFill="1" applyBorder="1" applyAlignment="1">
      <alignment horizontal="center" vertical="center" wrapText="1"/>
    </xf>
    <xf numFmtId="0" fontId="55" fillId="27" borderId="17" xfId="0" applyFont="1" applyFill="1" applyBorder="1" applyAlignment="1">
      <alignment horizontal="center" vertical="center" wrapText="1"/>
    </xf>
    <xf numFmtId="0" fontId="55" fillId="27" borderId="18" xfId="0" applyFont="1" applyFill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22" xfId="0" applyFont="1" applyBorder="1" applyAlignment="1">
      <alignment horizontal="left" wrapText="1"/>
    </xf>
    <xf numFmtId="0" fontId="40" fillId="0" borderId="23" xfId="0" applyFont="1" applyBorder="1" applyAlignment="1">
      <alignment horizontal="left" wrapText="1"/>
    </xf>
    <xf numFmtId="0" fontId="40" fillId="0" borderId="0" xfId="0" applyFont="1" applyAlignment="1">
      <alignment horizontal="left" wrapText="1"/>
    </xf>
    <xf numFmtId="0" fontId="40" fillId="0" borderId="29" xfId="0" applyFont="1" applyBorder="1" applyAlignment="1">
      <alignment horizontal="left" wrapText="1"/>
    </xf>
    <xf numFmtId="0" fontId="40" fillId="0" borderId="65" xfId="0" applyFont="1" applyBorder="1" applyAlignment="1">
      <alignment horizontal="left" wrapText="1"/>
    </xf>
    <xf numFmtId="0" fontId="40" fillId="0" borderId="64" xfId="0" applyFont="1" applyBorder="1" applyAlignment="1">
      <alignment horizontal="left" wrapText="1"/>
    </xf>
    <xf numFmtId="0" fontId="43" fillId="0" borderId="45" xfId="1" applyFont="1" applyBorder="1" applyAlignment="1">
      <alignment horizontal="center" vertical="center" wrapText="1"/>
    </xf>
    <xf numFmtId="0" fontId="43" fillId="0" borderId="1" xfId="1" applyFont="1" applyBorder="1" applyAlignment="1">
      <alignment horizontal="center" vertical="center" wrapText="1"/>
    </xf>
    <xf numFmtId="0" fontId="43" fillId="0" borderId="20" xfId="1" applyFont="1" applyBorder="1" applyAlignment="1">
      <alignment horizontal="center" vertical="center" wrapText="1"/>
    </xf>
    <xf numFmtId="0" fontId="43" fillId="0" borderId="22" xfId="1" applyFont="1" applyBorder="1" applyAlignment="1">
      <alignment horizontal="left" vertical="center" wrapText="1"/>
    </xf>
    <xf numFmtId="0" fontId="43" fillId="0" borderId="23" xfId="1" applyFont="1" applyBorder="1" applyAlignment="1">
      <alignment horizontal="left" vertical="center" wrapText="1"/>
    </xf>
    <xf numFmtId="0" fontId="43" fillId="0" borderId="0" xfId="1" applyFont="1" applyAlignment="1">
      <alignment horizontal="left" vertical="center" wrapText="1"/>
    </xf>
    <xf numFmtId="0" fontId="43" fillId="0" borderId="29" xfId="1" applyFont="1" applyBorder="1" applyAlignment="1">
      <alignment horizontal="left" vertical="center" wrapText="1"/>
    </xf>
    <xf numFmtId="0" fontId="40" fillId="0" borderId="62" xfId="0" applyFont="1" applyBorder="1" applyAlignment="1">
      <alignment horizontal="center" vertical="center"/>
    </xf>
    <xf numFmtId="0" fontId="40" fillId="0" borderId="26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45" xfId="0" applyFont="1" applyBorder="1" applyAlignment="1">
      <alignment horizontal="left" vertical="center" wrapText="1"/>
    </xf>
    <xf numFmtId="0" fontId="40" fillId="0" borderId="46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left" vertical="center" wrapText="1"/>
    </xf>
    <xf numFmtId="0" fontId="40" fillId="0" borderId="25" xfId="0" applyFont="1" applyBorder="1" applyAlignment="1">
      <alignment horizontal="left" vertical="center" wrapText="1"/>
    </xf>
    <xf numFmtId="0" fontId="40" fillId="0" borderId="48" xfId="0" applyFont="1" applyBorder="1" applyAlignment="1">
      <alignment horizontal="left" vertical="center" wrapText="1"/>
    </xf>
    <xf numFmtId="0" fontId="40" fillId="0" borderId="49" xfId="0" applyFont="1" applyBorder="1" applyAlignment="1">
      <alignment horizontal="left" vertical="center" wrapText="1"/>
    </xf>
    <xf numFmtId="0" fontId="40" fillId="0" borderId="50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0" fillId="0" borderId="62" xfId="0" applyFont="1" applyBorder="1" applyAlignment="1">
      <alignment horizontal="left" vertical="center" wrapText="1"/>
    </xf>
    <xf numFmtId="0" fontId="40" fillId="0" borderId="23" xfId="0" applyFont="1" applyBorder="1" applyAlignment="1">
      <alignment horizontal="left" vertical="center" wrapText="1"/>
    </xf>
    <xf numFmtId="0" fontId="40" fillId="0" borderId="26" xfId="0" applyFont="1" applyBorder="1" applyAlignment="1">
      <alignment horizontal="left" vertical="center" wrapText="1"/>
    </xf>
    <xf numFmtId="0" fontId="40" fillId="0" borderId="29" xfId="0" applyFont="1" applyBorder="1" applyAlignment="1">
      <alignment horizontal="left" vertical="center" wrapText="1"/>
    </xf>
    <xf numFmtId="0" fontId="40" fillId="0" borderId="45" xfId="0" applyFont="1" applyBorder="1" applyAlignment="1">
      <alignment horizontal="left" wrapText="1"/>
    </xf>
    <xf numFmtId="0" fontId="40" fillId="0" borderId="46" xfId="0" applyFont="1" applyBorder="1" applyAlignment="1">
      <alignment horizontal="left"/>
    </xf>
    <xf numFmtId="0" fontId="40" fillId="0" borderId="1" xfId="0" applyFont="1" applyBorder="1" applyAlignment="1">
      <alignment horizontal="left"/>
    </xf>
    <xf numFmtId="0" fontId="40" fillId="0" borderId="25" xfId="0" applyFont="1" applyBorder="1" applyAlignment="1">
      <alignment horizontal="left"/>
    </xf>
    <xf numFmtId="0" fontId="40" fillId="0" borderId="48" xfId="0" applyFont="1" applyBorder="1" applyAlignment="1">
      <alignment horizontal="left"/>
    </xf>
    <xf numFmtId="0" fontId="40" fillId="0" borderId="49" xfId="0" applyFont="1" applyBorder="1" applyAlignment="1">
      <alignment horizontal="left"/>
    </xf>
    <xf numFmtId="0" fontId="40" fillId="0" borderId="63" xfId="0" applyFont="1" applyBorder="1" applyAlignment="1">
      <alignment horizontal="left" vertical="center" wrapText="1"/>
    </xf>
    <xf numFmtId="0" fontId="40" fillId="0" borderId="64" xfId="0" applyFont="1" applyBorder="1" applyAlignment="1">
      <alignment horizontal="left" vertical="center" wrapText="1"/>
    </xf>
    <xf numFmtId="0" fontId="40" fillId="0" borderId="53" xfId="0" applyFont="1" applyBorder="1" applyAlignment="1">
      <alignment horizontal="center" vertical="center"/>
    </xf>
    <xf numFmtId="0" fontId="42" fillId="0" borderId="69" xfId="75" applyFont="1" applyBorder="1" applyAlignment="1" applyProtection="1">
      <alignment horizontal="center" vertical="center"/>
      <protection locked="0"/>
    </xf>
    <xf numFmtId="0" fontId="42" fillId="0" borderId="67" xfId="75" applyFont="1" applyBorder="1" applyAlignment="1" applyProtection="1">
      <alignment horizontal="center" vertical="center"/>
      <protection locked="0"/>
    </xf>
    <xf numFmtId="0" fontId="42" fillId="0" borderId="68" xfId="75" applyFont="1" applyBorder="1" applyAlignment="1" applyProtection="1">
      <alignment horizontal="center" vertical="center"/>
      <protection locked="0"/>
    </xf>
    <xf numFmtId="0" fontId="40" fillId="0" borderId="45" xfId="0" applyFont="1" applyBorder="1" applyAlignment="1">
      <alignment horizontal="center"/>
    </xf>
    <xf numFmtId="0" fontId="40" fillId="0" borderId="48" xfId="0" applyFont="1" applyBorder="1" applyAlignment="1">
      <alignment horizontal="center"/>
    </xf>
    <xf numFmtId="0" fontId="40" fillId="0" borderId="46" xfId="0" applyFont="1" applyBorder="1" applyAlignment="1">
      <alignment horizontal="left" wrapText="1"/>
    </xf>
    <xf numFmtId="0" fontId="40" fillId="0" borderId="48" xfId="0" applyFont="1" applyBorder="1" applyAlignment="1">
      <alignment horizontal="left" wrapText="1"/>
    </xf>
    <xf numFmtId="0" fontId="40" fillId="0" borderId="49" xfId="0" applyFont="1" applyBorder="1" applyAlignment="1">
      <alignment horizontal="left" wrapText="1"/>
    </xf>
    <xf numFmtId="0" fontId="40" fillId="0" borderId="45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2" xfId="0" applyFont="1" applyBorder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0" fillId="0" borderId="65" xfId="0" applyFont="1" applyBorder="1" applyAlignment="1">
      <alignment horizontal="left" vertical="center" wrapText="1"/>
    </xf>
    <xf numFmtId="0" fontId="40" fillId="0" borderId="18" xfId="0" applyFont="1" applyBorder="1" applyAlignment="1">
      <alignment horizontal="center" wrapText="1"/>
    </xf>
    <xf numFmtId="0" fontId="40" fillId="0" borderId="48" xfId="0" applyFont="1" applyBorder="1" applyAlignment="1">
      <alignment horizontal="center" wrapText="1"/>
    </xf>
    <xf numFmtId="0" fontId="40" fillId="0" borderId="67" xfId="0" applyFont="1" applyBorder="1" applyAlignment="1">
      <alignment horizontal="left" vertical="center" wrapText="1"/>
    </xf>
    <xf numFmtId="0" fontId="40" fillId="0" borderId="68" xfId="0" applyFont="1" applyBorder="1" applyAlignment="1">
      <alignment horizontal="left" vertical="center" wrapText="1"/>
    </xf>
    <xf numFmtId="0" fontId="43" fillId="2" borderId="62" xfId="0" applyFont="1" applyFill="1" applyBorder="1" applyAlignment="1">
      <alignment horizontal="left" vertical="top" wrapText="1"/>
    </xf>
    <xf numFmtId="0" fontId="43" fillId="2" borderId="23" xfId="0" applyFont="1" applyFill="1" applyBorder="1" applyAlignment="1">
      <alignment horizontal="left" vertical="top" wrapText="1"/>
    </xf>
    <xf numFmtId="0" fontId="43" fillId="2" borderId="63" xfId="0" applyFont="1" applyFill="1" applyBorder="1" applyAlignment="1">
      <alignment horizontal="left" vertical="top" wrapText="1"/>
    </xf>
    <xf numFmtId="0" fontId="43" fillId="2" borderId="64" xfId="0" applyFont="1" applyFill="1" applyBorder="1" applyAlignment="1">
      <alignment horizontal="left" vertical="top" wrapText="1"/>
    </xf>
    <xf numFmtId="0" fontId="43" fillId="2" borderId="50" xfId="0" applyFont="1" applyFill="1" applyBorder="1" applyAlignment="1">
      <alignment horizontal="center" vertical="center"/>
    </xf>
    <xf numFmtId="0" fontId="43" fillId="2" borderId="53" xfId="0" applyFont="1" applyFill="1" applyBorder="1" applyAlignment="1">
      <alignment horizontal="center" vertical="center"/>
    </xf>
    <xf numFmtId="0" fontId="45" fillId="0" borderId="69" xfId="75" applyFont="1" applyBorder="1" applyAlignment="1" applyProtection="1">
      <alignment horizontal="center" vertical="center"/>
      <protection locked="0"/>
    </xf>
    <xf numFmtId="0" fontId="45" fillId="0" borderId="67" xfId="75" applyFont="1" applyBorder="1" applyAlignment="1" applyProtection="1">
      <alignment horizontal="center" vertical="center"/>
      <protection locked="0"/>
    </xf>
    <xf numFmtId="0" fontId="45" fillId="0" borderId="68" xfId="75" applyFont="1" applyBorder="1" applyAlignment="1" applyProtection="1">
      <alignment horizontal="center" vertical="center"/>
      <protection locked="0"/>
    </xf>
    <xf numFmtId="0" fontId="43" fillId="0" borderId="50" xfId="1" applyFont="1" applyBorder="1" applyAlignment="1">
      <alignment horizontal="center" vertical="center" wrapText="1"/>
    </xf>
    <xf numFmtId="0" fontId="43" fillId="0" borderId="17" xfId="1" applyFont="1" applyBorder="1" applyAlignment="1">
      <alignment horizontal="center" vertical="center" wrapText="1"/>
    </xf>
    <xf numFmtId="0" fontId="43" fillId="0" borderId="62" xfId="1" applyFont="1" applyBorder="1" applyAlignment="1">
      <alignment horizontal="left" vertical="center" wrapText="1"/>
    </xf>
    <xf numFmtId="0" fontId="43" fillId="0" borderId="26" xfId="1" applyFont="1" applyBorder="1" applyAlignment="1">
      <alignment horizontal="left" vertical="center" wrapText="1"/>
    </xf>
    <xf numFmtId="0" fontId="25" fillId="27" borderId="1" xfId="48" applyFont="1" applyFill="1" applyBorder="1" applyAlignment="1">
      <alignment horizontal="left" vertical="center" wrapText="1"/>
    </xf>
    <xf numFmtId="0" fontId="25" fillId="27" borderId="20" xfId="48" applyFont="1" applyFill="1" applyBorder="1" applyAlignment="1">
      <alignment horizontal="left" vertical="center" wrapText="1"/>
    </xf>
    <xf numFmtId="1" fontId="25" fillId="27" borderId="1" xfId="48" applyNumberFormat="1" applyFont="1" applyFill="1" applyBorder="1" applyAlignment="1">
      <alignment horizontal="center" vertical="center" wrapText="1"/>
    </xf>
    <xf numFmtId="1" fontId="25" fillId="27" borderId="20" xfId="48" applyNumberFormat="1" applyFont="1" applyFill="1" applyBorder="1" applyAlignment="1">
      <alignment horizontal="center" vertical="center" wrapText="1"/>
    </xf>
    <xf numFmtId="0" fontId="42" fillId="32" borderId="1" xfId="1" applyFont="1" applyFill="1" applyBorder="1" applyAlignment="1">
      <alignment horizontal="center" vertical="center" wrapText="1"/>
    </xf>
    <xf numFmtId="0" fontId="42" fillId="32" borderId="20" xfId="1" applyFont="1" applyFill="1" applyBorder="1" applyAlignment="1">
      <alignment horizontal="center" vertical="center" wrapText="1"/>
    </xf>
    <xf numFmtId="0" fontId="40" fillId="0" borderId="20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0" fillId="0" borderId="29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left" wrapText="1"/>
    </xf>
    <xf numFmtId="0" fontId="40" fillId="0" borderId="25" xfId="0" applyFont="1" applyBorder="1" applyAlignment="1">
      <alignment horizontal="left" wrapText="1"/>
    </xf>
    <xf numFmtId="0" fontId="40" fillId="0" borderId="45" xfId="0" applyFont="1" applyBorder="1" applyAlignment="1">
      <alignment horizontal="center" wrapText="1"/>
    </xf>
    <xf numFmtId="0" fontId="40" fillId="0" borderId="18" xfId="0" applyFont="1" applyBorder="1" applyAlignment="1">
      <alignment horizontal="center" vertical="center"/>
    </xf>
    <xf numFmtId="0" fontId="40" fillId="0" borderId="18" xfId="0" applyFont="1" applyBorder="1" applyAlignment="1">
      <alignment horizontal="left" wrapText="1"/>
    </xf>
    <xf numFmtId="0" fontId="40" fillId="0" borderId="31" xfId="0" applyFont="1" applyBorder="1" applyAlignment="1">
      <alignment horizontal="left"/>
    </xf>
    <xf numFmtId="0" fontId="40" fillId="0" borderId="50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2" fillId="0" borderId="63" xfId="75" applyFont="1" applyBorder="1" applyAlignment="1" applyProtection="1">
      <alignment horizontal="center" vertical="center"/>
      <protection locked="0"/>
    </xf>
    <xf numFmtId="0" fontId="42" fillId="0" borderId="65" xfId="75" applyFont="1" applyBorder="1" applyAlignment="1" applyProtection="1">
      <alignment horizontal="center" vertical="center"/>
      <protection locked="0"/>
    </xf>
    <xf numFmtId="0" fontId="42" fillId="0" borderId="64" xfId="75" applyFont="1" applyBorder="1" applyAlignment="1" applyProtection="1">
      <alignment horizontal="center" vertical="center"/>
      <protection locked="0"/>
    </xf>
    <xf numFmtId="0" fontId="45" fillId="0" borderId="63" xfId="75" applyFont="1" applyBorder="1" applyAlignment="1" applyProtection="1">
      <alignment horizontal="center" vertical="center"/>
      <protection locked="0"/>
    </xf>
    <xf numFmtId="0" fontId="45" fillId="0" borderId="65" xfId="75" applyFont="1" applyBorder="1" applyAlignment="1" applyProtection="1">
      <alignment horizontal="center" vertical="center"/>
      <protection locked="0"/>
    </xf>
    <xf numFmtId="0" fontId="45" fillId="0" borderId="64" xfId="75" applyFont="1" applyBorder="1" applyAlignment="1" applyProtection="1">
      <alignment horizontal="center" vertical="center"/>
      <protection locked="0"/>
    </xf>
    <xf numFmtId="0" fontId="40" fillId="0" borderId="26" xfId="0" applyFont="1" applyBorder="1" applyAlignment="1">
      <alignment horizontal="left" wrapText="1"/>
    </xf>
    <xf numFmtId="0" fontId="40" fillId="0" borderId="63" xfId="0" applyFont="1" applyBorder="1" applyAlignment="1">
      <alignment horizontal="left" wrapText="1"/>
    </xf>
    <xf numFmtId="0" fontId="40" fillId="0" borderId="62" xfId="0" applyFont="1" applyBorder="1" applyAlignment="1">
      <alignment horizontal="left" wrapText="1"/>
    </xf>
    <xf numFmtId="0" fontId="40" fillId="0" borderId="22" xfId="0" applyFont="1" applyBorder="1" applyAlignment="1">
      <alignment vertical="center" wrapText="1"/>
    </xf>
    <xf numFmtId="0" fontId="40" fillId="0" borderId="23" xfId="0" applyFont="1" applyBorder="1" applyAlignment="1">
      <alignment vertical="center" wrapText="1"/>
    </xf>
    <xf numFmtId="0" fontId="40" fillId="0" borderId="0" xfId="0" applyFont="1" applyAlignment="1">
      <alignment vertical="center" wrapText="1"/>
    </xf>
    <xf numFmtId="0" fontId="40" fillId="0" borderId="29" xfId="0" applyFont="1" applyBorder="1" applyAlignment="1">
      <alignment vertical="center" wrapText="1"/>
    </xf>
    <xf numFmtId="0" fontId="40" fillId="0" borderId="18" xfId="0" applyFont="1" applyBorder="1" applyAlignment="1">
      <alignment horizontal="center" vertical="center" wrapText="1"/>
    </xf>
    <xf numFmtId="0" fontId="40" fillId="0" borderId="31" xfId="0" applyFont="1" applyBorder="1" applyAlignment="1">
      <alignment horizontal="left" wrapText="1"/>
    </xf>
    <xf numFmtId="0" fontId="35" fillId="0" borderId="69" xfId="75" applyFont="1" applyBorder="1" applyAlignment="1" applyProtection="1">
      <alignment horizontal="center" vertical="center"/>
      <protection locked="0"/>
    </xf>
    <xf numFmtId="0" fontId="35" fillId="0" borderId="67" xfId="75" applyFont="1" applyBorder="1" applyAlignment="1" applyProtection="1">
      <alignment horizontal="center" vertical="center"/>
      <protection locked="0"/>
    </xf>
    <xf numFmtId="0" fontId="35" fillId="0" borderId="68" xfId="75" applyFont="1" applyBorder="1" applyAlignment="1" applyProtection="1">
      <alignment horizontal="center" vertical="center"/>
      <protection locked="0"/>
    </xf>
    <xf numFmtId="0" fontId="35" fillId="0" borderId="63" xfId="75" applyFont="1" applyBorder="1" applyAlignment="1" applyProtection="1">
      <alignment horizontal="center" vertical="center"/>
      <protection locked="0"/>
    </xf>
    <xf numFmtId="0" fontId="35" fillId="0" borderId="65" xfId="75" applyFont="1" applyBorder="1" applyAlignment="1" applyProtection="1">
      <alignment horizontal="center" vertical="center"/>
      <protection locked="0"/>
    </xf>
    <xf numFmtId="0" fontId="35" fillId="0" borderId="64" xfId="75" applyFont="1" applyBorder="1" applyAlignment="1" applyProtection="1">
      <alignment horizontal="center" vertical="center"/>
      <protection locked="0"/>
    </xf>
    <xf numFmtId="0" fontId="40" fillId="0" borderId="65" xfId="0" applyFont="1" applyBorder="1" applyAlignment="1">
      <alignment vertical="center" wrapText="1"/>
    </xf>
    <xf numFmtId="0" fontId="40" fillId="0" borderId="64" xfId="0" applyFont="1" applyBorder="1" applyAlignment="1">
      <alignment vertical="center" wrapText="1"/>
    </xf>
    <xf numFmtId="0" fontId="40" fillId="0" borderId="18" xfId="0" applyFont="1" applyBorder="1" applyAlignment="1">
      <alignment horizontal="left" vertical="center" wrapText="1"/>
    </xf>
    <xf numFmtId="0" fontId="40" fillId="0" borderId="31" xfId="0" applyFont="1" applyBorder="1" applyAlignment="1">
      <alignment horizontal="left" vertical="center" wrapText="1"/>
    </xf>
    <xf numFmtId="0" fontId="40" fillId="0" borderId="20" xfId="0" applyFont="1" applyBorder="1" applyAlignment="1">
      <alignment horizontal="left" vertical="center" wrapText="1"/>
    </xf>
    <xf numFmtId="0" fontId="40" fillId="0" borderId="27" xfId="0" applyFont="1" applyBorder="1" applyAlignment="1">
      <alignment horizontal="left" vertical="center" wrapText="1"/>
    </xf>
    <xf numFmtId="0" fontId="43" fillId="0" borderId="53" xfId="1" applyFont="1" applyBorder="1" applyAlignment="1">
      <alignment horizontal="center" vertical="center" wrapText="1"/>
    </xf>
    <xf numFmtId="0" fontId="43" fillId="0" borderId="63" xfId="1" applyFont="1" applyBorder="1" applyAlignment="1">
      <alignment horizontal="left" vertical="center" wrapText="1"/>
    </xf>
    <xf numFmtId="0" fontId="43" fillId="0" borderId="64" xfId="1" applyFont="1" applyBorder="1" applyAlignment="1">
      <alignment horizontal="left" vertical="center" wrapText="1"/>
    </xf>
    <xf numFmtId="0" fontId="45" fillId="27" borderId="45" xfId="2" applyFont="1" applyFill="1" applyBorder="1" applyAlignment="1">
      <alignment vertical="center" wrapText="1"/>
    </xf>
    <xf numFmtId="0" fontId="45" fillId="27" borderId="1" xfId="2" applyFont="1" applyFill="1" applyBorder="1" applyAlignment="1">
      <alignment vertical="center" wrapText="1"/>
    </xf>
    <xf numFmtId="0" fontId="45" fillId="27" borderId="20" xfId="2" applyFont="1" applyFill="1" applyBorder="1" applyAlignment="1">
      <alignment vertical="center" wrapText="1"/>
    </xf>
    <xf numFmtId="0" fontId="46" fillId="27" borderId="51" xfId="0" applyFont="1" applyFill="1" applyBorder="1" applyAlignment="1">
      <alignment vertical="center" wrapText="1"/>
    </xf>
    <xf numFmtId="0" fontId="46" fillId="27" borderId="52" xfId="0" applyFont="1" applyFill="1" applyBorder="1" applyAlignment="1">
      <alignment vertical="center" wrapText="1"/>
    </xf>
    <xf numFmtId="0" fontId="45" fillId="27" borderId="50" xfId="2" applyFont="1" applyFill="1" applyBorder="1" applyAlignment="1">
      <alignment vertical="center" wrapText="1"/>
    </xf>
    <xf numFmtId="0" fontId="45" fillId="27" borderId="53" xfId="2" applyFont="1" applyFill="1" applyBorder="1" applyAlignment="1">
      <alignment vertical="center" wrapText="1"/>
    </xf>
    <xf numFmtId="1" fontId="25" fillId="27" borderId="45" xfId="48" applyNumberFormat="1" applyFont="1" applyFill="1" applyBorder="1" applyAlignment="1">
      <alignment horizontal="center" vertical="center" wrapText="1"/>
    </xf>
    <xf numFmtId="1" fontId="25" fillId="27" borderId="48" xfId="48" applyNumberFormat="1" applyFont="1" applyFill="1" applyBorder="1" applyAlignment="1">
      <alignment horizontal="center" vertical="center" wrapText="1"/>
    </xf>
    <xf numFmtId="0" fontId="45" fillId="27" borderId="26" xfId="2" applyFont="1" applyFill="1" applyBorder="1" applyAlignment="1">
      <alignment horizontal="center" vertical="center" wrapText="1"/>
    </xf>
    <xf numFmtId="0" fontId="45" fillId="27" borderId="63" xfId="2" applyFont="1" applyFill="1" applyBorder="1" applyAlignment="1">
      <alignment horizontal="center" vertical="center" wrapText="1"/>
    </xf>
    <xf numFmtId="0" fontId="46" fillId="27" borderId="44" xfId="0" applyFont="1" applyFill="1" applyBorder="1" applyAlignment="1">
      <alignment horizontal="left" vertical="center" wrapText="1"/>
    </xf>
    <xf numFmtId="0" fontId="46" fillId="27" borderId="24" xfId="0" applyFont="1" applyFill="1" applyBorder="1" applyAlignment="1">
      <alignment horizontal="left" vertical="center" wrapText="1"/>
    </xf>
    <xf numFmtId="0" fontId="46" fillId="27" borderId="47" xfId="0" applyFont="1" applyFill="1" applyBorder="1" applyAlignment="1">
      <alignment horizontal="left" vertical="center" wrapText="1"/>
    </xf>
    <xf numFmtId="0" fontId="46" fillId="27" borderId="51" xfId="0" applyFont="1" applyFill="1" applyBorder="1" applyAlignment="1">
      <alignment horizontal="left" vertical="center" wrapText="1"/>
    </xf>
    <xf numFmtId="0" fontId="46" fillId="27" borderId="54" xfId="0" applyFont="1" applyFill="1" applyBorder="1" applyAlignment="1">
      <alignment horizontal="left" vertical="center" wrapText="1"/>
    </xf>
    <xf numFmtId="0" fontId="46" fillId="27" borderId="52" xfId="0" applyFont="1" applyFill="1" applyBorder="1" applyAlignment="1">
      <alignment horizontal="left" vertical="center" wrapText="1"/>
    </xf>
    <xf numFmtId="0" fontId="25" fillId="27" borderId="44" xfId="48" applyFont="1" applyFill="1" applyBorder="1" applyAlignment="1">
      <alignment vertical="center" wrapText="1"/>
    </xf>
    <xf numFmtId="0" fontId="25" fillId="27" borderId="47" xfId="48" applyFont="1" applyFill="1" applyBorder="1" applyAlignment="1">
      <alignment vertical="center" wrapText="1"/>
    </xf>
    <xf numFmtId="0" fontId="25" fillId="27" borderId="45" xfId="48" applyFont="1" applyFill="1" applyBorder="1" applyAlignment="1">
      <alignment horizontal="center" vertical="center" wrapText="1"/>
    </xf>
    <xf numFmtId="0" fontId="25" fillId="27" borderId="48" xfId="48" applyFont="1" applyFill="1" applyBorder="1" applyAlignment="1">
      <alignment horizontal="center" vertical="center" wrapText="1"/>
    </xf>
    <xf numFmtId="0" fontId="25" fillId="27" borderId="45" xfId="48" applyFont="1" applyFill="1" applyBorder="1" applyAlignment="1">
      <alignment horizontal="left" vertical="center" wrapText="1"/>
    </xf>
    <xf numFmtId="0" fontId="25" fillId="27" borderId="48" xfId="48" applyFont="1" applyFill="1" applyBorder="1" applyAlignment="1">
      <alignment horizontal="left" vertical="center" wrapText="1"/>
    </xf>
    <xf numFmtId="0" fontId="46" fillId="27" borderId="51" xfId="0" applyFont="1" applyFill="1" applyBorder="1" applyAlignment="1">
      <alignment horizontal="left" wrapText="1"/>
    </xf>
    <xf numFmtId="0" fontId="46" fillId="27" borderId="54" xfId="0" applyFont="1" applyFill="1" applyBorder="1" applyAlignment="1">
      <alignment horizontal="left" wrapText="1"/>
    </xf>
    <xf numFmtId="0" fontId="45" fillId="27" borderId="50" xfId="2" applyFont="1" applyFill="1" applyBorder="1" applyAlignment="1">
      <alignment horizontal="left"/>
    </xf>
    <xf numFmtId="0" fontId="45" fillId="27" borderId="17" xfId="2" applyFont="1" applyFill="1" applyBorder="1" applyAlignment="1">
      <alignment horizontal="left"/>
    </xf>
    <xf numFmtId="0" fontId="45" fillId="27" borderId="50" xfId="2" applyFont="1" applyFill="1" applyBorder="1" applyAlignment="1">
      <alignment horizontal="left" vertical="center"/>
    </xf>
    <xf numFmtId="0" fontId="45" fillId="27" borderId="17" xfId="2" applyFont="1" applyFill="1" applyBorder="1" applyAlignment="1">
      <alignment horizontal="left" vertical="center"/>
    </xf>
    <xf numFmtId="0" fontId="45" fillId="27" borderId="53" xfId="2" applyFont="1" applyFill="1" applyBorder="1" applyAlignment="1">
      <alignment horizontal="left" vertical="center"/>
    </xf>
    <xf numFmtId="0" fontId="46" fillId="27" borderId="54" xfId="0" applyFont="1" applyFill="1" applyBorder="1" applyAlignment="1">
      <alignment vertical="center" wrapText="1"/>
    </xf>
    <xf numFmtId="0" fontId="45" fillId="27" borderId="17" xfId="2" applyFont="1" applyFill="1" applyBorder="1" applyAlignment="1">
      <alignment vertical="center" wrapText="1"/>
    </xf>
    <xf numFmtId="0" fontId="25" fillId="27" borderId="18" xfId="48" applyFont="1" applyFill="1" applyBorder="1" applyAlignment="1">
      <alignment vertical="center" wrapText="1"/>
    </xf>
    <xf numFmtId="0" fontId="25" fillId="27" borderId="20" xfId="48" applyFont="1" applyFill="1" applyBorder="1" applyAlignment="1">
      <alignment vertical="center" wrapText="1"/>
    </xf>
    <xf numFmtId="0" fontId="25" fillId="27" borderId="18" xfId="48" applyFont="1" applyFill="1" applyBorder="1" applyAlignment="1">
      <alignment horizontal="center" vertical="center" wrapText="1"/>
    </xf>
    <xf numFmtId="0" fontId="25" fillId="27" borderId="20" xfId="48" applyFont="1" applyFill="1" applyBorder="1" applyAlignment="1">
      <alignment horizontal="center" vertical="center" wrapText="1"/>
    </xf>
    <xf numFmtId="0" fontId="25" fillId="27" borderId="18" xfId="48" applyFont="1" applyFill="1" applyBorder="1" applyAlignment="1">
      <alignment horizontal="left" vertical="center" wrapText="1"/>
    </xf>
    <xf numFmtId="1" fontId="25" fillId="27" borderId="18" xfId="48" applyNumberFormat="1" applyFont="1" applyFill="1" applyBorder="1" applyAlignment="1">
      <alignment horizontal="center" vertical="center" wrapText="1"/>
    </xf>
    <xf numFmtId="0" fontId="45" fillId="27" borderId="50" xfId="2" applyFont="1" applyFill="1" applyBorder="1" applyAlignment="1">
      <alignment vertical="center"/>
    </xf>
    <xf numFmtId="0" fontId="45" fillId="27" borderId="53" xfId="2" applyFont="1" applyFill="1" applyBorder="1" applyAlignment="1">
      <alignment vertical="center"/>
    </xf>
    <xf numFmtId="0" fontId="25" fillId="27" borderId="1" xfId="48" applyFont="1" applyFill="1" applyBorder="1" applyAlignment="1">
      <alignment vertical="center" wrapText="1"/>
    </xf>
    <xf numFmtId="0" fontId="25" fillId="27" borderId="1" xfId="48" applyFont="1" applyFill="1" applyBorder="1" applyAlignment="1">
      <alignment horizontal="center" vertical="center" wrapText="1"/>
    </xf>
    <xf numFmtId="0" fontId="45" fillId="27" borderId="50" xfId="2" applyFont="1" applyFill="1" applyBorder="1" applyAlignment="1">
      <alignment wrapText="1"/>
    </xf>
    <xf numFmtId="0" fontId="45" fillId="27" borderId="17" xfId="2" applyFont="1" applyFill="1" applyBorder="1" applyAlignment="1">
      <alignment wrapText="1"/>
    </xf>
    <xf numFmtId="0" fontId="45" fillId="27" borderId="53" xfId="2" applyFont="1" applyFill="1" applyBorder="1" applyAlignment="1">
      <alignment wrapText="1"/>
    </xf>
    <xf numFmtId="0" fontId="45" fillId="27" borderId="17" xfId="2" applyFont="1" applyFill="1" applyBorder="1" applyAlignment="1">
      <alignment horizontal="left" vertical="center" wrapText="1"/>
    </xf>
    <xf numFmtId="0" fontId="45" fillId="27" borderId="53" xfId="2" applyFont="1" applyFill="1" applyBorder="1" applyAlignment="1">
      <alignment horizontal="left" vertical="center" wrapText="1"/>
    </xf>
    <xf numFmtId="0" fontId="45" fillId="27" borderId="45" xfId="2" applyFont="1" applyFill="1" applyBorder="1" applyAlignment="1">
      <alignment horizontal="left" vertical="center" wrapText="1"/>
    </xf>
    <xf numFmtId="0" fontId="45" fillId="27" borderId="1" xfId="2" applyFont="1" applyFill="1" applyBorder="1" applyAlignment="1">
      <alignment horizontal="left" vertical="center" wrapText="1"/>
    </xf>
    <xf numFmtId="0" fontId="45" fillId="27" borderId="20" xfId="2" applyFont="1" applyFill="1" applyBorder="1" applyAlignment="1">
      <alignment horizontal="left" vertical="center" wrapText="1"/>
    </xf>
    <xf numFmtId="0" fontId="45" fillId="27" borderId="50" xfId="2" applyFont="1" applyFill="1" applyBorder="1" applyAlignment="1">
      <alignment horizontal="left" vertical="center" wrapText="1"/>
    </xf>
    <xf numFmtId="0" fontId="45" fillId="27" borderId="45" xfId="2" applyFont="1" applyFill="1" applyBorder="1" applyAlignment="1">
      <alignment horizontal="left" vertical="center"/>
    </xf>
    <xf numFmtId="0" fontId="45" fillId="27" borderId="1" xfId="2" applyFont="1" applyFill="1" applyBorder="1" applyAlignment="1">
      <alignment horizontal="left" vertical="center"/>
    </xf>
    <xf numFmtId="0" fontId="45" fillId="27" borderId="48" xfId="2" applyFont="1" applyFill="1" applyBorder="1" applyAlignment="1">
      <alignment horizontal="left" vertical="center"/>
    </xf>
    <xf numFmtId="0" fontId="45" fillId="27" borderId="17" xfId="2" applyFont="1" applyFill="1" applyBorder="1" applyAlignment="1">
      <alignment vertical="center"/>
    </xf>
    <xf numFmtId="0" fontId="46" fillId="27" borderId="20" xfId="0" applyFont="1" applyFill="1" applyBorder="1" applyAlignment="1">
      <alignment vertical="center" wrapText="1"/>
    </xf>
    <xf numFmtId="0" fontId="46" fillId="27" borderId="17" xfId="0" applyFont="1" applyFill="1" applyBorder="1" applyAlignment="1">
      <alignment vertical="center" wrapText="1"/>
    </xf>
    <xf numFmtId="0" fontId="46" fillId="27" borderId="59" xfId="0" applyFont="1" applyFill="1" applyBorder="1" applyAlignment="1">
      <alignment vertical="center" wrapText="1"/>
    </xf>
    <xf numFmtId="0" fontId="46" fillId="27" borderId="20" xfId="0" applyFont="1" applyFill="1" applyBorder="1" applyAlignment="1">
      <alignment horizontal="left" vertical="center" wrapText="1"/>
    </xf>
    <xf numFmtId="0" fontId="46" fillId="27" borderId="17" xfId="0" applyFont="1" applyFill="1" applyBorder="1" applyAlignment="1">
      <alignment horizontal="left" vertical="center" wrapText="1"/>
    </xf>
    <xf numFmtId="0" fontId="46" fillId="27" borderId="50" xfId="0" applyFont="1" applyFill="1" applyBorder="1" applyAlignment="1">
      <alignment horizontal="left" vertical="center" wrapText="1"/>
    </xf>
    <xf numFmtId="0" fontId="46" fillId="27" borderId="18" xfId="0" applyFont="1" applyFill="1" applyBorder="1" applyAlignment="1">
      <alignment horizontal="left" vertical="center" wrapText="1"/>
    </xf>
    <xf numFmtId="0" fontId="45" fillId="27" borderId="18" xfId="2" applyFont="1" applyFill="1" applyBorder="1" applyAlignment="1">
      <alignment horizontal="left" vertical="center"/>
    </xf>
    <xf numFmtId="0" fontId="45" fillId="27" borderId="50" xfId="2" applyFont="1" applyFill="1" applyBorder="1" applyAlignment="1">
      <alignment horizontal="center" vertical="center" wrapText="1"/>
    </xf>
    <xf numFmtId="0" fontId="45" fillId="27" borderId="53" xfId="2" applyFont="1" applyFill="1" applyBorder="1" applyAlignment="1">
      <alignment horizontal="center" vertical="center" wrapText="1"/>
    </xf>
    <xf numFmtId="0" fontId="41" fillId="27" borderId="51" xfId="0" applyFont="1" applyFill="1" applyBorder="1" applyAlignment="1">
      <alignment horizontal="left" vertical="center" wrapText="1"/>
    </xf>
    <xf numFmtId="0" fontId="41" fillId="27" borderId="54" xfId="0" applyFont="1" applyFill="1" applyBorder="1" applyAlignment="1">
      <alignment horizontal="left" vertical="center" wrapText="1"/>
    </xf>
    <xf numFmtId="0" fontId="41" fillId="27" borderId="52" xfId="0" applyFont="1" applyFill="1" applyBorder="1" applyAlignment="1">
      <alignment horizontal="left" vertical="center" wrapText="1"/>
    </xf>
    <xf numFmtId="0" fontId="42" fillId="27" borderId="50" xfId="2" applyFont="1" applyFill="1" applyBorder="1" applyAlignment="1">
      <alignment horizontal="left" vertical="center" wrapText="1"/>
    </xf>
    <xf numFmtId="0" fontId="42" fillId="27" borderId="17" xfId="2" applyFont="1" applyFill="1" applyBorder="1" applyAlignment="1">
      <alignment horizontal="left" vertical="center" wrapText="1"/>
    </xf>
    <xf numFmtId="0" fontId="42" fillId="27" borderId="53" xfId="2" applyFont="1" applyFill="1" applyBorder="1" applyAlignment="1">
      <alignment horizontal="left" vertical="center" wrapText="1"/>
    </xf>
    <xf numFmtId="0" fontId="42" fillId="27" borderId="50" xfId="2" applyFont="1" applyFill="1" applyBorder="1" applyAlignment="1">
      <alignment horizontal="left" vertical="center"/>
    </xf>
    <xf numFmtId="0" fontId="42" fillId="27" borderId="17" xfId="2" applyFont="1" applyFill="1" applyBorder="1" applyAlignment="1">
      <alignment horizontal="left" vertical="center"/>
    </xf>
    <xf numFmtId="0" fontId="42" fillId="27" borderId="53" xfId="2" applyFont="1" applyFill="1" applyBorder="1" applyAlignment="1">
      <alignment horizontal="left" vertical="center"/>
    </xf>
    <xf numFmtId="0" fontId="45" fillId="27" borderId="48" xfId="2" applyFont="1" applyFill="1" applyBorder="1" applyAlignment="1">
      <alignment horizontal="left" vertical="center" wrapText="1"/>
    </xf>
    <xf numFmtId="0" fontId="46" fillId="27" borderId="59" xfId="0" applyFont="1" applyFill="1" applyBorder="1" applyAlignment="1">
      <alignment horizontal="left" vertical="center" wrapText="1"/>
    </xf>
    <xf numFmtId="0" fontId="45" fillId="27" borderId="74" xfId="2" applyFont="1" applyFill="1" applyBorder="1" applyAlignment="1">
      <alignment horizontal="center" vertical="center" wrapText="1"/>
    </xf>
    <xf numFmtId="0" fontId="45" fillId="27" borderId="75" xfId="2" applyFont="1" applyFill="1" applyBorder="1" applyAlignment="1">
      <alignment horizontal="center" vertical="center" wrapText="1"/>
    </xf>
    <xf numFmtId="0" fontId="45" fillId="27" borderId="76" xfId="2" applyFont="1" applyFill="1" applyBorder="1" applyAlignment="1">
      <alignment horizontal="center" vertical="center" wrapText="1"/>
    </xf>
    <xf numFmtId="0" fontId="46" fillId="27" borderId="71" xfId="0" applyFont="1" applyFill="1" applyBorder="1" applyAlignment="1">
      <alignment vertical="center" wrapText="1"/>
    </xf>
    <xf numFmtId="0" fontId="46" fillId="27" borderId="72" xfId="0" applyFont="1" applyFill="1" applyBorder="1" applyAlignment="1">
      <alignment vertical="center" wrapText="1"/>
    </xf>
    <xf numFmtId="0" fontId="46" fillId="27" borderId="73" xfId="0" applyFont="1" applyFill="1" applyBorder="1" applyAlignment="1">
      <alignment vertical="center" wrapText="1"/>
    </xf>
    <xf numFmtId="0" fontId="46" fillId="27" borderId="21" xfId="0" applyFont="1" applyFill="1" applyBorder="1" applyAlignment="1">
      <alignment vertical="center" wrapText="1"/>
    </xf>
    <xf numFmtId="0" fontId="46" fillId="27" borderId="28" xfId="0" applyFont="1" applyFill="1" applyBorder="1" applyAlignment="1">
      <alignment vertical="center" wrapText="1"/>
    </xf>
    <xf numFmtId="0" fontId="45" fillId="27" borderId="62" xfId="2" applyFont="1" applyFill="1" applyBorder="1" applyAlignment="1">
      <alignment horizontal="center" vertical="center" wrapText="1"/>
    </xf>
    <xf numFmtId="0" fontId="46" fillId="27" borderId="66" xfId="0" applyFont="1" applyFill="1" applyBorder="1" applyAlignment="1">
      <alignment horizontal="left" vertical="center" wrapText="1"/>
    </xf>
    <xf numFmtId="0" fontId="45" fillId="27" borderId="18" xfId="2" applyFont="1" applyFill="1" applyBorder="1" applyAlignment="1">
      <alignment horizontal="left" vertical="center" wrapText="1"/>
    </xf>
    <xf numFmtId="0" fontId="45" fillId="27" borderId="48" xfId="2" applyFont="1" applyFill="1" applyBorder="1" applyAlignment="1">
      <alignment vertical="center" wrapText="1"/>
    </xf>
    <xf numFmtId="0" fontId="45" fillId="27" borderId="45" xfId="2" applyFont="1" applyFill="1" applyBorder="1" applyAlignment="1">
      <alignment vertical="center"/>
    </xf>
    <xf numFmtId="0" fontId="45" fillId="27" borderId="48" xfId="2" applyFont="1" applyFill="1" applyBorder="1" applyAlignment="1">
      <alignment vertical="center"/>
    </xf>
    <xf numFmtId="0" fontId="43" fillId="0" borderId="48" xfId="1" applyFont="1" applyBorder="1" applyAlignment="1">
      <alignment horizontal="center" vertical="center" wrapText="1"/>
    </xf>
    <xf numFmtId="0" fontId="43" fillId="0" borderId="45" xfId="1" applyFont="1" applyBorder="1" applyAlignment="1">
      <alignment horizontal="left" vertical="center" wrapText="1"/>
    </xf>
    <xf numFmtId="0" fontId="43" fillId="0" borderId="46" xfId="1" applyFont="1" applyBorder="1" applyAlignment="1">
      <alignment horizontal="left" vertical="center" wrapText="1"/>
    </xf>
    <xf numFmtId="0" fontId="43" fillId="0" borderId="1" xfId="1" applyFont="1" applyBorder="1" applyAlignment="1">
      <alignment horizontal="left" vertical="center" wrapText="1"/>
    </xf>
    <xf numFmtId="0" fontId="43" fillId="0" borderId="25" xfId="1" applyFont="1" applyBorder="1" applyAlignment="1">
      <alignment horizontal="left" vertical="center" wrapText="1"/>
    </xf>
    <xf numFmtId="0" fontId="43" fillId="0" borderId="48" xfId="1" applyFont="1" applyBorder="1" applyAlignment="1">
      <alignment horizontal="left" vertical="center" wrapText="1"/>
    </xf>
    <xf numFmtId="0" fontId="43" fillId="0" borderId="49" xfId="1" applyFont="1" applyBorder="1" applyAlignment="1">
      <alignment horizontal="left" vertical="center" wrapText="1"/>
    </xf>
    <xf numFmtId="0" fontId="42" fillId="32" borderId="45" xfId="1" applyFont="1" applyFill="1" applyBorder="1" applyAlignment="1">
      <alignment horizontal="center" vertical="center" wrapText="1"/>
    </xf>
    <xf numFmtId="0" fontId="42" fillId="32" borderId="48" xfId="1" applyFont="1" applyFill="1" applyBorder="1" applyAlignment="1">
      <alignment horizontal="center" vertical="center" wrapText="1"/>
    </xf>
    <xf numFmtId="0" fontId="42" fillId="32" borderId="46" xfId="1" applyFont="1" applyFill="1" applyBorder="1" applyAlignment="1">
      <alignment horizontal="center" vertical="center" wrapText="1"/>
    </xf>
    <xf numFmtId="0" fontId="42" fillId="32" borderId="49" xfId="1" applyFont="1" applyFill="1" applyBorder="1" applyAlignment="1">
      <alignment horizontal="center" vertical="center" wrapText="1"/>
    </xf>
    <xf numFmtId="0" fontId="42" fillId="32" borderId="18" xfId="1" applyFont="1" applyFill="1" applyBorder="1" applyAlignment="1">
      <alignment horizontal="center" vertical="center" wrapText="1"/>
    </xf>
    <xf numFmtId="0" fontId="36" fillId="0" borderId="70" xfId="1" applyFont="1" applyBorder="1" applyAlignment="1">
      <alignment horizontal="center" vertical="center"/>
    </xf>
    <xf numFmtId="0" fontId="36" fillId="0" borderId="67" xfId="1" applyFont="1" applyBorder="1" applyAlignment="1">
      <alignment horizontal="center" vertical="center"/>
    </xf>
    <xf numFmtId="0" fontId="36" fillId="0" borderId="68" xfId="1" applyFont="1" applyBorder="1" applyAlignment="1">
      <alignment horizontal="center" vertical="center"/>
    </xf>
    <xf numFmtId="0" fontId="37" fillId="25" borderId="0" xfId="48" applyFont="1" applyFill="1" applyAlignment="1">
      <alignment horizontal="center" vertical="center" wrapText="1"/>
    </xf>
    <xf numFmtId="0" fontId="38" fillId="27" borderId="1" xfId="48" applyFont="1" applyFill="1" applyBorder="1" applyAlignment="1">
      <alignment horizontal="left" vertical="center" wrapText="1"/>
    </xf>
    <xf numFmtId="0" fontId="40" fillId="0" borderId="1" xfId="48" applyFont="1" applyBorder="1" applyAlignment="1" applyProtection="1">
      <alignment horizontal="center" wrapText="1"/>
      <protection locked="0"/>
    </xf>
    <xf numFmtId="0" fontId="41" fillId="27" borderId="1" xfId="48" applyFont="1" applyFill="1" applyBorder="1" applyAlignment="1">
      <alignment vertical="center" wrapText="1"/>
    </xf>
    <xf numFmtId="0" fontId="41" fillId="27" borderId="20" xfId="48" applyFont="1" applyFill="1" applyBorder="1" applyAlignment="1">
      <alignment vertical="center" wrapText="1"/>
    </xf>
    <xf numFmtId="0" fontId="41" fillId="27" borderId="1" xfId="48" applyFont="1" applyFill="1" applyBorder="1" applyAlignment="1">
      <alignment horizontal="center" vertical="center" wrapText="1"/>
    </xf>
    <xf numFmtId="0" fontId="41" fillId="27" borderId="20" xfId="48" applyFont="1" applyFill="1" applyBorder="1" applyAlignment="1">
      <alignment horizontal="center" vertical="center" wrapText="1"/>
    </xf>
    <xf numFmtId="0" fontId="41" fillId="27" borderId="1" xfId="48" applyFont="1" applyFill="1" applyBorder="1" applyAlignment="1">
      <alignment horizontal="left" vertical="center" wrapText="1"/>
    </xf>
    <xf numFmtId="0" fontId="41" fillId="27" borderId="20" xfId="48" applyFont="1" applyFill="1" applyBorder="1" applyAlignment="1">
      <alignment horizontal="left" vertical="center" wrapText="1"/>
    </xf>
    <xf numFmtId="1" fontId="41" fillId="27" borderId="1" xfId="48" applyNumberFormat="1" applyFont="1" applyFill="1" applyBorder="1" applyAlignment="1">
      <alignment horizontal="center" vertical="center" wrapText="1"/>
    </xf>
    <xf numFmtId="1" fontId="41" fillId="27" borderId="20" xfId="48" applyNumberFormat="1" applyFont="1" applyFill="1" applyBorder="1" applyAlignment="1">
      <alignment horizontal="center" vertical="center" wrapText="1"/>
    </xf>
    <xf numFmtId="1" fontId="41" fillId="27" borderId="2" xfId="48" applyNumberFormat="1" applyFont="1" applyFill="1" applyBorder="1" applyAlignment="1">
      <alignment horizontal="center" vertical="center" wrapText="1"/>
    </xf>
    <xf numFmtId="1" fontId="41" fillId="27" borderId="14" xfId="48" applyNumberFormat="1" applyFont="1" applyFill="1" applyBorder="1" applyAlignment="1">
      <alignment horizontal="center" vertical="center" wrapText="1"/>
    </xf>
    <xf numFmtId="0" fontId="42" fillId="0" borderId="2" xfId="75" applyFont="1" applyBorder="1" applyAlignment="1" applyProtection="1">
      <alignment horizontal="center" vertical="center"/>
      <protection locked="0"/>
    </xf>
    <xf numFmtId="0" fontId="42" fillId="0" borderId="13" xfId="75" applyFont="1" applyBorder="1" applyAlignment="1" applyProtection="1">
      <alignment horizontal="center" vertical="center"/>
      <protection locked="0"/>
    </xf>
    <xf numFmtId="0" fontId="42" fillId="0" borderId="43" xfId="75" applyFont="1" applyBorder="1" applyAlignment="1" applyProtection="1">
      <alignment horizontal="center" vertical="center"/>
      <protection locked="0"/>
    </xf>
    <xf numFmtId="0" fontId="46" fillId="27" borderId="44" xfId="0" applyFont="1" applyFill="1" applyBorder="1" applyAlignment="1">
      <alignment vertical="center" wrapText="1"/>
    </xf>
    <xf numFmtId="0" fontId="46" fillId="27" borderId="24" xfId="0" applyFont="1" applyFill="1" applyBorder="1" applyAlignment="1">
      <alignment vertical="center" wrapText="1"/>
    </xf>
    <xf numFmtId="0" fontId="46" fillId="27" borderId="47" xfId="0" applyFont="1" applyFill="1" applyBorder="1" applyAlignment="1">
      <alignment vertical="center" wrapText="1"/>
    </xf>
    <xf numFmtId="0" fontId="46" fillId="27" borderId="18" xfId="0" applyFont="1" applyFill="1" applyBorder="1" applyAlignment="1">
      <alignment vertical="center" wrapText="1"/>
    </xf>
    <xf numFmtId="0" fontId="45" fillId="27" borderId="51" xfId="2" applyFont="1" applyFill="1" applyBorder="1" applyAlignment="1">
      <alignment vertical="center"/>
    </xf>
    <xf numFmtId="0" fontId="45" fillId="27" borderId="54" xfId="2" applyFont="1" applyFill="1" applyBorder="1" applyAlignment="1">
      <alignment vertical="center"/>
    </xf>
    <xf numFmtId="0" fontId="43" fillId="0" borderId="20" xfId="1" applyFont="1" applyBorder="1" applyAlignment="1">
      <alignment horizontal="left" vertical="center" wrapText="1"/>
    </xf>
    <xf numFmtId="0" fontId="43" fillId="0" borderId="27" xfId="1" applyFont="1" applyBorder="1" applyAlignment="1">
      <alignment horizontal="left" vertical="center" wrapText="1"/>
    </xf>
    <xf numFmtId="0" fontId="52" fillId="2" borderId="1" xfId="0" applyFont="1" applyFill="1" applyBorder="1" applyAlignment="1" applyProtection="1">
      <alignment horizontal="center" vertical="center" wrapText="1"/>
      <protection locked="0"/>
    </xf>
  </cellXfs>
  <cellStyles count="105">
    <cellStyle name="20% - Énfasis1 2" xfId="4" xr:uid="{00000000-0005-0000-0000-000000000000}"/>
    <cellStyle name="20% - Énfasis2 2" xfId="5" xr:uid="{00000000-0005-0000-0000-000001000000}"/>
    <cellStyle name="20% - Énfasis3 2" xfId="6" xr:uid="{00000000-0005-0000-0000-000002000000}"/>
    <cellStyle name="20% - Énfasis4 2" xfId="7" xr:uid="{00000000-0005-0000-0000-000003000000}"/>
    <cellStyle name="20% - Énfasis5 2" xfId="8" xr:uid="{00000000-0005-0000-0000-000004000000}"/>
    <cellStyle name="20% - Énfasis6 2" xfId="9" xr:uid="{00000000-0005-0000-0000-000005000000}"/>
    <cellStyle name="40% - Énfasis1 2" xfId="10" xr:uid="{00000000-0005-0000-0000-000006000000}"/>
    <cellStyle name="40% - Énfasis2 2" xfId="11" xr:uid="{00000000-0005-0000-0000-000007000000}"/>
    <cellStyle name="40% - Énfasis3 2" xfId="12" xr:uid="{00000000-0005-0000-0000-000008000000}"/>
    <cellStyle name="40% - Énfasis4 2" xfId="13" xr:uid="{00000000-0005-0000-0000-000009000000}"/>
    <cellStyle name="40% - Énfasis5 2" xfId="14" xr:uid="{00000000-0005-0000-0000-00000A000000}"/>
    <cellStyle name="40% - Énfasis6 2" xfId="15" xr:uid="{00000000-0005-0000-0000-00000B000000}"/>
    <cellStyle name="60% - Énfasis1 2" xfId="16" xr:uid="{00000000-0005-0000-0000-00000C000000}"/>
    <cellStyle name="60% - Énfasis2 2" xfId="17" xr:uid="{00000000-0005-0000-0000-00000D000000}"/>
    <cellStyle name="60% - Énfasis3 2" xfId="18" xr:uid="{00000000-0005-0000-0000-00000E000000}"/>
    <cellStyle name="60% - Énfasis4 2" xfId="19" xr:uid="{00000000-0005-0000-0000-00000F000000}"/>
    <cellStyle name="60% - Énfasis5 2" xfId="20" xr:uid="{00000000-0005-0000-0000-000010000000}"/>
    <cellStyle name="60% - Énfasis6 2" xfId="21" xr:uid="{00000000-0005-0000-0000-000011000000}"/>
    <cellStyle name="Buena 2" xfId="22" xr:uid="{00000000-0005-0000-0000-000012000000}"/>
    <cellStyle name="Cálculo 2" xfId="23" xr:uid="{00000000-0005-0000-0000-000013000000}"/>
    <cellStyle name="Celda de comprobación 2" xfId="24" xr:uid="{00000000-0005-0000-0000-000014000000}"/>
    <cellStyle name="Celda vinculada 2" xfId="25" xr:uid="{00000000-0005-0000-0000-000015000000}"/>
    <cellStyle name="Encabezado 4 2" xfId="26" xr:uid="{00000000-0005-0000-0000-000016000000}"/>
    <cellStyle name="Énfasis1 2" xfId="27" xr:uid="{00000000-0005-0000-0000-000017000000}"/>
    <cellStyle name="Énfasis2 2" xfId="28" xr:uid="{00000000-0005-0000-0000-000018000000}"/>
    <cellStyle name="Énfasis3 2" xfId="29" xr:uid="{00000000-0005-0000-0000-000019000000}"/>
    <cellStyle name="Énfasis4 2" xfId="30" xr:uid="{00000000-0005-0000-0000-00001A000000}"/>
    <cellStyle name="Énfasis5 2" xfId="31" xr:uid="{00000000-0005-0000-0000-00001B000000}"/>
    <cellStyle name="Énfasis6 2" xfId="32" xr:uid="{00000000-0005-0000-0000-00001C000000}"/>
    <cellStyle name="Entrada 2" xfId="33" xr:uid="{00000000-0005-0000-0000-00001D000000}"/>
    <cellStyle name="Hipervínculo 2" xfId="34" xr:uid="{00000000-0005-0000-0000-00001E000000}"/>
    <cellStyle name="Incorrecto 2" xfId="35" xr:uid="{00000000-0005-0000-0000-00001F000000}"/>
    <cellStyle name="Millares [0]" xfId="103" builtinId="6"/>
    <cellStyle name="Millares 2" xfId="36" xr:uid="{00000000-0005-0000-0000-000020000000}"/>
    <cellStyle name="Neutral 2" xfId="37" xr:uid="{00000000-0005-0000-0000-000021000000}"/>
    <cellStyle name="Normal" xfId="0" builtinId="0"/>
    <cellStyle name="Normal 10" xfId="38" xr:uid="{00000000-0005-0000-0000-000023000000}"/>
    <cellStyle name="Normal 10 2" xfId="39" xr:uid="{00000000-0005-0000-0000-000024000000}"/>
    <cellStyle name="Normal 11" xfId="40" xr:uid="{00000000-0005-0000-0000-000025000000}"/>
    <cellStyle name="Normal 12" xfId="41" xr:uid="{00000000-0005-0000-0000-000026000000}"/>
    <cellStyle name="Normal 13" xfId="42" xr:uid="{00000000-0005-0000-0000-000027000000}"/>
    <cellStyle name="Normal 14" xfId="43" xr:uid="{00000000-0005-0000-0000-000028000000}"/>
    <cellStyle name="Normal 15" xfId="44" xr:uid="{00000000-0005-0000-0000-000029000000}"/>
    <cellStyle name="Normal 16" xfId="45" xr:uid="{00000000-0005-0000-0000-00002A000000}"/>
    <cellStyle name="Normal 17" xfId="46" xr:uid="{00000000-0005-0000-0000-00002B000000}"/>
    <cellStyle name="Normal 17 2" xfId="47" xr:uid="{00000000-0005-0000-0000-00002C000000}"/>
    <cellStyle name="Normal 18" xfId="48" xr:uid="{00000000-0005-0000-0000-00002D000000}"/>
    <cellStyle name="Normal 19" xfId="49" xr:uid="{00000000-0005-0000-0000-00002E000000}"/>
    <cellStyle name="Normal 19 2" xfId="50" xr:uid="{00000000-0005-0000-0000-00002F000000}"/>
    <cellStyle name="Normal 2" xfId="1" xr:uid="{00000000-0005-0000-0000-000030000000}"/>
    <cellStyle name="Normal 2 10" xfId="51" xr:uid="{00000000-0005-0000-0000-000031000000}"/>
    <cellStyle name="Normal 2 11" xfId="52" xr:uid="{00000000-0005-0000-0000-000032000000}"/>
    <cellStyle name="Normal 2 12" xfId="53" xr:uid="{00000000-0005-0000-0000-000033000000}"/>
    <cellStyle name="Normal 2 13" xfId="54" xr:uid="{00000000-0005-0000-0000-000034000000}"/>
    <cellStyle name="Normal 2 14" xfId="55" xr:uid="{00000000-0005-0000-0000-000035000000}"/>
    <cellStyle name="Normal 2 15" xfId="102" xr:uid="{00000000-0005-0000-0000-000036000000}"/>
    <cellStyle name="Normal 2 2" xfId="56" xr:uid="{00000000-0005-0000-0000-000037000000}"/>
    <cellStyle name="Normal 2 3" xfId="57" xr:uid="{00000000-0005-0000-0000-000038000000}"/>
    <cellStyle name="Normal 2 4" xfId="58" xr:uid="{00000000-0005-0000-0000-000039000000}"/>
    <cellStyle name="Normal 2 5" xfId="59" xr:uid="{00000000-0005-0000-0000-00003A000000}"/>
    <cellStyle name="Normal 2 6" xfId="60" xr:uid="{00000000-0005-0000-0000-00003B000000}"/>
    <cellStyle name="Normal 2 7" xfId="61" xr:uid="{00000000-0005-0000-0000-00003C000000}"/>
    <cellStyle name="Normal 2 8" xfId="62" xr:uid="{00000000-0005-0000-0000-00003D000000}"/>
    <cellStyle name="Normal 2 9" xfId="63" xr:uid="{00000000-0005-0000-0000-00003E000000}"/>
    <cellStyle name="Normal 20" xfId="64" xr:uid="{00000000-0005-0000-0000-00003F000000}"/>
    <cellStyle name="Normal 20 2" xfId="65" xr:uid="{00000000-0005-0000-0000-000040000000}"/>
    <cellStyle name="Normal 21" xfId="66" xr:uid="{00000000-0005-0000-0000-000041000000}"/>
    <cellStyle name="Normal 21 2" xfId="67" xr:uid="{00000000-0005-0000-0000-000042000000}"/>
    <cellStyle name="Normal 22" xfId="68" xr:uid="{00000000-0005-0000-0000-000043000000}"/>
    <cellStyle name="Normal 23" xfId="69" xr:uid="{00000000-0005-0000-0000-000044000000}"/>
    <cellStyle name="Normal 25" xfId="70" xr:uid="{00000000-0005-0000-0000-000045000000}"/>
    <cellStyle name="Normal 26" xfId="71" xr:uid="{00000000-0005-0000-0000-000046000000}"/>
    <cellStyle name="Normal 27" xfId="72" xr:uid="{00000000-0005-0000-0000-000047000000}"/>
    <cellStyle name="Normal 28" xfId="73" xr:uid="{00000000-0005-0000-0000-000048000000}"/>
    <cellStyle name="Normal 29" xfId="74" xr:uid="{00000000-0005-0000-0000-000049000000}"/>
    <cellStyle name="Normal 3" xfId="75" xr:uid="{00000000-0005-0000-0000-00004A000000}"/>
    <cellStyle name="Normal 3 2" xfId="76" xr:uid="{00000000-0005-0000-0000-00004B000000}"/>
    <cellStyle name="Normal 3 3" xfId="77" xr:uid="{00000000-0005-0000-0000-00004C000000}"/>
    <cellStyle name="Normal 3 3 2" xfId="78" xr:uid="{00000000-0005-0000-0000-00004D000000}"/>
    <cellStyle name="Normal 3 3 3" xfId="79" xr:uid="{00000000-0005-0000-0000-00004E000000}"/>
    <cellStyle name="Normal 3 4" xfId="80" xr:uid="{00000000-0005-0000-0000-00004F000000}"/>
    <cellStyle name="Normal 3 5" xfId="81" xr:uid="{00000000-0005-0000-0000-000050000000}"/>
    <cellStyle name="Normal 30" xfId="82" xr:uid="{00000000-0005-0000-0000-000051000000}"/>
    <cellStyle name="Normal 4" xfId="83" xr:uid="{00000000-0005-0000-0000-000052000000}"/>
    <cellStyle name="Normal 4 2" xfId="84" xr:uid="{00000000-0005-0000-0000-000053000000}"/>
    <cellStyle name="Normal 4 3" xfId="85" xr:uid="{00000000-0005-0000-0000-000054000000}"/>
    <cellStyle name="Normal 5" xfId="86" xr:uid="{00000000-0005-0000-0000-000055000000}"/>
    <cellStyle name="Normal 5 2" xfId="87" xr:uid="{00000000-0005-0000-0000-000056000000}"/>
    <cellStyle name="Normal 6" xfId="88" xr:uid="{00000000-0005-0000-0000-000057000000}"/>
    <cellStyle name="Normal 7" xfId="89" xr:uid="{00000000-0005-0000-0000-000058000000}"/>
    <cellStyle name="Normal 8" xfId="90" xr:uid="{00000000-0005-0000-0000-000059000000}"/>
    <cellStyle name="Normal 9" xfId="91" xr:uid="{00000000-0005-0000-0000-00005A000000}"/>
    <cellStyle name="Normal_LISTA DE INTERCAMBIOS REGIONAL 25-03-10" xfId="2" xr:uid="{00000000-0005-0000-0000-00005B000000}"/>
    <cellStyle name="Notas 2" xfId="92" xr:uid="{00000000-0005-0000-0000-00005C000000}"/>
    <cellStyle name="Porcentaje" xfId="104" builtinId="5"/>
    <cellStyle name="Porcentaje 2" xfId="3" xr:uid="{00000000-0005-0000-0000-00005E000000}"/>
    <cellStyle name="Porcentaje 3" xfId="93" xr:uid="{00000000-0005-0000-0000-00005F000000}"/>
    <cellStyle name="Salida 2" xfId="94" xr:uid="{00000000-0005-0000-0000-000060000000}"/>
    <cellStyle name="Texto de advertencia 2" xfId="95" xr:uid="{00000000-0005-0000-0000-000061000000}"/>
    <cellStyle name="Texto explicativo 2" xfId="96" xr:uid="{00000000-0005-0000-0000-000062000000}"/>
    <cellStyle name="Título 1 2" xfId="97" xr:uid="{00000000-0005-0000-0000-000063000000}"/>
    <cellStyle name="Título 2 2" xfId="98" xr:uid="{00000000-0005-0000-0000-000064000000}"/>
    <cellStyle name="Título 3 2" xfId="99" xr:uid="{00000000-0005-0000-0000-000065000000}"/>
    <cellStyle name="Título 4" xfId="100" xr:uid="{00000000-0005-0000-0000-000066000000}"/>
    <cellStyle name="Total 2" xfId="101" xr:uid="{00000000-0005-0000-0000-00006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1142999</xdr:colOff>
      <xdr:row>0</xdr:row>
      <xdr:rowOff>122083</xdr:rowOff>
    </xdr:from>
    <xdr:to>
      <xdr:col>5</xdr:col>
      <xdr:colOff>79942</xdr:colOff>
      <xdr:row>0</xdr:row>
      <xdr:rowOff>1034143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9C5543-8220-4791-B120-4D810FB78E6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49" y="122083"/>
          <a:ext cx="4147118" cy="912060"/>
        </a:xfrm>
        <a:prstGeom prst="rect">
          <a:avLst/>
        </a:prstGeom>
      </xdr:spPr>
    </xdr:pic>
    <xdr:clientData/>
  </xdr:twoCellAnchor>
  <xdr:oneCellAnchor>
    <xdr:from>
      <xdr:col>0</xdr:col>
      <xdr:colOff>217715</xdr:colOff>
      <xdr:row>0</xdr:row>
      <xdr:rowOff>115279</xdr:rowOff>
    </xdr:from>
    <xdr:ext cx="2217964" cy="932471"/>
    <xdr:pic>
      <xdr:nvPicPr>
        <xdr:cNvPr id="3" name="Imagen 2">
          <a:extLst>
            <a:ext uri="{FF2B5EF4-FFF2-40B4-BE49-F238E27FC236}">
              <a16:creationId xmlns:a16="http://schemas.microsoft.com/office/drawing/2014/main" id="{79BEC8A0-17E9-42A7-9D48-C66BDAB977D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5" y="115279"/>
          <a:ext cx="2217964" cy="932471"/>
        </a:xfrm>
        <a:prstGeom prst="rect">
          <a:avLst/>
        </a:prstGeom>
      </xdr:spPr>
    </xdr:pic>
    <xdr:clientData/>
  </xdr:oneCellAnchor>
  <xdr:twoCellAnchor editAs="oneCell">
    <xdr:from>
      <xdr:col>7</xdr:col>
      <xdr:colOff>633260</xdr:colOff>
      <xdr:row>0</xdr:row>
      <xdr:rowOff>114544</xdr:rowOff>
    </xdr:from>
    <xdr:to>
      <xdr:col>11</xdr:col>
      <xdr:colOff>216759</xdr:colOff>
      <xdr:row>0</xdr:row>
      <xdr:rowOff>1001060</xdr:rowOff>
    </xdr:to>
    <xdr:pic>
      <xdr:nvPicPr>
        <xdr:cNvPr id="4" name="Marcador de contenido 3" descr="Imagen que contiene Patrón de fondo&#10;&#10;Descripción generada automáticamente">
          <a:extLst>
            <a:ext uri="{FF2B5EF4-FFF2-40B4-BE49-F238E27FC236}">
              <a16:creationId xmlns:a16="http://schemas.microsoft.com/office/drawing/2014/main" id="{4B57F456-915E-4F20-BC5A-4816BCA3C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250" t="31316" r="5528"/>
        <a:stretch>
          <a:fillRect/>
        </a:stretch>
      </xdr:blipFill>
      <xdr:spPr bwMode="auto">
        <a:xfrm>
          <a:off x="9091460" y="114544"/>
          <a:ext cx="3022024" cy="8865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449035</xdr:colOff>
      <xdr:row>0</xdr:row>
      <xdr:rowOff>88447</xdr:rowOff>
    </xdr:from>
    <xdr:to>
      <xdr:col>7</xdr:col>
      <xdr:colOff>280292</xdr:colOff>
      <xdr:row>0</xdr:row>
      <xdr:rowOff>1014149</xdr:rowOff>
    </xdr:to>
    <xdr:pic>
      <xdr:nvPicPr>
        <xdr:cNvPr id="5" name="Imagen 4" descr="Logotipo&#10;&#10;Descripción generada automáticamente">
          <a:extLst>
            <a:ext uri="{FF2B5EF4-FFF2-40B4-BE49-F238E27FC236}">
              <a16:creationId xmlns:a16="http://schemas.microsoft.com/office/drawing/2014/main" id="{FB95A234-48F1-498B-8FB0-B37468E7AC4B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0360" y="88447"/>
          <a:ext cx="1498132" cy="9257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1971675</xdr:colOff>
      <xdr:row>8</xdr:row>
      <xdr:rowOff>0</xdr:rowOff>
    </xdr:from>
    <xdr:to>
      <xdr:col>8</xdr:col>
      <xdr:colOff>0</xdr:colOff>
      <xdr:row>9</xdr:row>
      <xdr:rowOff>38100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2C73A3FD-24F2-434E-9D45-11681F397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0" y="5019675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1304924</xdr:colOff>
      <xdr:row>0</xdr:row>
      <xdr:rowOff>257174</xdr:rowOff>
    </xdr:from>
    <xdr:to>
      <xdr:col>4</xdr:col>
      <xdr:colOff>180974</xdr:colOff>
      <xdr:row>0</xdr:row>
      <xdr:rowOff>800099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6C07D7AF-5280-49A9-8B5C-E66CB04D2E90}"/>
            </a:ext>
          </a:extLst>
        </xdr:cNvPr>
        <xdr:cNvGrpSpPr/>
      </xdr:nvGrpSpPr>
      <xdr:grpSpPr>
        <a:xfrm>
          <a:off x="1304924" y="257174"/>
          <a:ext cx="4371975" cy="542925"/>
          <a:chOff x="0" y="11907"/>
          <a:chExt cx="5307285" cy="678656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AEB963ED-5317-41F0-B2EE-D73CC6F8FBCC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55241" y="36866"/>
            <a:ext cx="1052044" cy="611748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B1B99AA-29A7-44B7-8665-1937EA59D36A}"/>
              </a:ext>
            </a:extLst>
          </xdr:cNvPr>
          <xdr:cNvPicPr/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907"/>
            <a:ext cx="4155280" cy="678656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1489076</xdr:colOff>
      <xdr:row>0</xdr:row>
      <xdr:rowOff>0</xdr:rowOff>
    </xdr:from>
    <xdr:to>
      <xdr:col>7</xdr:col>
      <xdr:colOff>939801</xdr:colOff>
      <xdr:row>1</xdr:row>
      <xdr:rowOff>50800</xdr:rowOff>
    </xdr:to>
    <xdr:pic>
      <xdr:nvPicPr>
        <xdr:cNvPr id="12" name="Imagen 11" descr="LOGO_ATED_GUAJIRA">
          <a:extLst>
            <a:ext uri="{FF2B5EF4-FFF2-40B4-BE49-F238E27FC236}">
              <a16:creationId xmlns:a16="http://schemas.microsoft.com/office/drawing/2014/main" id="{57AE0B88-2BCE-4AFF-8CDA-E253F4E012C6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5" b="6799"/>
        <a:stretch>
          <a:fillRect/>
        </a:stretch>
      </xdr:blipFill>
      <xdr:spPr bwMode="auto">
        <a:xfrm>
          <a:off x="8385176" y="0"/>
          <a:ext cx="2546350" cy="1117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876299</xdr:colOff>
      <xdr:row>0</xdr:row>
      <xdr:rowOff>107949</xdr:rowOff>
    </xdr:from>
    <xdr:to>
      <xdr:col>5</xdr:col>
      <xdr:colOff>679449</xdr:colOff>
      <xdr:row>0</xdr:row>
      <xdr:rowOff>1028700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1E41125-5BF3-4875-83B4-023B4589A487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224" y="107949"/>
          <a:ext cx="1203325" cy="920751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grid/Downloads/F6.G6.PP%20Formato%20Lista%20de%20Mercado%20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Consejo_admin\AppData\Local\Microsoft\Windows\Temporary%20Internet%20Files\Low\Content.IE5\JI688V4S\ANALISIS%20QUIMICO%20NV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ana%20Saenz/OneDrive/Documentos/FORMATEO%201102020/informacion%20151019/documentos/escritorio/22/INTERNADO/TCA%202018_ANALISIS%20QUIMI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FORMATO LISTA DE MERCADO"/>
      <sheetName val="PRODUCTOS"/>
      <sheetName val="ZONA GEOGRAFICA"/>
      <sheetName val="DIRRECCIONES Y PROGRAMAS"/>
    </sheetNames>
    <sheetDataSet>
      <sheetData sheetId="0"/>
      <sheetData sheetId="1"/>
      <sheetData sheetId="2">
        <row r="3">
          <cell r="A3" t="str">
            <v>VERDURAS_Y_HORTALIZAS</v>
          </cell>
        </row>
        <row r="4">
          <cell r="A4" t="str">
            <v>FRUTAS_Y_DERIVADOS</v>
          </cell>
        </row>
        <row r="5">
          <cell r="A5" t="str">
            <v>GRASAS_Y_ACEITES</v>
          </cell>
        </row>
        <row r="6">
          <cell r="A6" t="str">
            <v>CEREALES</v>
          </cell>
        </row>
        <row r="7">
          <cell r="A7" t="str">
            <v>PESCADOS_Y_MARISCOS</v>
          </cell>
        </row>
        <row r="8">
          <cell r="A8" t="str">
            <v>CARNES_Y_DERIVADOS</v>
          </cell>
        </row>
        <row r="9">
          <cell r="A9" t="str">
            <v>LECHE_Y_DERIVADOS</v>
          </cell>
        </row>
        <row r="10">
          <cell r="A10" t="str">
            <v>HUEVOS</v>
          </cell>
        </row>
        <row r="11">
          <cell r="A11" t="str">
            <v>PRODUCTOS_AZUCARADOS</v>
          </cell>
        </row>
        <row r="12">
          <cell r="A12" t="str">
            <v>MISCELÁNEOS</v>
          </cell>
        </row>
        <row r="13">
          <cell r="A13" t="str">
            <v>ALIMENTOS_NATIVOS</v>
          </cell>
        </row>
        <row r="14">
          <cell r="A14" t="str">
            <v>ALIMENTOS_INFANTILES</v>
          </cell>
        </row>
        <row r="15">
          <cell r="A15" t="str">
            <v>ALIMENTOS_MANUFACTURADOS</v>
          </cell>
        </row>
        <row r="16">
          <cell r="A16" t="str">
            <v>LEGUMINOSAS_Y_DERIVADOS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AC"/>
      <sheetName val="1 Análisis 3-5"/>
      <sheetName val="2 Análisis 3-5"/>
      <sheetName val="Impresion"/>
      <sheetName val="desayuno 3 - 5"/>
      <sheetName val="3 Análisis 3-5"/>
      <sheetName val="Alimentos"/>
      <sheetName val="Animal-Vegetal"/>
      <sheetName val="Recomendaciones"/>
      <sheetName val="2"/>
    </sheetNames>
    <sheetDataSet>
      <sheetData sheetId="0" refreshError="1">
        <row r="6">
          <cell r="A6">
            <v>3</v>
          </cell>
          <cell r="C6" t="str">
            <v>Arepa</v>
          </cell>
          <cell r="D6" t="str">
            <v>Con queso</v>
          </cell>
          <cell r="H6" t="str">
            <v>Mezclado</v>
          </cell>
          <cell r="I6" t="str">
            <v>Amasado</v>
          </cell>
          <cell r="J6" t="str">
            <v>Cocido</v>
          </cell>
          <cell r="P6" t="str">
            <v>Industria</v>
          </cell>
          <cell r="Q6" t="str">
            <v>Muestra comercial</v>
          </cell>
          <cell r="R6" t="str">
            <v>Arepa con queso</v>
          </cell>
          <cell r="S6">
            <v>57.3</v>
          </cell>
          <cell r="T6">
            <v>0.4</v>
          </cell>
          <cell r="U6" t="str">
            <v>b</v>
          </cell>
        </row>
        <row r="7">
          <cell r="A7">
            <v>4</v>
          </cell>
          <cell r="B7" t="str">
            <v>Arepa de maíz</v>
          </cell>
          <cell r="C7" t="str">
            <v>Arepa</v>
          </cell>
          <cell r="D7" t="str">
            <v>Maíz</v>
          </cell>
          <cell r="H7" t="str">
            <v>Cocido</v>
          </cell>
          <cell r="I7" t="str">
            <v xml:space="preserve"> Molido</v>
          </cell>
          <cell r="J7" t="str">
            <v>Amasado</v>
          </cell>
          <cell r="K7" t="str">
            <v>Asado</v>
          </cell>
          <cell r="P7" t="str">
            <v>6</v>
          </cell>
          <cell r="Q7" t="str">
            <v>Muestra comercial</v>
          </cell>
          <cell r="R7" t="str">
            <v>Arepa de maíz</v>
          </cell>
          <cell r="S7">
            <v>59.5</v>
          </cell>
          <cell r="U7" t="str">
            <v>c</v>
          </cell>
        </row>
        <row r="8">
          <cell r="A8">
            <v>5</v>
          </cell>
          <cell r="B8" t="str">
            <v>Arepa de maíz amarillo</v>
          </cell>
          <cell r="C8" t="str">
            <v>Arepa</v>
          </cell>
          <cell r="D8" t="str">
            <v>Maíz amarillo</v>
          </cell>
          <cell r="H8" t="str">
            <v>Cocido</v>
          </cell>
          <cell r="I8" t="str">
            <v>Molido</v>
          </cell>
          <cell r="J8" t="str">
            <v>Amasado</v>
          </cell>
          <cell r="K8" t="str">
            <v>Asado</v>
          </cell>
          <cell r="P8" t="str">
            <v>232</v>
          </cell>
          <cell r="Q8" t="str">
            <v>No reporta</v>
          </cell>
          <cell r="R8" t="str">
            <v>Arepa de maíz amarillo</v>
          </cell>
          <cell r="S8">
            <v>62.5</v>
          </cell>
          <cell r="U8" t="str">
            <v>d</v>
          </cell>
        </row>
        <row r="9">
          <cell r="A9">
            <v>6</v>
          </cell>
          <cell r="B9" t="str">
            <v>Arepa de maíz blanco trillado</v>
          </cell>
          <cell r="C9" t="str">
            <v>Arepa</v>
          </cell>
          <cell r="D9" t="str">
            <v>Plana delgada</v>
          </cell>
          <cell r="H9" t="str">
            <v>Cocido</v>
          </cell>
          <cell r="I9" t="str">
            <v>Molido</v>
          </cell>
          <cell r="J9" t="str">
            <v>Amasado</v>
          </cell>
          <cell r="K9" t="str">
            <v>Asado</v>
          </cell>
          <cell r="P9" t="str">
            <v>232</v>
          </cell>
          <cell r="Q9" t="str">
            <v>No reporta</v>
          </cell>
          <cell r="R9" t="str">
            <v>Arepa de maíz blanco trillado</v>
          </cell>
          <cell r="S9">
            <v>54.8</v>
          </cell>
          <cell r="U9" t="str">
            <v>c</v>
          </cell>
        </row>
        <row r="10">
          <cell r="A10">
            <v>7</v>
          </cell>
          <cell r="B10" t="str">
            <v>Arepa de maíz blanco trillado</v>
          </cell>
          <cell r="C10" t="str">
            <v>Arepa</v>
          </cell>
          <cell r="D10" t="str">
            <v>Plana semigruesa</v>
          </cell>
          <cell r="H10" t="str">
            <v>Cocido</v>
          </cell>
          <cell r="I10" t="str">
            <v>Molido</v>
          </cell>
          <cell r="J10" t="str">
            <v>Amasado</v>
          </cell>
          <cell r="K10" t="str">
            <v>Asado</v>
          </cell>
          <cell r="P10" t="str">
            <v>232</v>
          </cell>
          <cell r="Q10" t="str">
            <v>No reporta</v>
          </cell>
          <cell r="R10" t="str">
            <v>Arepa de maíz blanco trillado</v>
          </cell>
          <cell r="S10">
            <v>64.099999999999994</v>
          </cell>
          <cell r="U10" t="str">
            <v>c</v>
          </cell>
        </row>
        <row r="11">
          <cell r="A11">
            <v>9</v>
          </cell>
          <cell r="B11" t="str">
            <v>Arepa redonda</v>
          </cell>
          <cell r="C11" t="str">
            <v>Arepa</v>
          </cell>
          <cell r="D11" t="str">
            <v>Redonda</v>
          </cell>
          <cell r="H11" t="str">
            <v>Cocido</v>
          </cell>
          <cell r="I11" t="str">
            <v>Molido</v>
          </cell>
          <cell r="J11" t="str">
            <v>Amasado</v>
          </cell>
          <cell r="K11" t="str">
            <v>Asado</v>
          </cell>
          <cell r="P11" t="str">
            <v>232</v>
          </cell>
          <cell r="Q11" t="str">
            <v>No reporta</v>
          </cell>
          <cell r="R11" t="str">
            <v>Arepa redonda</v>
          </cell>
          <cell r="S11">
            <v>57.5</v>
          </cell>
          <cell r="U11" t="str">
            <v>c</v>
          </cell>
        </row>
        <row r="12">
          <cell r="A12">
            <v>10</v>
          </cell>
          <cell r="B12" t="str">
            <v>Arroz</v>
          </cell>
          <cell r="C12" t="str">
            <v>Arroz</v>
          </cell>
          <cell r="D12" t="str">
            <v>Blanco</v>
          </cell>
          <cell r="F12" t="str">
            <v>Grano</v>
          </cell>
          <cell r="H12" t="str">
            <v>Descascarillado</v>
          </cell>
          <cell r="I12" t="str">
            <v>Pulido</v>
          </cell>
          <cell r="M12" t="str">
            <v>Oryza</v>
          </cell>
          <cell r="N12" t="str">
            <v>sativa</v>
          </cell>
          <cell r="P12" t="str">
            <v>135, 251, 232</v>
          </cell>
          <cell r="Q12" t="str">
            <v>Muestra comercial</v>
          </cell>
          <cell r="R12" t="str">
            <v>Arroz</v>
          </cell>
          <cell r="S12">
            <v>12.3</v>
          </cell>
          <cell r="T12">
            <v>0.2</v>
          </cell>
          <cell r="U12" t="str">
            <v>b</v>
          </cell>
        </row>
        <row r="13">
          <cell r="A13">
            <v>11</v>
          </cell>
          <cell r="B13" t="str">
            <v>Arroz de leche</v>
          </cell>
          <cell r="C13" t="str">
            <v>Arroz</v>
          </cell>
          <cell r="D13" t="str">
            <v>De leche</v>
          </cell>
          <cell r="H13" t="str">
            <v>Mezclado</v>
          </cell>
          <cell r="I13" t="str">
            <v>Cocido</v>
          </cell>
          <cell r="P13" t="str">
            <v>232</v>
          </cell>
          <cell r="Q13" t="str">
            <v>No reporta</v>
          </cell>
          <cell r="R13" t="str">
            <v>Arroz de leche</v>
          </cell>
          <cell r="S13">
            <v>82</v>
          </cell>
          <cell r="U13" t="str">
            <v>d</v>
          </cell>
        </row>
        <row r="14">
          <cell r="A14">
            <v>14</v>
          </cell>
          <cell r="B14" t="str">
            <v>Avena importada</v>
          </cell>
          <cell r="C14" t="str">
            <v>Avena</v>
          </cell>
          <cell r="D14" t="str">
            <v>Importada</v>
          </cell>
          <cell r="F14" t="str">
            <v>Grano entero</v>
          </cell>
          <cell r="H14" t="str">
            <v>Limpieza</v>
          </cell>
          <cell r="I14" t="str">
            <v>Aplastado</v>
          </cell>
          <cell r="M14" t="str">
            <v>Avena</v>
          </cell>
          <cell r="N14" t="str">
            <v>sativa L,</v>
          </cell>
          <cell r="P14" t="str">
            <v>232, 148, 251</v>
          </cell>
          <cell r="Q14" t="str">
            <v>No reporta</v>
          </cell>
          <cell r="R14" t="str">
            <v>Avena importada</v>
          </cell>
          <cell r="S14">
            <v>8.3000000000000007</v>
          </cell>
          <cell r="T14">
            <v>1</v>
          </cell>
          <cell r="U14" t="str">
            <v>c</v>
          </cell>
        </row>
        <row r="15">
          <cell r="A15">
            <v>15</v>
          </cell>
          <cell r="B15" t="str">
            <v>Avena nacional</v>
          </cell>
          <cell r="C15" t="str">
            <v>Avena</v>
          </cell>
          <cell r="D15" t="str">
            <v>Nacional</v>
          </cell>
          <cell r="F15" t="str">
            <v>Grano entero</v>
          </cell>
          <cell r="H15" t="str">
            <v>Limpieza</v>
          </cell>
          <cell r="I15" t="str">
            <v>Aplastado</v>
          </cell>
          <cell r="M15" t="str">
            <v>Avena</v>
          </cell>
          <cell r="N15" t="str">
            <v>sativa L,</v>
          </cell>
          <cell r="P15" t="str">
            <v>232</v>
          </cell>
          <cell r="Q15" t="str">
            <v>No reporta</v>
          </cell>
          <cell r="R15" t="str">
            <v>Avena nacional</v>
          </cell>
          <cell r="S15">
            <v>11.5</v>
          </cell>
          <cell r="U15" t="str">
            <v>c</v>
          </cell>
        </row>
        <row r="16">
          <cell r="A16">
            <v>16</v>
          </cell>
          <cell r="B16" t="str">
            <v>Avena nacional</v>
          </cell>
          <cell r="C16" t="str">
            <v>Avena</v>
          </cell>
          <cell r="D16" t="str">
            <v>Nacional</v>
          </cell>
          <cell r="F16" t="str">
            <v>Grano entero</v>
          </cell>
          <cell r="H16" t="str">
            <v>Trillado</v>
          </cell>
          <cell r="I16" t="str">
            <v>Molido</v>
          </cell>
          <cell r="J16" t="str">
            <v>Tamizado</v>
          </cell>
          <cell r="M16" t="str">
            <v>Avena</v>
          </cell>
          <cell r="N16" t="str">
            <v>sativa L,</v>
          </cell>
          <cell r="O16" t="str">
            <v>Bacatá Resel /Tibaitatá) 36-1t-1t-3t (16-8t)</v>
          </cell>
          <cell r="P16" t="str">
            <v>119</v>
          </cell>
          <cell r="Q16" t="str">
            <v>Mosquera-Cundinamarca</v>
          </cell>
          <cell r="R16" t="str">
            <v>Avena nacional</v>
          </cell>
          <cell r="S16">
            <v>13.4</v>
          </cell>
          <cell r="U16" t="str">
            <v>c</v>
          </cell>
        </row>
        <row r="17">
          <cell r="A17">
            <v>22</v>
          </cell>
          <cell r="B17" t="str">
            <v>Brownie cubierto con chocolate</v>
          </cell>
          <cell r="C17" t="str">
            <v>Brownie</v>
          </cell>
          <cell r="D17" t="str">
            <v>Chocolate</v>
          </cell>
          <cell r="H17" t="str">
            <v>Mezclado</v>
          </cell>
          <cell r="I17" t="str">
            <v>Amasado</v>
          </cell>
          <cell r="J17" t="str">
            <v>Horneado</v>
          </cell>
          <cell r="K17" t="str">
            <v>Cubierto de chocolate</v>
          </cell>
          <cell r="P17" t="str">
            <v>Industria</v>
          </cell>
          <cell r="Q17" t="str">
            <v>Muestra comercial</v>
          </cell>
          <cell r="R17" t="str">
            <v>Brownie cubierto con chocolate</v>
          </cell>
          <cell r="S17">
            <v>21.5</v>
          </cell>
          <cell r="U17" t="str">
            <v>b</v>
          </cell>
        </row>
        <row r="18">
          <cell r="A18">
            <v>24</v>
          </cell>
          <cell r="B18" t="str">
            <v>Calado mantequilla</v>
          </cell>
          <cell r="C18" t="str">
            <v>Calado</v>
          </cell>
          <cell r="D18" t="str">
            <v>Mantequilla</v>
          </cell>
          <cell r="H18" t="str">
            <v>Mezclado</v>
          </cell>
          <cell r="I18" t="str">
            <v>Amasado</v>
          </cell>
          <cell r="J18" t="str">
            <v>Horneado</v>
          </cell>
          <cell r="P18" t="str">
            <v>Industria</v>
          </cell>
          <cell r="Q18" t="str">
            <v>Muestra comercial</v>
          </cell>
          <cell r="R18" t="str">
            <v>Calado mantequilla</v>
          </cell>
          <cell r="S18">
            <v>4.7</v>
          </cell>
          <cell r="T18">
            <v>0.4</v>
          </cell>
          <cell r="U18" t="str">
            <v>a</v>
          </cell>
        </row>
        <row r="19">
          <cell r="A19">
            <v>30</v>
          </cell>
          <cell r="B19" t="str">
            <v>Cebada perlada</v>
          </cell>
          <cell r="C19" t="str">
            <v>Cebada</v>
          </cell>
          <cell r="D19" t="str">
            <v>Perlada</v>
          </cell>
          <cell r="F19" t="str">
            <v>Grano</v>
          </cell>
          <cell r="H19" t="str">
            <v>Limpieza</v>
          </cell>
          <cell r="M19" t="str">
            <v>Hordeum</v>
          </cell>
          <cell r="N19" t="str">
            <v>vulgare L,</v>
          </cell>
          <cell r="P19" t="str">
            <v>232</v>
          </cell>
          <cell r="Q19" t="str">
            <v>No reporta</v>
          </cell>
          <cell r="R19" t="str">
            <v>Cebada perlada</v>
          </cell>
          <cell r="S19">
            <v>11.4</v>
          </cell>
          <cell r="U19" t="str">
            <v>c</v>
          </cell>
        </row>
        <row r="20">
          <cell r="A20">
            <v>33</v>
          </cell>
          <cell r="B20" t="str">
            <v>Croissant</v>
          </cell>
          <cell r="C20" t="str">
            <v>Croissant</v>
          </cell>
          <cell r="F20" t="str">
            <v>Entero</v>
          </cell>
          <cell r="H20" t="str">
            <v>Mezclado</v>
          </cell>
          <cell r="I20" t="str">
            <v>Amasado</v>
          </cell>
          <cell r="J20" t="str">
            <v>Hormeado</v>
          </cell>
          <cell r="P20" t="str">
            <v>Industria</v>
          </cell>
          <cell r="Q20" t="str">
            <v>Muestra comercial</v>
          </cell>
          <cell r="R20" t="str">
            <v>Croissant</v>
          </cell>
          <cell r="S20">
            <v>17</v>
          </cell>
          <cell r="T20">
            <v>0.3</v>
          </cell>
          <cell r="U20" t="str">
            <v>a</v>
          </cell>
        </row>
        <row r="21">
          <cell r="A21">
            <v>34</v>
          </cell>
          <cell r="B21" t="str">
            <v>Cuchuco de cebada</v>
          </cell>
          <cell r="C21" t="str">
            <v>Cuchuco</v>
          </cell>
          <cell r="D21" t="str">
            <v>Cebada</v>
          </cell>
          <cell r="F21" t="str">
            <v>Grano entero</v>
          </cell>
          <cell r="H21" t="str">
            <v>Limpieza</v>
          </cell>
          <cell r="I21" t="str">
            <v>Triturado</v>
          </cell>
          <cell r="M21" t="str">
            <v>Hordeum</v>
          </cell>
          <cell r="N21" t="str">
            <v>vulgare L,</v>
          </cell>
          <cell r="P21" t="str">
            <v>232</v>
          </cell>
          <cell r="Q21" t="str">
            <v>No reporta</v>
          </cell>
          <cell r="R21" t="str">
            <v>Cuchuco de cebada</v>
          </cell>
          <cell r="S21">
            <v>10.199999999999999</v>
          </cell>
          <cell r="U21" t="str">
            <v>d</v>
          </cell>
        </row>
        <row r="22">
          <cell r="A22">
            <v>35</v>
          </cell>
          <cell r="B22" t="str">
            <v>Cuchuco de trigo</v>
          </cell>
          <cell r="C22" t="str">
            <v>Cuchuco</v>
          </cell>
          <cell r="D22" t="str">
            <v>Trigo</v>
          </cell>
          <cell r="F22" t="str">
            <v>Grano entero</v>
          </cell>
          <cell r="H22" t="str">
            <v>Limpieza</v>
          </cell>
          <cell r="I22" t="str">
            <v>Triturado</v>
          </cell>
          <cell r="P22" t="str">
            <v>232</v>
          </cell>
          <cell r="Q22" t="str">
            <v>No reporta</v>
          </cell>
          <cell r="R22" t="str">
            <v>Cuchuco de trigo</v>
          </cell>
          <cell r="S22">
            <v>10.5</v>
          </cell>
          <cell r="U22" t="str">
            <v>d</v>
          </cell>
        </row>
        <row r="23">
          <cell r="A23">
            <v>37</v>
          </cell>
          <cell r="B23" t="str">
            <v>Galleta</v>
          </cell>
          <cell r="C23" t="str">
            <v>Galleta</v>
          </cell>
          <cell r="F23" t="str">
            <v>Entero</v>
          </cell>
          <cell r="H23" t="str">
            <v>Mezclado</v>
          </cell>
          <cell r="I23" t="str">
            <v>Amasado</v>
          </cell>
          <cell r="J23" t="str">
            <v>Horneado</v>
          </cell>
          <cell r="P23" t="str">
            <v>17</v>
          </cell>
          <cell r="Q23" t="str">
            <v>No reporta</v>
          </cell>
          <cell r="R23" t="str">
            <v>Galleta</v>
          </cell>
          <cell r="S23">
            <v>5.3</v>
          </cell>
          <cell r="T23">
            <v>0</v>
          </cell>
          <cell r="U23" t="str">
            <v>a</v>
          </cell>
        </row>
        <row r="24">
          <cell r="A24">
            <v>39</v>
          </cell>
          <cell r="B24" t="str">
            <v>Galleta de soda</v>
          </cell>
          <cell r="C24" t="str">
            <v>Galletas</v>
          </cell>
          <cell r="D24" t="str">
            <v>Soda</v>
          </cell>
          <cell r="F24" t="str">
            <v>Entero</v>
          </cell>
          <cell r="H24" t="str">
            <v>Mezclado</v>
          </cell>
          <cell r="I24" t="str">
            <v>Amasado</v>
          </cell>
          <cell r="J24" t="str">
            <v>Horneado</v>
          </cell>
          <cell r="P24" t="str">
            <v>Industria, 232</v>
          </cell>
          <cell r="Q24" t="str">
            <v>Muestra comercial</v>
          </cell>
          <cell r="R24" t="str">
            <v>Galleta de soda</v>
          </cell>
          <cell r="S24">
            <v>2</v>
          </cell>
          <cell r="T24">
            <v>0</v>
          </cell>
          <cell r="U24" t="str">
            <v>a</v>
          </cell>
        </row>
        <row r="25">
          <cell r="A25">
            <v>40</v>
          </cell>
          <cell r="B25" t="str">
            <v>Galleta dulce</v>
          </cell>
          <cell r="C25" t="str">
            <v>Galletas</v>
          </cell>
          <cell r="D25" t="str">
            <v>Dulces</v>
          </cell>
          <cell r="F25" t="str">
            <v>Entero</v>
          </cell>
          <cell r="H25" t="str">
            <v>Mezclado</v>
          </cell>
          <cell r="I25" t="str">
            <v>Amasado</v>
          </cell>
          <cell r="J25" t="str">
            <v>Horneado</v>
          </cell>
          <cell r="P25" t="str">
            <v>Industria</v>
          </cell>
          <cell r="Q25" t="str">
            <v>Muestra comercial</v>
          </cell>
          <cell r="R25" t="str">
            <v>Galleta dulce</v>
          </cell>
          <cell r="S25">
            <v>2.2999999999999998</v>
          </cell>
          <cell r="T25">
            <v>0.1</v>
          </cell>
          <cell r="U25" t="str">
            <v>a</v>
          </cell>
        </row>
        <row r="26">
          <cell r="A26">
            <v>44</v>
          </cell>
          <cell r="B26" t="str">
            <v>Galleta wafer de fresa</v>
          </cell>
          <cell r="C26" t="str">
            <v>Galletas</v>
          </cell>
          <cell r="D26" t="str">
            <v>Wafer</v>
          </cell>
          <cell r="F26" t="str">
            <v>Entero</v>
          </cell>
          <cell r="H26" t="str">
            <v>Mezclado</v>
          </cell>
          <cell r="I26" t="str">
            <v>Amasado</v>
          </cell>
          <cell r="J26" t="str">
            <v>Horneado</v>
          </cell>
          <cell r="P26" t="str">
            <v>Industria</v>
          </cell>
          <cell r="Q26" t="str">
            <v>Muestra comercial</v>
          </cell>
          <cell r="R26" t="str">
            <v>Galleta wafer de fresa</v>
          </cell>
          <cell r="S26">
            <v>0.8</v>
          </cell>
          <cell r="T26">
            <v>0.1</v>
          </cell>
          <cell r="U26" t="str">
            <v>a</v>
          </cell>
        </row>
        <row r="27">
          <cell r="A27">
            <v>49</v>
          </cell>
          <cell r="B27" t="str">
            <v>Harina de maíz amarillo</v>
          </cell>
          <cell r="C27" t="str">
            <v>Harina</v>
          </cell>
          <cell r="D27" t="str">
            <v>Maíz amarillo</v>
          </cell>
          <cell r="F27" t="str">
            <v>Grano</v>
          </cell>
          <cell r="H27" t="str">
            <v>Desgranado</v>
          </cell>
          <cell r="I27" t="str">
            <v>Secado</v>
          </cell>
          <cell r="J27" t="str">
            <v>Trillado</v>
          </cell>
          <cell r="K27" t="str">
            <v>Molido</v>
          </cell>
          <cell r="M27" t="str">
            <v>Zea</v>
          </cell>
          <cell r="N27" t="str">
            <v>mays L,</v>
          </cell>
          <cell r="O27" t="str">
            <v>Amarillo</v>
          </cell>
          <cell r="P27" t="str">
            <v>232</v>
          </cell>
          <cell r="Q27" t="str">
            <v>No reporta</v>
          </cell>
          <cell r="R27" t="str">
            <v>Harina de maíz amarillo</v>
          </cell>
          <cell r="S27">
            <v>12</v>
          </cell>
          <cell r="U27" t="str">
            <v>c</v>
          </cell>
        </row>
        <row r="28">
          <cell r="A28">
            <v>50</v>
          </cell>
          <cell r="B28" t="str">
            <v>Harina de maíz blanco</v>
          </cell>
          <cell r="C28" t="str">
            <v>Harina</v>
          </cell>
          <cell r="D28" t="str">
            <v>Maíz blanco</v>
          </cell>
          <cell r="F28" t="str">
            <v>Grano</v>
          </cell>
          <cell r="H28" t="str">
            <v>Desgranado</v>
          </cell>
          <cell r="I28" t="str">
            <v>Secado</v>
          </cell>
          <cell r="J28" t="str">
            <v>Trillado</v>
          </cell>
          <cell r="K28" t="str">
            <v>Molido</v>
          </cell>
          <cell r="M28" t="str">
            <v>Zea</v>
          </cell>
          <cell r="N28" t="str">
            <v>mays L,</v>
          </cell>
          <cell r="O28" t="str">
            <v>Blanco</v>
          </cell>
          <cell r="P28" t="str">
            <v>232</v>
          </cell>
          <cell r="Q28" t="str">
            <v>No reporta</v>
          </cell>
          <cell r="R28" t="str">
            <v>Harina de maíz blanco</v>
          </cell>
          <cell r="S28">
            <v>12</v>
          </cell>
          <cell r="U28" t="str">
            <v>c</v>
          </cell>
        </row>
        <row r="29">
          <cell r="A29">
            <v>51</v>
          </cell>
          <cell r="B29" t="str">
            <v>Harina de maíz, extra cruda</v>
          </cell>
          <cell r="C29" t="str">
            <v>Harina</v>
          </cell>
          <cell r="D29" t="str">
            <v>De maíz</v>
          </cell>
          <cell r="F29" t="str">
            <v>Endospermo</v>
          </cell>
          <cell r="H29" t="str">
            <v>Desgranado</v>
          </cell>
          <cell r="I29" t="str">
            <v>Secado</v>
          </cell>
          <cell r="J29" t="str">
            <v>Molido</v>
          </cell>
          <cell r="M29" t="str">
            <v>Zea</v>
          </cell>
          <cell r="N29" t="str">
            <v>mays L,</v>
          </cell>
          <cell r="P29" t="str">
            <v>232</v>
          </cell>
          <cell r="Q29" t="str">
            <v>No reporta</v>
          </cell>
          <cell r="R29" t="str">
            <v>Harina de maíz, extra cruda</v>
          </cell>
          <cell r="S29">
            <v>10.6</v>
          </cell>
          <cell r="U29" t="str">
            <v>d</v>
          </cell>
        </row>
        <row r="30">
          <cell r="A30">
            <v>52</v>
          </cell>
          <cell r="B30" t="str">
            <v>Harina de maíz, extra tostada</v>
          </cell>
          <cell r="C30" t="str">
            <v>Harina</v>
          </cell>
          <cell r="D30" t="str">
            <v>Maíz</v>
          </cell>
          <cell r="F30" t="str">
            <v>Grano</v>
          </cell>
          <cell r="H30" t="str">
            <v>Desgranado</v>
          </cell>
          <cell r="I30" t="str">
            <v>Secado</v>
          </cell>
          <cell r="J30" t="str">
            <v>Molido</v>
          </cell>
          <cell r="K30" t="str">
            <v>Tamizado</v>
          </cell>
          <cell r="L30" t="str">
            <v>Tostado</v>
          </cell>
          <cell r="P30" t="str">
            <v>232, 91</v>
          </cell>
          <cell r="Q30" t="str">
            <v>Muestra comercial</v>
          </cell>
          <cell r="R30" t="str">
            <v>Harina de maíz, extra tostada</v>
          </cell>
          <cell r="S30">
            <v>7.5</v>
          </cell>
          <cell r="T30">
            <v>0.1</v>
          </cell>
          <cell r="U30" t="str">
            <v>b</v>
          </cell>
        </row>
        <row r="31">
          <cell r="A31">
            <v>54</v>
          </cell>
          <cell r="B31" t="str">
            <v>Harina de trigo de primera</v>
          </cell>
          <cell r="C31" t="str">
            <v>Harina</v>
          </cell>
          <cell r="D31" t="str">
            <v>De trigo</v>
          </cell>
          <cell r="E31" t="str">
            <v>1ra,</v>
          </cell>
          <cell r="F31" t="str">
            <v>Grano</v>
          </cell>
          <cell r="H31" t="str">
            <v>Pulido</v>
          </cell>
          <cell r="I31" t="str">
            <v>Molido</v>
          </cell>
          <cell r="M31" t="str">
            <v>Triticum</v>
          </cell>
          <cell r="N31" t="str">
            <v>aestivum L,</v>
          </cell>
          <cell r="P31" t="str">
            <v>232</v>
          </cell>
          <cell r="Q31" t="str">
            <v>No reporta</v>
          </cell>
          <cell r="R31" t="str">
            <v>Harina de trigo de primera</v>
          </cell>
          <cell r="S31">
            <v>12.8</v>
          </cell>
          <cell r="U31" t="str">
            <v>c</v>
          </cell>
        </row>
        <row r="32">
          <cell r="A32">
            <v>55</v>
          </cell>
          <cell r="B32" t="str">
            <v>Harina de trigo de segunda</v>
          </cell>
          <cell r="C32" t="str">
            <v>Harina</v>
          </cell>
          <cell r="D32" t="str">
            <v>De trigo</v>
          </cell>
          <cell r="E32" t="str">
            <v>2da,</v>
          </cell>
          <cell r="F32" t="str">
            <v>Grano</v>
          </cell>
          <cell r="H32" t="str">
            <v>Pulido</v>
          </cell>
          <cell r="I32" t="str">
            <v>Molido</v>
          </cell>
          <cell r="M32" t="str">
            <v>Triticum</v>
          </cell>
          <cell r="N32" t="str">
            <v>aestivum L,</v>
          </cell>
          <cell r="P32" t="str">
            <v>232</v>
          </cell>
          <cell r="Q32" t="str">
            <v>No reporta</v>
          </cell>
          <cell r="R32" t="str">
            <v>Harina de trigo de segunda</v>
          </cell>
          <cell r="S32">
            <v>13</v>
          </cell>
          <cell r="U32" t="str">
            <v>c</v>
          </cell>
        </row>
        <row r="33">
          <cell r="A33">
            <v>56</v>
          </cell>
          <cell r="B33" t="str">
            <v>Harina de trigo de tercera</v>
          </cell>
          <cell r="C33" t="str">
            <v>Harina</v>
          </cell>
          <cell r="D33" t="str">
            <v>De trigo</v>
          </cell>
          <cell r="E33" t="str">
            <v>3ra,</v>
          </cell>
          <cell r="F33" t="str">
            <v>Grano</v>
          </cell>
          <cell r="H33" t="str">
            <v>Pulido</v>
          </cell>
          <cell r="I33" t="str">
            <v>Molido</v>
          </cell>
          <cell r="M33" t="str">
            <v>Triticum</v>
          </cell>
          <cell r="N33" t="str">
            <v>aestivum L,</v>
          </cell>
          <cell r="P33" t="str">
            <v>232</v>
          </cell>
          <cell r="Q33" t="str">
            <v>No reporta</v>
          </cell>
          <cell r="R33" t="str">
            <v>Harina de trigo de tercera</v>
          </cell>
          <cell r="S33">
            <v>12.2</v>
          </cell>
          <cell r="U33" t="str">
            <v>c</v>
          </cell>
        </row>
        <row r="34">
          <cell r="A34">
            <v>58</v>
          </cell>
          <cell r="B34" t="str">
            <v>Harina de trigo importado</v>
          </cell>
          <cell r="C34" t="str">
            <v>Harina</v>
          </cell>
          <cell r="D34" t="str">
            <v>De trigo</v>
          </cell>
          <cell r="F34" t="str">
            <v>Grano</v>
          </cell>
          <cell r="H34" t="str">
            <v>Molido</v>
          </cell>
          <cell r="I34" t="str">
            <v>Trillado</v>
          </cell>
          <cell r="M34" t="str">
            <v>Triticum</v>
          </cell>
          <cell r="N34" t="str">
            <v>aestivum L,</v>
          </cell>
          <cell r="P34" t="str">
            <v>232, 150, 175, 122, 59, 91, 60, Industria</v>
          </cell>
          <cell r="Q34" t="str">
            <v>Muestra comercial</v>
          </cell>
          <cell r="R34" t="str">
            <v>Harina de trigo importado</v>
          </cell>
          <cell r="S34">
            <v>12.5</v>
          </cell>
          <cell r="T34">
            <v>1.4</v>
          </cell>
          <cell r="U34" t="str">
            <v>a</v>
          </cell>
        </row>
        <row r="35">
          <cell r="A35">
            <v>61</v>
          </cell>
          <cell r="B35" t="str">
            <v>Hojaldre</v>
          </cell>
          <cell r="C35" t="str">
            <v>Hojaldre</v>
          </cell>
          <cell r="D35" t="str">
            <v>De harina de trigo</v>
          </cell>
          <cell r="H35" t="str">
            <v>Mezclado</v>
          </cell>
          <cell r="I35" t="str">
            <v>Amasado</v>
          </cell>
          <cell r="J35" t="str">
            <v>Horneado</v>
          </cell>
          <cell r="M35" t="str">
            <v>Triticum</v>
          </cell>
          <cell r="N35" t="str">
            <v>aestivum L,</v>
          </cell>
          <cell r="P35" t="str">
            <v>232</v>
          </cell>
          <cell r="Q35" t="str">
            <v>No reporta</v>
          </cell>
          <cell r="R35" t="str">
            <v>Hojaldre</v>
          </cell>
          <cell r="S35">
            <v>10</v>
          </cell>
          <cell r="U35" t="str">
            <v>d</v>
          </cell>
        </row>
        <row r="36">
          <cell r="A36">
            <v>63</v>
          </cell>
          <cell r="B36" t="str">
            <v>Maíz amarillo</v>
          </cell>
          <cell r="C36" t="str">
            <v>Maíz</v>
          </cell>
          <cell r="D36" t="str">
            <v>Amarillo</v>
          </cell>
          <cell r="F36" t="str">
            <v>Grano</v>
          </cell>
          <cell r="H36" t="str">
            <v>Trillado</v>
          </cell>
          <cell r="M36" t="str">
            <v>Zea</v>
          </cell>
          <cell r="N36" t="str">
            <v>mays L,</v>
          </cell>
          <cell r="O36" t="str">
            <v>ICA V-109</v>
          </cell>
          <cell r="P36" t="str">
            <v>232</v>
          </cell>
          <cell r="Q36" t="str">
            <v>No reporta</v>
          </cell>
          <cell r="R36" t="str">
            <v>Maíz amarillo</v>
          </cell>
          <cell r="S36">
            <v>16.2</v>
          </cell>
          <cell r="T36">
            <v>0.6</v>
          </cell>
          <cell r="U36" t="str">
            <v>c</v>
          </cell>
        </row>
        <row r="37">
          <cell r="A37">
            <v>64</v>
          </cell>
          <cell r="B37" t="str">
            <v>Maíz amarillo, trillado</v>
          </cell>
          <cell r="C37" t="str">
            <v>Maíz</v>
          </cell>
          <cell r="D37" t="str">
            <v>Amarillo</v>
          </cell>
          <cell r="F37" t="str">
            <v>Grano</v>
          </cell>
          <cell r="H37" t="str">
            <v>Trillado</v>
          </cell>
          <cell r="M37" t="str">
            <v>Zea</v>
          </cell>
          <cell r="N37" t="str">
            <v>mays L,</v>
          </cell>
          <cell r="O37" t="str">
            <v>ICA H - 207</v>
          </cell>
          <cell r="P37" t="str">
            <v>232</v>
          </cell>
          <cell r="Q37" t="str">
            <v>No reporta</v>
          </cell>
          <cell r="R37" t="str">
            <v>Maíz amarillo, trillado</v>
          </cell>
          <cell r="S37">
            <v>12</v>
          </cell>
          <cell r="U37" t="str">
            <v>d</v>
          </cell>
        </row>
        <row r="38">
          <cell r="A38">
            <v>65</v>
          </cell>
          <cell r="B38" t="str">
            <v>Maíz amarillo</v>
          </cell>
          <cell r="C38" t="str">
            <v>Maíz</v>
          </cell>
          <cell r="D38" t="str">
            <v>Amarillo</v>
          </cell>
          <cell r="F38" t="str">
            <v>Grano</v>
          </cell>
          <cell r="H38" t="str">
            <v>Limpieza</v>
          </cell>
          <cell r="I38" t="str">
            <v>Moturación en seco</v>
          </cell>
          <cell r="J38" t="str">
            <v>Pulverizado</v>
          </cell>
          <cell r="M38" t="str">
            <v>Zea</v>
          </cell>
          <cell r="N38" t="str">
            <v>mays L</v>
          </cell>
          <cell r="O38" t="str">
            <v>ICA H - 207</v>
          </cell>
          <cell r="P38" t="str">
            <v>147</v>
          </cell>
          <cell r="Q38" t="str">
            <v>Bolívar</v>
          </cell>
          <cell r="R38" t="str">
            <v>Maíz amarillo</v>
          </cell>
          <cell r="S38">
            <v>11.4</v>
          </cell>
          <cell r="U38" t="str">
            <v>c</v>
          </cell>
        </row>
        <row r="39">
          <cell r="A39">
            <v>66</v>
          </cell>
          <cell r="B39" t="str">
            <v>Maíz blanco</v>
          </cell>
          <cell r="C39" t="str">
            <v>Maíz</v>
          </cell>
          <cell r="D39" t="str">
            <v>Blanco</v>
          </cell>
          <cell r="F39" t="str">
            <v>Grano</v>
          </cell>
          <cell r="H39" t="str">
            <v>Limpieza</v>
          </cell>
          <cell r="M39" t="str">
            <v>Zea</v>
          </cell>
          <cell r="N39" t="str">
            <v>mays L,</v>
          </cell>
          <cell r="O39" t="str">
            <v>Blanco</v>
          </cell>
          <cell r="P39" t="str">
            <v>232</v>
          </cell>
          <cell r="Q39" t="str">
            <v>No reporta</v>
          </cell>
          <cell r="R39" t="str">
            <v>Maíz blanco</v>
          </cell>
          <cell r="S39">
            <v>15.2</v>
          </cell>
          <cell r="U39" t="str">
            <v>c</v>
          </cell>
        </row>
        <row r="40">
          <cell r="A40">
            <v>67</v>
          </cell>
          <cell r="B40" t="str">
            <v>Maíz blanco</v>
          </cell>
          <cell r="C40" t="str">
            <v>Maíz</v>
          </cell>
          <cell r="D40" t="str">
            <v>Blanco</v>
          </cell>
          <cell r="F40" t="str">
            <v>Grano</v>
          </cell>
          <cell r="H40" t="str">
            <v>Limpieza</v>
          </cell>
          <cell r="I40" t="str">
            <v>Trillado</v>
          </cell>
          <cell r="M40" t="str">
            <v>Zea</v>
          </cell>
          <cell r="N40" t="str">
            <v>mays L,</v>
          </cell>
          <cell r="O40" t="str">
            <v>Blanco</v>
          </cell>
          <cell r="P40" t="str">
            <v>232</v>
          </cell>
          <cell r="Q40" t="str">
            <v>No reporta</v>
          </cell>
          <cell r="R40" t="str">
            <v>Maíz blanco</v>
          </cell>
          <cell r="S40">
            <v>25</v>
          </cell>
          <cell r="U40" t="str">
            <v>d</v>
          </cell>
        </row>
        <row r="41">
          <cell r="A41">
            <v>68</v>
          </cell>
          <cell r="B41" t="str">
            <v>Maíz común</v>
          </cell>
          <cell r="C41" t="str">
            <v>Maíz</v>
          </cell>
          <cell r="D41" t="str">
            <v>Común</v>
          </cell>
          <cell r="F41" t="str">
            <v>Grano</v>
          </cell>
          <cell r="H41" t="str">
            <v>Limpieza</v>
          </cell>
          <cell r="I41" t="str">
            <v>Desgranado</v>
          </cell>
          <cell r="M41" t="str">
            <v>Zea</v>
          </cell>
          <cell r="N41" t="str">
            <v>mays L</v>
          </cell>
          <cell r="O41" t="str">
            <v>ICA H - 207</v>
          </cell>
          <cell r="P41" t="str">
            <v>23</v>
          </cell>
          <cell r="Q41" t="str">
            <v>Valle, Meta, Antioquia, Cundinamarca</v>
          </cell>
          <cell r="R41" t="str">
            <v>Maíz común</v>
          </cell>
          <cell r="S41">
            <v>10.8</v>
          </cell>
          <cell r="U41" t="str">
            <v>b</v>
          </cell>
        </row>
        <row r="42">
          <cell r="A42">
            <v>69</v>
          </cell>
          <cell r="B42" t="str">
            <v>Maíz común</v>
          </cell>
          <cell r="C42" t="str">
            <v>Maíz</v>
          </cell>
          <cell r="D42" t="str">
            <v>Común</v>
          </cell>
          <cell r="F42" t="str">
            <v>Grano</v>
          </cell>
          <cell r="H42" t="str">
            <v>Limpieza</v>
          </cell>
          <cell r="I42" t="str">
            <v>Desgranado</v>
          </cell>
          <cell r="M42" t="str">
            <v>Zea</v>
          </cell>
          <cell r="N42" t="str">
            <v>mays L</v>
          </cell>
          <cell r="O42" t="str">
            <v>ICA H - 253</v>
          </cell>
          <cell r="P42" t="str">
            <v>23</v>
          </cell>
          <cell r="Q42" t="str">
            <v>Valle, Meta, Antioquia, Cundinamarca</v>
          </cell>
          <cell r="R42" t="str">
            <v>Maíz común</v>
          </cell>
          <cell r="S42">
            <v>10.4</v>
          </cell>
          <cell r="U42" t="str">
            <v>b</v>
          </cell>
        </row>
        <row r="43">
          <cell r="A43">
            <v>70</v>
          </cell>
          <cell r="B43" t="str">
            <v>Maíz común</v>
          </cell>
          <cell r="C43" t="str">
            <v>Maíz</v>
          </cell>
          <cell r="D43" t="str">
            <v>Común</v>
          </cell>
          <cell r="F43" t="str">
            <v>Grano</v>
          </cell>
          <cell r="H43" t="str">
            <v>Limpieza</v>
          </cell>
          <cell r="I43" t="str">
            <v>Desgranado</v>
          </cell>
          <cell r="J43" t="str">
            <v>Molido</v>
          </cell>
          <cell r="M43" t="str">
            <v>Zea</v>
          </cell>
          <cell r="N43" t="str">
            <v>mays L</v>
          </cell>
          <cell r="P43" t="str">
            <v>219, 146</v>
          </cell>
          <cell r="Q43" t="str">
            <v>Cauca</v>
          </cell>
          <cell r="R43" t="str">
            <v>Maíz común</v>
          </cell>
          <cell r="S43">
            <v>10</v>
          </cell>
          <cell r="T43">
            <v>2.6</v>
          </cell>
          <cell r="U43" t="str">
            <v>c</v>
          </cell>
        </row>
        <row r="44">
          <cell r="A44">
            <v>71</v>
          </cell>
          <cell r="B44" t="str">
            <v>Maíz maravilla</v>
          </cell>
          <cell r="C44" t="str">
            <v>Maíz</v>
          </cell>
          <cell r="D44" t="str">
            <v>Maravilla</v>
          </cell>
          <cell r="E44" t="str">
            <v>Tierno</v>
          </cell>
          <cell r="F44" t="str">
            <v>Grano</v>
          </cell>
          <cell r="H44" t="str">
            <v>Limpieza</v>
          </cell>
          <cell r="P44" t="str">
            <v>232</v>
          </cell>
          <cell r="Q44" t="str">
            <v>No reporta</v>
          </cell>
          <cell r="R44" t="str">
            <v>Maíz maravilla</v>
          </cell>
          <cell r="S44">
            <v>54.5</v>
          </cell>
          <cell r="U44" t="str">
            <v>d</v>
          </cell>
        </row>
        <row r="45">
          <cell r="A45">
            <v>72</v>
          </cell>
          <cell r="B45" t="str">
            <v>Maíz mijo</v>
          </cell>
          <cell r="C45" t="str">
            <v>Maíz</v>
          </cell>
          <cell r="D45" t="str">
            <v>Mijo</v>
          </cell>
          <cell r="F45" t="str">
            <v>Grano</v>
          </cell>
          <cell r="H45" t="str">
            <v>Limpieza</v>
          </cell>
          <cell r="L45" t="str">
            <v>Millo</v>
          </cell>
          <cell r="M45" t="str">
            <v>Sorghum</v>
          </cell>
          <cell r="N45" t="str">
            <v>vulgare L,</v>
          </cell>
          <cell r="O45" t="str">
            <v>Glutinosum pearsoon/millo</v>
          </cell>
          <cell r="P45" t="str">
            <v>232</v>
          </cell>
          <cell r="Q45" t="str">
            <v>No reporta</v>
          </cell>
          <cell r="R45" t="str">
            <v>Maíz mijo</v>
          </cell>
          <cell r="S45">
            <v>11</v>
          </cell>
          <cell r="U45" t="str">
            <v>c</v>
          </cell>
        </row>
        <row r="46">
          <cell r="A46">
            <v>73</v>
          </cell>
          <cell r="B46" t="str">
            <v>Maíz mute, cocido</v>
          </cell>
          <cell r="C46" t="str">
            <v>Maíz</v>
          </cell>
          <cell r="D46" t="str">
            <v>Mute</v>
          </cell>
          <cell r="F46" t="str">
            <v>Grano</v>
          </cell>
          <cell r="H46" t="str">
            <v>Limpieza</v>
          </cell>
          <cell r="I46" t="str">
            <v>Trillado</v>
          </cell>
          <cell r="J46" t="str">
            <v>Cocido</v>
          </cell>
          <cell r="M46" t="str">
            <v>Zea</v>
          </cell>
          <cell r="N46" t="str">
            <v>mays L,</v>
          </cell>
          <cell r="P46" t="str">
            <v>232</v>
          </cell>
          <cell r="Q46" t="str">
            <v>No reporta</v>
          </cell>
          <cell r="R46" t="str">
            <v>Maíz mute, cocido</v>
          </cell>
          <cell r="S46">
            <v>75.7</v>
          </cell>
          <cell r="U46" t="str">
            <v>c</v>
          </cell>
        </row>
        <row r="47">
          <cell r="A47">
            <v>74</v>
          </cell>
          <cell r="B47" t="str">
            <v>Maíz opaco</v>
          </cell>
          <cell r="C47" t="str">
            <v>Maíz</v>
          </cell>
          <cell r="D47" t="str">
            <v>Opaco</v>
          </cell>
          <cell r="F47" t="str">
            <v>Grano</v>
          </cell>
          <cell r="H47" t="str">
            <v>Limpieza</v>
          </cell>
          <cell r="M47" t="str">
            <v>Zea</v>
          </cell>
          <cell r="N47" t="str">
            <v>mays L</v>
          </cell>
          <cell r="O47" t="str">
            <v>ICA H - 208</v>
          </cell>
          <cell r="P47" t="str">
            <v>23</v>
          </cell>
          <cell r="Q47" t="str">
            <v>Valle, Meta, Antioquia, Cundinamarca</v>
          </cell>
          <cell r="R47" t="str">
            <v>Maíz opaco</v>
          </cell>
          <cell r="S47">
            <v>11.7</v>
          </cell>
          <cell r="T47">
            <v>1.2</v>
          </cell>
          <cell r="U47" t="str">
            <v>b</v>
          </cell>
        </row>
        <row r="48">
          <cell r="A48">
            <v>75</v>
          </cell>
          <cell r="B48" t="str">
            <v>Maíz opaco</v>
          </cell>
          <cell r="C48" t="str">
            <v>Maíz</v>
          </cell>
          <cell r="D48" t="str">
            <v>Opaco</v>
          </cell>
          <cell r="F48" t="str">
            <v>Grano</v>
          </cell>
          <cell r="H48" t="str">
            <v>Limpieza</v>
          </cell>
          <cell r="M48" t="str">
            <v>Zea</v>
          </cell>
          <cell r="N48" t="str">
            <v>mays L</v>
          </cell>
          <cell r="O48" t="str">
            <v>ICA H - 255</v>
          </cell>
          <cell r="P48" t="str">
            <v>23</v>
          </cell>
          <cell r="Q48" t="str">
            <v>Valle, Meta, Antioquia, Cundinamarca</v>
          </cell>
          <cell r="R48" t="str">
            <v>Maíz opaco</v>
          </cell>
          <cell r="S48">
            <v>11.2</v>
          </cell>
          <cell r="U48" t="str">
            <v>b</v>
          </cell>
        </row>
        <row r="49">
          <cell r="A49">
            <v>76</v>
          </cell>
          <cell r="B49" t="str">
            <v>Maíz opaco, amarillo</v>
          </cell>
          <cell r="C49" t="str">
            <v>Maíz</v>
          </cell>
          <cell r="D49" t="str">
            <v>Opaco amarillo</v>
          </cell>
          <cell r="F49" t="str">
            <v>Grano</v>
          </cell>
          <cell r="H49" t="str">
            <v>Limpieza</v>
          </cell>
          <cell r="M49" t="str">
            <v>Zea</v>
          </cell>
          <cell r="N49" t="str">
            <v>mays L,</v>
          </cell>
          <cell r="O49" t="str">
            <v>Opaco</v>
          </cell>
          <cell r="P49" t="str">
            <v>232</v>
          </cell>
          <cell r="Q49" t="str">
            <v>No reporta</v>
          </cell>
          <cell r="R49" t="str">
            <v>Maíz opaco, amarillo</v>
          </cell>
          <cell r="S49">
            <v>10.7</v>
          </cell>
          <cell r="U49" t="str">
            <v>d</v>
          </cell>
        </row>
        <row r="50">
          <cell r="A50">
            <v>77</v>
          </cell>
          <cell r="B50" t="str">
            <v>Maíz pira</v>
          </cell>
          <cell r="C50" t="str">
            <v>Maíz</v>
          </cell>
          <cell r="D50" t="str">
            <v>Pira</v>
          </cell>
          <cell r="F50" t="str">
            <v>Grano</v>
          </cell>
          <cell r="H50" t="str">
            <v>Limpieza</v>
          </cell>
          <cell r="M50" t="str">
            <v>Zea</v>
          </cell>
          <cell r="N50" t="str">
            <v>spp,</v>
          </cell>
          <cell r="O50" t="str">
            <v>Pira</v>
          </cell>
          <cell r="P50" t="str">
            <v>232</v>
          </cell>
          <cell r="Q50" t="str">
            <v>No reporta</v>
          </cell>
          <cell r="R50" t="str">
            <v>Maíz pira</v>
          </cell>
          <cell r="S50">
            <v>12.5</v>
          </cell>
          <cell r="U50" t="str">
            <v>c</v>
          </cell>
        </row>
        <row r="51">
          <cell r="A51">
            <v>78</v>
          </cell>
          <cell r="B51" t="str">
            <v>Maíz porva</v>
          </cell>
          <cell r="C51" t="str">
            <v>Maíz</v>
          </cell>
          <cell r="D51" t="str">
            <v>Porva</v>
          </cell>
          <cell r="F51" t="str">
            <v>Grano entero</v>
          </cell>
          <cell r="H51" t="str">
            <v>Limpieza</v>
          </cell>
          <cell r="M51" t="str">
            <v>Zea</v>
          </cell>
          <cell r="N51" t="str">
            <v>mays L,</v>
          </cell>
          <cell r="O51" t="str">
            <v>Porva</v>
          </cell>
          <cell r="P51" t="str">
            <v>232</v>
          </cell>
          <cell r="Q51" t="str">
            <v>No reporta</v>
          </cell>
          <cell r="R51" t="str">
            <v>Maíz porva</v>
          </cell>
          <cell r="S51">
            <v>13.5</v>
          </cell>
          <cell r="U51" t="str">
            <v>d</v>
          </cell>
        </row>
        <row r="52">
          <cell r="A52">
            <v>79</v>
          </cell>
          <cell r="B52" t="str">
            <v>Maíz tierno</v>
          </cell>
          <cell r="C52" t="str">
            <v>Maíz</v>
          </cell>
          <cell r="D52" t="str">
            <v>Tierno</v>
          </cell>
          <cell r="F52" t="str">
            <v>Grano entero</v>
          </cell>
          <cell r="H52" t="str">
            <v>Limpieza</v>
          </cell>
          <cell r="L52" t="str">
            <v>Choclo</v>
          </cell>
          <cell r="M52" t="str">
            <v>Zea</v>
          </cell>
          <cell r="N52" t="str">
            <v>mays L,</v>
          </cell>
          <cell r="P52" t="str">
            <v>232</v>
          </cell>
          <cell r="Q52" t="str">
            <v>No reporta</v>
          </cell>
          <cell r="R52" t="str">
            <v>Maíz tierno</v>
          </cell>
          <cell r="S52">
            <v>64.2</v>
          </cell>
          <cell r="U52" t="str">
            <v>c</v>
          </cell>
        </row>
        <row r="53">
          <cell r="A53">
            <v>80</v>
          </cell>
          <cell r="B53" t="str">
            <v>Mantecada</v>
          </cell>
          <cell r="C53" t="str">
            <v>Mantecada</v>
          </cell>
          <cell r="H53" t="str">
            <v>Mezclado</v>
          </cell>
          <cell r="I53" t="str">
            <v>Amasado</v>
          </cell>
          <cell r="J53" t="str">
            <v>Horneado</v>
          </cell>
          <cell r="P53" t="str">
            <v>Industria</v>
          </cell>
          <cell r="Q53" t="str">
            <v>Muestra comercial</v>
          </cell>
          <cell r="R53" t="str">
            <v>Mantecada</v>
          </cell>
          <cell r="S53">
            <v>21.2</v>
          </cell>
          <cell r="T53">
            <v>0.4</v>
          </cell>
          <cell r="U53" t="str">
            <v>d</v>
          </cell>
        </row>
        <row r="54">
          <cell r="A54">
            <v>83</v>
          </cell>
          <cell r="B54" t="str">
            <v>Mogolla</v>
          </cell>
          <cell r="C54" t="str">
            <v>Mogolla</v>
          </cell>
          <cell r="H54" t="str">
            <v>Mezclado</v>
          </cell>
          <cell r="I54" t="str">
            <v>Amasado</v>
          </cell>
          <cell r="J54" t="str">
            <v>Horneado</v>
          </cell>
          <cell r="P54" t="str">
            <v>232</v>
          </cell>
          <cell r="Q54" t="str">
            <v>No reporta</v>
          </cell>
          <cell r="R54" t="str">
            <v>Mogolla</v>
          </cell>
          <cell r="S54">
            <v>22.3</v>
          </cell>
          <cell r="U54" t="str">
            <v>d</v>
          </cell>
        </row>
        <row r="55">
          <cell r="A55">
            <v>85</v>
          </cell>
          <cell r="B55" t="str">
            <v>Mogolla negra</v>
          </cell>
          <cell r="C55" t="str">
            <v>Mogolla</v>
          </cell>
          <cell r="D55" t="str">
            <v>Negra</v>
          </cell>
          <cell r="H55" t="str">
            <v>Mezclado</v>
          </cell>
          <cell r="I55" t="str">
            <v>Amasado</v>
          </cell>
          <cell r="J55" t="str">
            <v>Horneado</v>
          </cell>
          <cell r="P55" t="str">
            <v>Industria</v>
          </cell>
          <cell r="Q55" t="str">
            <v>Muestra comercial</v>
          </cell>
          <cell r="R55" t="str">
            <v>Mogolla negra</v>
          </cell>
          <cell r="S55">
            <v>22.4</v>
          </cell>
          <cell r="T55">
            <v>0.4</v>
          </cell>
          <cell r="U55" t="str">
            <v>a</v>
          </cell>
        </row>
        <row r="56">
          <cell r="A56">
            <v>86</v>
          </cell>
          <cell r="B56" t="str">
            <v>Mojicón</v>
          </cell>
          <cell r="C56" t="str">
            <v>Mojicón</v>
          </cell>
          <cell r="D56" t="str">
            <v>Con azúcar</v>
          </cell>
          <cell r="H56" t="str">
            <v>Mezclado</v>
          </cell>
          <cell r="I56" t="str">
            <v>Amasado</v>
          </cell>
          <cell r="J56" t="str">
            <v>Horneado</v>
          </cell>
          <cell r="P56" t="str">
            <v>232</v>
          </cell>
          <cell r="Q56" t="str">
            <v>No reporta</v>
          </cell>
          <cell r="R56" t="str">
            <v>Mojicón</v>
          </cell>
          <cell r="S56">
            <v>24.5</v>
          </cell>
          <cell r="U56" t="str">
            <v>d</v>
          </cell>
        </row>
        <row r="57">
          <cell r="A57">
            <v>88</v>
          </cell>
          <cell r="B57" t="str">
            <v>Pan</v>
          </cell>
          <cell r="C57" t="str">
            <v>Pan</v>
          </cell>
          <cell r="H57" t="str">
            <v>Mezclado</v>
          </cell>
          <cell r="I57" t="str">
            <v xml:space="preserve"> Amasado</v>
          </cell>
          <cell r="J57" t="str">
            <v>Fermentado</v>
          </cell>
          <cell r="K57" t="str">
            <v>Horneado</v>
          </cell>
          <cell r="P57" t="str">
            <v>59, 17</v>
          </cell>
          <cell r="Q57" t="str">
            <v>Muestra comercial</v>
          </cell>
          <cell r="R57" t="str">
            <v>Pan</v>
          </cell>
          <cell r="S57">
            <v>14.8</v>
          </cell>
          <cell r="T57">
            <v>0.4</v>
          </cell>
          <cell r="U57" t="str">
            <v>a</v>
          </cell>
        </row>
        <row r="58">
          <cell r="A58">
            <v>91</v>
          </cell>
          <cell r="B58" t="str">
            <v>Pan blanco</v>
          </cell>
          <cell r="C58" t="str">
            <v>Pan</v>
          </cell>
          <cell r="D58" t="str">
            <v>Blanco</v>
          </cell>
          <cell r="H58" t="str">
            <v>Mezclado</v>
          </cell>
          <cell r="I58" t="str">
            <v xml:space="preserve"> Amasado</v>
          </cell>
          <cell r="J58" t="str">
            <v>Fermentado</v>
          </cell>
          <cell r="K58" t="str">
            <v>Horneado</v>
          </cell>
          <cell r="P58" t="str">
            <v>232, Industria</v>
          </cell>
          <cell r="Q58" t="str">
            <v>Muestra comercial</v>
          </cell>
          <cell r="R58" t="str">
            <v>Pan blanco</v>
          </cell>
          <cell r="S58">
            <v>19.2</v>
          </cell>
          <cell r="U58" t="str">
            <v>c</v>
          </cell>
        </row>
        <row r="59">
          <cell r="A59">
            <v>92</v>
          </cell>
          <cell r="B59" t="str">
            <v>Pan blandito</v>
          </cell>
          <cell r="C59" t="str">
            <v>Pan</v>
          </cell>
          <cell r="D59" t="str">
            <v>Blandito</v>
          </cell>
          <cell r="H59" t="str">
            <v>Mezclado</v>
          </cell>
          <cell r="I59" t="str">
            <v xml:space="preserve"> Amasado</v>
          </cell>
          <cell r="J59" t="str">
            <v>Fermentado</v>
          </cell>
          <cell r="K59" t="str">
            <v>Horneado</v>
          </cell>
          <cell r="P59" t="str">
            <v>Industria</v>
          </cell>
          <cell r="Q59" t="str">
            <v>Muestra comercial</v>
          </cell>
          <cell r="R59" t="str">
            <v>Pan blandito</v>
          </cell>
          <cell r="S59">
            <v>28.1</v>
          </cell>
          <cell r="T59">
            <v>0.4</v>
          </cell>
          <cell r="U59" t="str">
            <v>a</v>
          </cell>
        </row>
        <row r="60">
          <cell r="A60">
            <v>94</v>
          </cell>
          <cell r="B60" t="str">
            <v>Pan de avena</v>
          </cell>
          <cell r="C60" t="str">
            <v>Pan</v>
          </cell>
          <cell r="D60" t="str">
            <v>Avena</v>
          </cell>
          <cell r="H60" t="str">
            <v>Mezclado</v>
          </cell>
          <cell r="I60" t="str">
            <v xml:space="preserve"> Amasado</v>
          </cell>
          <cell r="J60" t="str">
            <v>Fermentado</v>
          </cell>
          <cell r="K60" t="str">
            <v>Horneado</v>
          </cell>
          <cell r="P60" t="str">
            <v>Industria</v>
          </cell>
          <cell r="Q60" t="str">
            <v>Muestra comercial</v>
          </cell>
          <cell r="R60" t="str">
            <v>Pan de avena</v>
          </cell>
          <cell r="S60">
            <v>31.7</v>
          </cell>
          <cell r="T60">
            <v>0.4</v>
          </cell>
          <cell r="U60" t="str">
            <v>a</v>
          </cell>
        </row>
        <row r="61">
          <cell r="A61">
            <v>95</v>
          </cell>
          <cell r="B61" t="str">
            <v>Pan de bono</v>
          </cell>
          <cell r="C61" t="str">
            <v>Pan</v>
          </cell>
          <cell r="D61" t="str">
            <v>De bono</v>
          </cell>
          <cell r="H61" t="str">
            <v>Mezclado</v>
          </cell>
          <cell r="I61" t="str">
            <v>Amasado</v>
          </cell>
          <cell r="J61" t="str">
            <v>Fermentado</v>
          </cell>
          <cell r="K61" t="str">
            <v>Horneado</v>
          </cell>
          <cell r="P61" t="str">
            <v>232</v>
          </cell>
          <cell r="Q61" t="str">
            <v>No reporta</v>
          </cell>
          <cell r="R61" t="str">
            <v>Pan de bono</v>
          </cell>
          <cell r="S61">
            <v>20</v>
          </cell>
          <cell r="U61" t="str">
            <v>d</v>
          </cell>
        </row>
        <row r="62">
          <cell r="A62">
            <v>96</v>
          </cell>
          <cell r="B62" t="str">
            <v>Pan de centeno</v>
          </cell>
          <cell r="C62" t="str">
            <v>Pan</v>
          </cell>
          <cell r="D62" t="str">
            <v>De centeno</v>
          </cell>
          <cell r="E62" t="str">
            <v>Harina de 1a,</v>
          </cell>
          <cell r="H62" t="str">
            <v>Mezclado</v>
          </cell>
          <cell r="I62" t="str">
            <v>Amasado</v>
          </cell>
          <cell r="J62" t="str">
            <v>Fermentado</v>
          </cell>
          <cell r="K62" t="str">
            <v>Horneado</v>
          </cell>
          <cell r="P62" t="str">
            <v>232</v>
          </cell>
          <cell r="Q62" t="str">
            <v>No reporta</v>
          </cell>
          <cell r="R62" t="str">
            <v>Pan de centeno</v>
          </cell>
          <cell r="S62">
            <v>35.200000000000003</v>
          </cell>
          <cell r="U62" t="str">
            <v>c</v>
          </cell>
        </row>
        <row r="63">
          <cell r="A63">
            <v>97</v>
          </cell>
          <cell r="B63" t="str">
            <v>Pan de dulce</v>
          </cell>
          <cell r="C63" t="str">
            <v>Pan</v>
          </cell>
          <cell r="D63" t="str">
            <v>De dulce</v>
          </cell>
          <cell r="H63" t="str">
            <v>Mezclado</v>
          </cell>
          <cell r="I63" t="str">
            <v>Amasado</v>
          </cell>
          <cell r="J63" t="str">
            <v>Fermentado</v>
          </cell>
          <cell r="K63" t="str">
            <v>Horneado</v>
          </cell>
          <cell r="P63" t="str">
            <v>232</v>
          </cell>
          <cell r="Q63" t="str">
            <v>No reporta</v>
          </cell>
          <cell r="R63" t="str">
            <v>Pan de dulce</v>
          </cell>
          <cell r="S63">
            <v>23.1</v>
          </cell>
          <cell r="U63" t="str">
            <v>d</v>
          </cell>
        </row>
        <row r="64">
          <cell r="A64">
            <v>99</v>
          </cell>
          <cell r="B64" t="str">
            <v>Pan de queso</v>
          </cell>
          <cell r="C64" t="str">
            <v>Pan</v>
          </cell>
          <cell r="D64" t="str">
            <v>De maíz y queso</v>
          </cell>
          <cell r="H64" t="str">
            <v>Mezclado</v>
          </cell>
          <cell r="I64" t="str">
            <v>Amasado</v>
          </cell>
          <cell r="J64" t="str">
            <v>Fermentado</v>
          </cell>
          <cell r="K64" t="str">
            <v>Horneado</v>
          </cell>
          <cell r="P64" t="str">
            <v>232</v>
          </cell>
          <cell r="Q64" t="str">
            <v>No reporta</v>
          </cell>
          <cell r="R64" t="str">
            <v>Pan de queso</v>
          </cell>
          <cell r="S64">
            <v>32.5</v>
          </cell>
          <cell r="U64" t="str">
            <v>d</v>
          </cell>
        </row>
        <row r="65">
          <cell r="A65">
            <v>100</v>
          </cell>
          <cell r="B65" t="str">
            <v>Pan de sal</v>
          </cell>
          <cell r="C65" t="str">
            <v>Pan</v>
          </cell>
          <cell r="D65" t="str">
            <v>De sal</v>
          </cell>
          <cell r="H65" t="str">
            <v>Mezclado</v>
          </cell>
          <cell r="I65" t="str">
            <v>Amasado</v>
          </cell>
          <cell r="J65" t="str">
            <v>Fermentado</v>
          </cell>
          <cell r="K65" t="str">
            <v>Horneado</v>
          </cell>
          <cell r="P65" t="str">
            <v>232</v>
          </cell>
          <cell r="Q65" t="str">
            <v>No reporta</v>
          </cell>
          <cell r="R65" t="str">
            <v>Pan de sal</v>
          </cell>
          <cell r="S65">
            <v>22.4</v>
          </cell>
          <cell r="U65" t="str">
            <v>d</v>
          </cell>
        </row>
        <row r="66">
          <cell r="A66">
            <v>101</v>
          </cell>
          <cell r="B66" t="str">
            <v>Pan francés</v>
          </cell>
          <cell r="C66" t="str">
            <v>Pan</v>
          </cell>
          <cell r="D66" t="str">
            <v>Francés</v>
          </cell>
          <cell r="H66" t="str">
            <v>Mezclado</v>
          </cell>
          <cell r="I66" t="str">
            <v>Amasado</v>
          </cell>
          <cell r="J66" t="str">
            <v>Fermentado</v>
          </cell>
          <cell r="K66" t="str">
            <v>Horneado</v>
          </cell>
          <cell r="P66" t="str">
            <v>Industria</v>
          </cell>
          <cell r="Q66" t="str">
            <v>Muestra comercial</v>
          </cell>
          <cell r="R66" t="str">
            <v>Pan francés</v>
          </cell>
          <cell r="S66">
            <v>25.3</v>
          </cell>
          <cell r="T66">
            <v>3.5</v>
          </cell>
          <cell r="U66" t="str">
            <v>a</v>
          </cell>
        </row>
        <row r="67">
          <cell r="A67">
            <v>102</v>
          </cell>
          <cell r="B67" t="str">
            <v>Pan girasol</v>
          </cell>
          <cell r="C67" t="str">
            <v>Pan</v>
          </cell>
          <cell r="D67" t="str">
            <v>Girasol</v>
          </cell>
          <cell r="H67" t="str">
            <v>Mezclado</v>
          </cell>
          <cell r="I67" t="str">
            <v>Amasado</v>
          </cell>
          <cell r="J67" t="str">
            <v>Fermentado</v>
          </cell>
          <cell r="K67" t="str">
            <v>Horneado</v>
          </cell>
          <cell r="P67" t="str">
            <v>Industria</v>
          </cell>
          <cell r="Q67" t="str">
            <v>Muestra comercial</v>
          </cell>
          <cell r="R67" t="str">
            <v>Pan girasol</v>
          </cell>
          <cell r="S67">
            <v>38.200000000000003</v>
          </cell>
          <cell r="T67">
            <v>0.4</v>
          </cell>
          <cell r="U67" t="str">
            <v>a</v>
          </cell>
        </row>
        <row r="68">
          <cell r="A68">
            <v>103</v>
          </cell>
          <cell r="B68" t="str">
            <v>Pan hamburguesa</v>
          </cell>
          <cell r="C68" t="str">
            <v>Pan</v>
          </cell>
          <cell r="D68" t="str">
            <v>Hamburguesa</v>
          </cell>
          <cell r="H68" t="str">
            <v>Mezclado</v>
          </cell>
          <cell r="I68" t="str">
            <v>Amasado</v>
          </cell>
          <cell r="J68" t="str">
            <v>Fermentado</v>
          </cell>
          <cell r="K68" t="str">
            <v>Horneado</v>
          </cell>
          <cell r="P68" t="str">
            <v>Industria</v>
          </cell>
          <cell r="Q68" t="str">
            <v>Muestra comercial</v>
          </cell>
          <cell r="R68" t="str">
            <v>Pan hamburguesa</v>
          </cell>
          <cell r="S68">
            <v>33.4</v>
          </cell>
          <cell r="T68">
            <v>0.4</v>
          </cell>
          <cell r="U68" t="str">
            <v>a</v>
          </cell>
        </row>
        <row r="69">
          <cell r="A69">
            <v>109</v>
          </cell>
          <cell r="B69" t="str">
            <v>Pan mantequilla</v>
          </cell>
          <cell r="C69" t="str">
            <v>Pan</v>
          </cell>
          <cell r="D69" t="str">
            <v>Mantequilla</v>
          </cell>
          <cell r="H69" t="str">
            <v>Mezclado</v>
          </cell>
          <cell r="I69" t="str">
            <v>Amasado</v>
          </cell>
          <cell r="J69" t="str">
            <v>Fermentado</v>
          </cell>
          <cell r="K69" t="str">
            <v>Horneado</v>
          </cell>
          <cell r="P69" t="str">
            <v>Industria</v>
          </cell>
          <cell r="Q69" t="str">
            <v>Muestra comercial</v>
          </cell>
          <cell r="R69" t="str">
            <v>Pan mantequilla</v>
          </cell>
          <cell r="S69">
            <v>29.9</v>
          </cell>
          <cell r="T69">
            <v>0.4</v>
          </cell>
          <cell r="U69" t="str">
            <v>a</v>
          </cell>
        </row>
        <row r="70">
          <cell r="A70">
            <v>110</v>
          </cell>
          <cell r="B70" t="str">
            <v>Pan mogolla</v>
          </cell>
          <cell r="C70" t="str">
            <v>Pan</v>
          </cell>
          <cell r="D70" t="str">
            <v>Mogolla</v>
          </cell>
          <cell r="E70" t="str">
            <v>Harina de trigo 2a, Y 3a,</v>
          </cell>
          <cell r="H70" t="str">
            <v>Mezclado</v>
          </cell>
          <cell r="I70" t="str">
            <v>Amasado</v>
          </cell>
          <cell r="J70" t="str">
            <v>Fermentado</v>
          </cell>
          <cell r="K70" t="str">
            <v>Horneado</v>
          </cell>
          <cell r="P70" t="str">
            <v>232</v>
          </cell>
          <cell r="Q70" t="str">
            <v>No reporta</v>
          </cell>
          <cell r="R70" t="str">
            <v>Pan mogolla</v>
          </cell>
          <cell r="S70">
            <v>23</v>
          </cell>
          <cell r="U70" t="str">
            <v>c</v>
          </cell>
        </row>
        <row r="71">
          <cell r="A71">
            <v>111</v>
          </cell>
          <cell r="B71" t="str">
            <v>Pan molde</v>
          </cell>
          <cell r="C71" t="str">
            <v>Pan</v>
          </cell>
          <cell r="D71" t="str">
            <v>Molde</v>
          </cell>
          <cell r="H71" t="str">
            <v>Mezclado</v>
          </cell>
          <cell r="I71" t="str">
            <v>Amasado</v>
          </cell>
          <cell r="J71" t="str">
            <v>Fermentado</v>
          </cell>
          <cell r="K71" t="str">
            <v>Horneado</v>
          </cell>
          <cell r="P71" t="str">
            <v>58, Industria</v>
          </cell>
          <cell r="Q71" t="str">
            <v>Muestra comercial</v>
          </cell>
          <cell r="R71" t="str">
            <v>Pan molde</v>
          </cell>
          <cell r="S71">
            <v>31.5</v>
          </cell>
          <cell r="T71">
            <v>0.9</v>
          </cell>
          <cell r="U71" t="str">
            <v>b</v>
          </cell>
        </row>
        <row r="72">
          <cell r="A72">
            <v>112</v>
          </cell>
          <cell r="B72" t="str">
            <v>Pan para perro</v>
          </cell>
          <cell r="C72" t="str">
            <v>Pan</v>
          </cell>
          <cell r="D72" t="str">
            <v>Para perro</v>
          </cell>
          <cell r="H72" t="str">
            <v>Mezclado</v>
          </cell>
          <cell r="I72" t="str">
            <v>Amasado</v>
          </cell>
          <cell r="J72" t="str">
            <v>Fermentado</v>
          </cell>
          <cell r="K72" t="str">
            <v>Horneado</v>
          </cell>
          <cell r="P72" t="str">
            <v>Industria</v>
          </cell>
          <cell r="Q72" t="str">
            <v>Muestra comercial</v>
          </cell>
          <cell r="R72" t="str">
            <v>Pan para perro</v>
          </cell>
          <cell r="S72">
            <v>24.7</v>
          </cell>
          <cell r="T72">
            <v>0.4</v>
          </cell>
          <cell r="U72" t="str">
            <v>a</v>
          </cell>
        </row>
        <row r="73">
          <cell r="A73">
            <v>113</v>
          </cell>
          <cell r="B73" t="str">
            <v>Pan rey</v>
          </cell>
          <cell r="C73" t="str">
            <v>Pan</v>
          </cell>
          <cell r="D73" t="str">
            <v>Rey</v>
          </cell>
          <cell r="H73" t="str">
            <v>Mezclado</v>
          </cell>
          <cell r="I73" t="str">
            <v>Amasado</v>
          </cell>
          <cell r="J73" t="str">
            <v>Fermentado</v>
          </cell>
          <cell r="K73" t="str">
            <v>Horneado</v>
          </cell>
          <cell r="P73" t="str">
            <v>Industria</v>
          </cell>
          <cell r="Q73" t="str">
            <v>Muestra comercial</v>
          </cell>
          <cell r="R73" t="str">
            <v>Pan rey</v>
          </cell>
          <cell r="S73">
            <v>25.4</v>
          </cell>
          <cell r="T73">
            <v>0.4</v>
          </cell>
          <cell r="U73" t="str">
            <v>a</v>
          </cell>
        </row>
        <row r="74">
          <cell r="A74">
            <v>117</v>
          </cell>
          <cell r="B74" t="str">
            <v>Pasta alimenticia</v>
          </cell>
          <cell r="C74" t="str">
            <v>Pasta</v>
          </cell>
          <cell r="D74" t="str">
            <v>Alimenticia</v>
          </cell>
          <cell r="H74" t="str">
            <v>Dosificado</v>
          </cell>
          <cell r="I74" t="str">
            <v>Amasado</v>
          </cell>
          <cell r="J74" t="str">
            <v>Extruido</v>
          </cell>
          <cell r="K74" t="str">
            <v>Secado</v>
          </cell>
          <cell r="P74" t="str">
            <v>232, 150, Industria</v>
          </cell>
          <cell r="Q74" t="str">
            <v>Muestra comercial</v>
          </cell>
          <cell r="R74" t="str">
            <v>Pasta alimenticia</v>
          </cell>
          <cell r="S74">
            <v>11.5</v>
          </cell>
          <cell r="T74">
            <v>1.2</v>
          </cell>
          <cell r="U74" t="str">
            <v>a</v>
          </cell>
        </row>
        <row r="75">
          <cell r="A75">
            <v>118</v>
          </cell>
          <cell r="B75" t="str">
            <v>Pasta alimenticia cocida</v>
          </cell>
          <cell r="C75" t="str">
            <v>Pasta</v>
          </cell>
          <cell r="D75" t="str">
            <v>Alimenticia cocida</v>
          </cell>
          <cell r="H75" t="str">
            <v>Dosificado y amasado</v>
          </cell>
          <cell r="I75" t="str">
            <v>Extruido</v>
          </cell>
          <cell r="J75" t="str">
            <v>Secado</v>
          </cell>
          <cell r="K75" t="str">
            <v>Cocido</v>
          </cell>
          <cell r="P75" t="str">
            <v>Industria</v>
          </cell>
          <cell r="Q75" t="str">
            <v>Muestra comercial</v>
          </cell>
          <cell r="R75" t="str">
            <v>Pasta alimenticia cocida</v>
          </cell>
          <cell r="S75">
            <v>8.8000000000000007</v>
          </cell>
          <cell r="T75">
            <v>0.4</v>
          </cell>
          <cell r="U75" t="str">
            <v>a</v>
          </cell>
        </row>
        <row r="76">
          <cell r="A76">
            <v>119</v>
          </cell>
          <cell r="B76" t="str">
            <v>Pasta alimenticia de semolina</v>
          </cell>
          <cell r="C76" t="str">
            <v>Pasta</v>
          </cell>
          <cell r="D76" t="str">
            <v>Alimenticia de semolina</v>
          </cell>
          <cell r="H76" t="str">
            <v>Dosificado</v>
          </cell>
          <cell r="I76" t="str">
            <v>Amasado</v>
          </cell>
          <cell r="J76" t="str">
            <v>Extruido</v>
          </cell>
          <cell r="K76" t="str">
            <v>Secado</v>
          </cell>
          <cell r="P76" t="str">
            <v>232</v>
          </cell>
          <cell r="Q76" t="str">
            <v>No reporta</v>
          </cell>
          <cell r="R76" t="str">
            <v>Pasta alimenticia de semolina</v>
          </cell>
          <cell r="S76">
            <v>14.5</v>
          </cell>
          <cell r="U76" t="str">
            <v>c</v>
          </cell>
        </row>
        <row r="77">
          <cell r="A77">
            <v>120</v>
          </cell>
          <cell r="B77" t="str">
            <v>Pasta alimenticia enriquecida</v>
          </cell>
          <cell r="C77" t="str">
            <v>Pasta</v>
          </cell>
          <cell r="D77" t="str">
            <v>Alimenticia enriquecida</v>
          </cell>
          <cell r="H77" t="str">
            <v>Dosificado</v>
          </cell>
          <cell r="I77" t="str">
            <v>Amasado</v>
          </cell>
          <cell r="J77" t="str">
            <v>Extruido</v>
          </cell>
          <cell r="K77" t="str">
            <v>Secado</v>
          </cell>
          <cell r="P77" t="str">
            <v>232</v>
          </cell>
          <cell r="Q77" t="str">
            <v>No reporta</v>
          </cell>
          <cell r="R77" t="str">
            <v>Pasta alimenticia enriquecida</v>
          </cell>
          <cell r="S77">
            <v>14.5</v>
          </cell>
          <cell r="U77" t="str">
            <v>c</v>
          </cell>
        </row>
        <row r="78">
          <cell r="A78">
            <v>122</v>
          </cell>
          <cell r="B78" t="str">
            <v>Pasta fina</v>
          </cell>
          <cell r="C78" t="str">
            <v>Pasta</v>
          </cell>
          <cell r="D78" t="str">
            <v>Fina</v>
          </cell>
          <cell r="H78" t="str">
            <v>Dosificado</v>
          </cell>
          <cell r="I78" t="str">
            <v>Amasado</v>
          </cell>
          <cell r="J78" t="str">
            <v>Extruido</v>
          </cell>
          <cell r="K78" t="str">
            <v>Secado</v>
          </cell>
          <cell r="P78" t="str">
            <v>91</v>
          </cell>
          <cell r="Q78" t="str">
            <v>Muestra comercial</v>
          </cell>
          <cell r="R78" t="str">
            <v>Pasta fina</v>
          </cell>
          <cell r="S78">
            <v>1.6</v>
          </cell>
          <cell r="T78">
            <v>0.2</v>
          </cell>
          <cell r="U78" t="str">
            <v>b</v>
          </cell>
        </row>
        <row r="79">
          <cell r="A79">
            <v>131</v>
          </cell>
          <cell r="B79" t="str">
            <v>Quinua</v>
          </cell>
          <cell r="C79" t="str">
            <v>Quinua</v>
          </cell>
          <cell r="H79" t="str">
            <v>Limpieza</v>
          </cell>
          <cell r="M79" t="str">
            <v>Chenopodium</v>
          </cell>
          <cell r="N79" t="str">
            <v>quinoa Will</v>
          </cell>
          <cell r="P79" t="str">
            <v>232</v>
          </cell>
          <cell r="Q79" t="str">
            <v>No reporta</v>
          </cell>
          <cell r="R79" t="str">
            <v>Quinua</v>
          </cell>
          <cell r="S79">
            <v>13</v>
          </cell>
          <cell r="U79" t="str">
            <v>d</v>
          </cell>
        </row>
        <row r="80">
          <cell r="A80">
            <v>133</v>
          </cell>
          <cell r="B80" t="str">
            <v>Roscas de cuajada y maíz</v>
          </cell>
          <cell r="C80" t="str">
            <v>Roscas</v>
          </cell>
          <cell r="D80" t="str">
            <v>De cuajada y maiz</v>
          </cell>
          <cell r="H80" t="str">
            <v>Mezclado</v>
          </cell>
          <cell r="I80" t="str">
            <v>Amasado</v>
          </cell>
          <cell r="J80" t="str">
            <v>Horneado</v>
          </cell>
          <cell r="P80" t="str">
            <v>232</v>
          </cell>
          <cell r="Q80" t="str">
            <v>No reporta</v>
          </cell>
          <cell r="R80" t="str">
            <v>Roscas de cuajada y maíz</v>
          </cell>
          <cell r="S80">
            <v>20.399999999999999</v>
          </cell>
          <cell r="U80" t="str">
            <v>d</v>
          </cell>
        </row>
        <row r="81">
          <cell r="A81">
            <v>134</v>
          </cell>
          <cell r="B81" t="str">
            <v>Roscas de maíz</v>
          </cell>
          <cell r="C81" t="str">
            <v>Roscas</v>
          </cell>
          <cell r="D81" t="str">
            <v>De maíz</v>
          </cell>
          <cell r="H81" t="str">
            <v>Mezclado</v>
          </cell>
          <cell r="I81" t="str">
            <v>Amasado</v>
          </cell>
          <cell r="J81" t="str">
            <v>Horneado</v>
          </cell>
          <cell r="P81" t="str">
            <v>232</v>
          </cell>
          <cell r="Q81" t="str">
            <v>No reporta</v>
          </cell>
          <cell r="R81" t="str">
            <v>Roscas de maíz</v>
          </cell>
          <cell r="S81">
            <v>19.3</v>
          </cell>
          <cell r="U81" t="str">
            <v>d</v>
          </cell>
        </row>
        <row r="82">
          <cell r="A82">
            <v>135</v>
          </cell>
          <cell r="B82" t="str">
            <v>Roscas de trigo</v>
          </cell>
          <cell r="C82" t="str">
            <v>Roscas</v>
          </cell>
          <cell r="D82" t="str">
            <v>De trigo</v>
          </cell>
          <cell r="H82" t="str">
            <v>Mezclado</v>
          </cell>
          <cell r="I82" t="str">
            <v>Amasado</v>
          </cell>
          <cell r="J82" t="str">
            <v>Horneado</v>
          </cell>
          <cell r="P82" t="str">
            <v>232</v>
          </cell>
          <cell r="Q82" t="str">
            <v>No reporta</v>
          </cell>
          <cell r="R82" t="str">
            <v>Roscas de trigo</v>
          </cell>
          <cell r="S82">
            <v>34.200000000000003</v>
          </cell>
          <cell r="U82" t="str">
            <v>d</v>
          </cell>
        </row>
        <row r="83">
          <cell r="A83">
            <v>136</v>
          </cell>
          <cell r="B83" t="str">
            <v>Roscón  con bocadillo</v>
          </cell>
          <cell r="C83" t="str">
            <v>Roscón</v>
          </cell>
          <cell r="D83" t="str">
            <v>Con bocadillo</v>
          </cell>
          <cell r="H83" t="str">
            <v>Mezclado</v>
          </cell>
          <cell r="I83" t="str">
            <v>Amasado</v>
          </cell>
          <cell r="J83" t="str">
            <v>Horneado</v>
          </cell>
          <cell r="P83" t="str">
            <v>Industria</v>
          </cell>
          <cell r="Q83" t="str">
            <v>Muestra comercial</v>
          </cell>
          <cell r="R83" t="str">
            <v>Roscón  con bocadillo</v>
          </cell>
          <cell r="S83">
            <v>20.100000000000001</v>
          </cell>
          <cell r="T83">
            <v>0.6</v>
          </cell>
          <cell r="U83" t="str">
            <v>a</v>
          </cell>
        </row>
        <row r="84">
          <cell r="A84">
            <v>137</v>
          </cell>
          <cell r="B84" t="str">
            <v>Roscón con arequipe</v>
          </cell>
          <cell r="C84" t="str">
            <v>Roscón</v>
          </cell>
          <cell r="D84" t="str">
            <v>Con arequipe</v>
          </cell>
          <cell r="H84" t="str">
            <v>Mezclado</v>
          </cell>
          <cell r="I84" t="str">
            <v>Amasado</v>
          </cell>
          <cell r="J84" t="str">
            <v>Horneado</v>
          </cell>
          <cell r="P84" t="str">
            <v>Industria</v>
          </cell>
          <cell r="Q84" t="str">
            <v>Muestra comercial</v>
          </cell>
          <cell r="R84" t="str">
            <v>Roscón con arequipe</v>
          </cell>
          <cell r="S84">
            <v>21</v>
          </cell>
          <cell r="T84">
            <v>0.3</v>
          </cell>
          <cell r="U84" t="str">
            <v>a</v>
          </cell>
        </row>
        <row r="85">
          <cell r="A85">
            <v>145</v>
          </cell>
          <cell r="B85" t="str">
            <v>Tostadas</v>
          </cell>
          <cell r="C85" t="str">
            <v>Pan</v>
          </cell>
          <cell r="D85" t="str">
            <v>Tostada</v>
          </cell>
          <cell r="H85" t="str">
            <v>Mezclado</v>
          </cell>
          <cell r="I85" t="str">
            <v>Amasado</v>
          </cell>
          <cell r="J85" t="str">
            <v>Horneado</v>
          </cell>
          <cell r="L85" t="str">
            <v>Calados</v>
          </cell>
          <cell r="P85" t="str">
            <v>232</v>
          </cell>
          <cell r="Q85" t="str">
            <v>No reporta</v>
          </cell>
          <cell r="R85" t="str">
            <v>Tostadas</v>
          </cell>
          <cell r="S85">
            <v>5.6</v>
          </cell>
          <cell r="U85" t="str">
            <v>d</v>
          </cell>
        </row>
        <row r="86">
          <cell r="A86">
            <v>148</v>
          </cell>
          <cell r="B86" t="str">
            <v>Trigo amazónico</v>
          </cell>
          <cell r="C86" t="str">
            <v>Trigo</v>
          </cell>
          <cell r="D86" t="str">
            <v>Amazónico</v>
          </cell>
          <cell r="F86" t="str">
            <v>Pulpa</v>
          </cell>
          <cell r="H86" t="str">
            <v>Limpieza</v>
          </cell>
          <cell r="I86" t="str">
            <v>Molido</v>
          </cell>
          <cell r="M86" t="str">
            <v>Triticum</v>
          </cell>
          <cell r="N86" t="str">
            <v>aestivum</v>
          </cell>
          <cell r="O86" t="str">
            <v>Amazónico</v>
          </cell>
          <cell r="P86" t="str">
            <v>230</v>
          </cell>
          <cell r="R86" t="str">
            <v>Trigo amazónico</v>
          </cell>
          <cell r="S86">
            <v>13</v>
          </cell>
          <cell r="U86" t="str">
            <v>a</v>
          </cell>
        </row>
        <row r="87">
          <cell r="A87">
            <v>149</v>
          </cell>
          <cell r="B87" t="str">
            <v>Trigo blando</v>
          </cell>
          <cell r="C87" t="str">
            <v>Trigo</v>
          </cell>
          <cell r="D87" t="str">
            <v>Blando</v>
          </cell>
          <cell r="F87" t="str">
            <v>Grano entero</v>
          </cell>
          <cell r="H87" t="str">
            <v>Limpieza</v>
          </cell>
          <cell r="I87" t="str">
            <v>Molido</v>
          </cell>
          <cell r="M87" t="str">
            <v>Triticum</v>
          </cell>
          <cell r="N87" t="str">
            <v>aestivum L</v>
          </cell>
          <cell r="P87" t="str">
            <v>232</v>
          </cell>
          <cell r="Q87" t="str">
            <v>No reporta</v>
          </cell>
          <cell r="R87" t="str">
            <v>Trigo blando</v>
          </cell>
          <cell r="S87">
            <v>13.5</v>
          </cell>
          <cell r="U87" t="str">
            <v>c</v>
          </cell>
        </row>
        <row r="88">
          <cell r="A88">
            <v>150</v>
          </cell>
          <cell r="B88" t="str">
            <v>Aceitunas</v>
          </cell>
          <cell r="C88" t="str">
            <v>Aceituna</v>
          </cell>
          <cell r="D88" t="str">
            <v>Encurtido</v>
          </cell>
          <cell r="F88" t="str">
            <v>Fruto</v>
          </cell>
          <cell r="H88" t="str">
            <v>Lavado y envasado</v>
          </cell>
          <cell r="I88" t="str">
            <v>Adición líquido de gobierno</v>
          </cell>
          <cell r="J88" t="str">
            <v>Cerrado</v>
          </cell>
          <cell r="K88" t="str">
            <v>Tratamiento térmico</v>
          </cell>
          <cell r="M88" t="str">
            <v>Olea</v>
          </cell>
          <cell r="N88" t="str">
            <v>eropaea L,</v>
          </cell>
          <cell r="P88" t="str">
            <v>232</v>
          </cell>
          <cell r="Q88" t="str">
            <v>No reporta</v>
          </cell>
          <cell r="R88" t="str">
            <v>Aceitunas</v>
          </cell>
          <cell r="S88">
            <v>75.8</v>
          </cell>
          <cell r="U88" t="str">
            <v>d</v>
          </cell>
        </row>
        <row r="89">
          <cell r="A89">
            <v>151</v>
          </cell>
          <cell r="B89" t="str">
            <v>Acelga, tallos</v>
          </cell>
          <cell r="C89" t="str">
            <v>Acelga</v>
          </cell>
          <cell r="F89" t="str">
            <v>Tallo, venas de las hojas</v>
          </cell>
          <cell r="H89" t="str">
            <v>Lavado</v>
          </cell>
          <cell r="M89" t="str">
            <v>Beta</v>
          </cell>
          <cell r="N89" t="str">
            <v>vulgaris</v>
          </cell>
          <cell r="O89" t="str">
            <v>Cicla L,</v>
          </cell>
          <cell r="P89" t="str">
            <v>232</v>
          </cell>
          <cell r="Q89" t="str">
            <v>No reporta</v>
          </cell>
          <cell r="R89" t="str">
            <v>Acelga, tallos</v>
          </cell>
          <cell r="S89">
            <v>94.5</v>
          </cell>
          <cell r="U89" t="str">
            <v>c</v>
          </cell>
        </row>
        <row r="90">
          <cell r="A90">
            <v>152</v>
          </cell>
          <cell r="B90" t="str">
            <v>Acelga, hojas</v>
          </cell>
          <cell r="C90" t="str">
            <v>Acelga</v>
          </cell>
          <cell r="F90" t="str">
            <v>Hoja sin venas</v>
          </cell>
          <cell r="H90" t="str">
            <v>Lavado</v>
          </cell>
          <cell r="M90" t="str">
            <v>Beta</v>
          </cell>
          <cell r="N90" t="str">
            <v>vulgaris</v>
          </cell>
          <cell r="O90" t="str">
            <v>Cicla L,</v>
          </cell>
          <cell r="P90" t="str">
            <v>232</v>
          </cell>
          <cell r="Q90" t="str">
            <v>No reporta</v>
          </cell>
          <cell r="R90" t="str">
            <v>Acelga, hojas</v>
          </cell>
          <cell r="S90">
            <v>90</v>
          </cell>
          <cell r="U90" t="str">
            <v>c</v>
          </cell>
        </row>
        <row r="91">
          <cell r="A91">
            <v>153</v>
          </cell>
          <cell r="B91" t="str">
            <v>Achira, raíz</v>
          </cell>
          <cell r="C91" t="str">
            <v>Achira</v>
          </cell>
          <cell r="F91" t="str">
            <v>Raíz</v>
          </cell>
          <cell r="H91" t="str">
            <v>Lavado</v>
          </cell>
          <cell r="L91" t="str">
            <v>Sagú</v>
          </cell>
          <cell r="M91" t="str">
            <v>Canna</v>
          </cell>
          <cell r="N91" t="str">
            <v>edulis ker</v>
          </cell>
          <cell r="P91" t="str">
            <v>232</v>
          </cell>
          <cell r="Q91" t="str">
            <v>No reporta</v>
          </cell>
          <cell r="R91" t="str">
            <v>Achira, raíz</v>
          </cell>
          <cell r="S91">
            <v>84.4</v>
          </cell>
          <cell r="U91" t="str">
            <v>d</v>
          </cell>
        </row>
        <row r="92">
          <cell r="A92">
            <v>154</v>
          </cell>
          <cell r="B92" t="str">
            <v>Ahuyama</v>
          </cell>
          <cell r="C92" t="str">
            <v>Ahuyama</v>
          </cell>
          <cell r="F92" t="str">
            <v>Pulpa</v>
          </cell>
          <cell r="G92" t="str">
            <v>Madura</v>
          </cell>
          <cell r="H92" t="str">
            <v>Lavado</v>
          </cell>
          <cell r="I92" t="str">
            <v>Extracción de pulpa</v>
          </cell>
          <cell r="J92" t="str">
            <v>Troceado</v>
          </cell>
          <cell r="L92" t="str">
            <v>Zapallo</v>
          </cell>
          <cell r="M92" t="str">
            <v>Cucurbita</v>
          </cell>
          <cell r="N92" t="str">
            <v>maxima</v>
          </cell>
          <cell r="P92" t="str">
            <v>232, 138</v>
          </cell>
          <cell r="Q92" t="str">
            <v>La Tebaida</v>
          </cell>
          <cell r="R92" t="str">
            <v>Ahuyama</v>
          </cell>
          <cell r="S92">
            <v>88.5</v>
          </cell>
          <cell r="T92">
            <v>0.3</v>
          </cell>
          <cell r="U92" t="str">
            <v>c</v>
          </cell>
        </row>
        <row r="93">
          <cell r="A93">
            <v>155</v>
          </cell>
          <cell r="B93" t="str">
            <v>Ahuyama</v>
          </cell>
          <cell r="C93" t="str">
            <v>Ahuyama</v>
          </cell>
          <cell r="F93" t="str">
            <v>Pulpa</v>
          </cell>
          <cell r="G93" t="str">
            <v>Madura</v>
          </cell>
          <cell r="H93" t="str">
            <v>Pelado</v>
          </cell>
          <cell r="I93" t="str">
            <v>Troceado</v>
          </cell>
          <cell r="J93" t="str">
            <v>Secado</v>
          </cell>
          <cell r="L93" t="str">
            <v>Zapallo</v>
          </cell>
          <cell r="M93" t="str">
            <v>Cucurbita</v>
          </cell>
          <cell r="N93" t="str">
            <v>mixta</v>
          </cell>
          <cell r="P93" t="str">
            <v>9</v>
          </cell>
          <cell r="Q93" t="str">
            <v>No reporta</v>
          </cell>
          <cell r="R93" t="str">
            <v>Ahuyama</v>
          </cell>
          <cell r="S93">
            <v>92.7</v>
          </cell>
          <cell r="T93">
            <v>0</v>
          </cell>
          <cell r="U93" t="str">
            <v>c</v>
          </cell>
        </row>
        <row r="94">
          <cell r="A94">
            <v>160</v>
          </cell>
          <cell r="B94" t="str">
            <v>Alcachofas</v>
          </cell>
          <cell r="C94" t="str">
            <v>Alcachofa</v>
          </cell>
          <cell r="D94" t="str">
            <v>Hortaliza</v>
          </cell>
          <cell r="F94" t="str">
            <v>Flor inmadura</v>
          </cell>
          <cell r="H94" t="str">
            <v>Lavado</v>
          </cell>
          <cell r="M94" t="str">
            <v>Cynara</v>
          </cell>
          <cell r="N94" t="str">
            <v>scolymus L,</v>
          </cell>
          <cell r="P94" t="str">
            <v>232</v>
          </cell>
          <cell r="Q94" t="str">
            <v>No reporta</v>
          </cell>
          <cell r="R94" t="str">
            <v>Alcachofas</v>
          </cell>
          <cell r="S94">
            <v>86.4</v>
          </cell>
          <cell r="U94" t="str">
            <v>c</v>
          </cell>
        </row>
        <row r="95">
          <cell r="A95">
            <v>161</v>
          </cell>
          <cell r="B95" t="str">
            <v>Alcaparras</v>
          </cell>
          <cell r="C95" t="str">
            <v>Alcaparras</v>
          </cell>
          <cell r="D95" t="str">
            <v>Encurtido</v>
          </cell>
          <cell r="F95" t="str">
            <v>Flores</v>
          </cell>
          <cell r="H95" t="str">
            <v>Lavado y envasado</v>
          </cell>
          <cell r="I95" t="str">
            <v>Adición líquido de gobierno</v>
          </cell>
          <cell r="J95" t="str">
            <v>Cerrado</v>
          </cell>
          <cell r="K95" t="str">
            <v>Tratamiento térmico</v>
          </cell>
          <cell r="M95" t="str">
            <v>Capparis</v>
          </cell>
          <cell r="N95" t="str">
            <v>sculenta</v>
          </cell>
          <cell r="P95" t="str">
            <v>232</v>
          </cell>
          <cell r="Q95" t="str">
            <v>No reporta</v>
          </cell>
          <cell r="R95" t="str">
            <v>Alcaparras</v>
          </cell>
          <cell r="S95">
            <v>78.599999999999994</v>
          </cell>
          <cell r="U95" t="str">
            <v>d</v>
          </cell>
        </row>
        <row r="96">
          <cell r="A96">
            <v>164</v>
          </cell>
          <cell r="B96" t="str">
            <v>Apio</v>
          </cell>
          <cell r="C96" t="str">
            <v>Apio</v>
          </cell>
          <cell r="D96" t="str">
            <v>Hortaliza</v>
          </cell>
          <cell r="F96" t="str">
            <v>Tallo sin hojas</v>
          </cell>
          <cell r="H96" t="str">
            <v>Lavado</v>
          </cell>
          <cell r="M96" t="str">
            <v>Apium</v>
          </cell>
          <cell r="N96" t="str">
            <v>graveolens L,</v>
          </cell>
          <cell r="P96" t="str">
            <v>232</v>
          </cell>
          <cell r="Q96" t="str">
            <v>No reporta</v>
          </cell>
          <cell r="R96" t="str">
            <v>Apio</v>
          </cell>
          <cell r="S96">
            <v>92.8</v>
          </cell>
          <cell r="U96" t="str">
            <v>c</v>
          </cell>
        </row>
        <row r="97">
          <cell r="A97">
            <v>165</v>
          </cell>
          <cell r="B97" t="str">
            <v>Arracacha amarilla</v>
          </cell>
          <cell r="C97" t="str">
            <v>Arracacha</v>
          </cell>
          <cell r="D97" t="str">
            <v>Amarilla</v>
          </cell>
          <cell r="F97" t="str">
            <v>Pulpa</v>
          </cell>
          <cell r="H97" t="str">
            <v>Lavado</v>
          </cell>
          <cell r="I97" t="str">
            <v>Pelado</v>
          </cell>
          <cell r="M97" t="str">
            <v>Arracacia</v>
          </cell>
          <cell r="N97" t="str">
            <v>xanthorrhiza</v>
          </cell>
          <cell r="O97" t="str">
            <v>Amarilla</v>
          </cell>
          <cell r="P97" t="str">
            <v>232, 227</v>
          </cell>
          <cell r="Q97" t="str">
            <v>Tolima</v>
          </cell>
          <cell r="R97" t="str">
            <v>Arracacha amarilla</v>
          </cell>
          <cell r="S97">
            <v>71.400000000000006</v>
          </cell>
          <cell r="T97">
            <v>2.2999999999999998</v>
          </cell>
          <cell r="U97" t="str">
            <v>b</v>
          </cell>
        </row>
        <row r="98">
          <cell r="A98">
            <v>166</v>
          </cell>
          <cell r="B98" t="str">
            <v>Arracacha blanca</v>
          </cell>
          <cell r="C98" t="str">
            <v>Arracacha</v>
          </cell>
          <cell r="D98" t="str">
            <v>Blanca</v>
          </cell>
          <cell r="H98" t="str">
            <v>Lavado</v>
          </cell>
          <cell r="M98" t="str">
            <v>Arracacia</v>
          </cell>
          <cell r="N98" t="str">
            <v>xanthorrhiza</v>
          </cell>
          <cell r="O98" t="str">
            <v>Blanca</v>
          </cell>
          <cell r="P98" t="str">
            <v>232, 228</v>
          </cell>
          <cell r="Q98" t="str">
            <v>Tolima</v>
          </cell>
          <cell r="R98" t="str">
            <v>Arracacha blanca</v>
          </cell>
          <cell r="S98">
            <v>72.7</v>
          </cell>
          <cell r="T98">
            <v>2.6</v>
          </cell>
          <cell r="U98" t="str">
            <v>b</v>
          </cell>
        </row>
        <row r="99">
          <cell r="A99">
            <v>167</v>
          </cell>
          <cell r="B99" t="str">
            <v>Arracacha morada</v>
          </cell>
          <cell r="C99" t="str">
            <v>Arracacha</v>
          </cell>
          <cell r="D99" t="str">
            <v>Morada</v>
          </cell>
          <cell r="H99" t="str">
            <v>Lavado</v>
          </cell>
          <cell r="M99" t="str">
            <v>Arracacia</v>
          </cell>
          <cell r="N99" t="str">
            <v>xanthorrhiza</v>
          </cell>
          <cell r="O99" t="str">
            <v>Morada</v>
          </cell>
          <cell r="P99" t="str">
            <v>232, 229</v>
          </cell>
          <cell r="Q99" t="str">
            <v>Tolima</v>
          </cell>
          <cell r="R99" t="str">
            <v>Arracacha morada</v>
          </cell>
          <cell r="S99">
            <v>71.5</v>
          </cell>
          <cell r="T99">
            <v>0.8</v>
          </cell>
          <cell r="U99" t="str">
            <v>b</v>
          </cell>
        </row>
        <row r="100">
          <cell r="A100">
            <v>168</v>
          </cell>
          <cell r="B100" t="str">
            <v>Arveja verde</v>
          </cell>
          <cell r="C100" t="str">
            <v>Arveja</v>
          </cell>
          <cell r="D100" t="str">
            <v>Verde</v>
          </cell>
          <cell r="F100" t="str">
            <v>Grano entero</v>
          </cell>
          <cell r="G100" t="str">
            <v>Verde</v>
          </cell>
          <cell r="H100" t="str">
            <v>Lavado</v>
          </cell>
          <cell r="L100" t="str">
            <v>Alverja</v>
          </cell>
          <cell r="M100" t="str">
            <v>Pisum</v>
          </cell>
          <cell r="N100" t="str">
            <v>sativum L,</v>
          </cell>
          <cell r="P100" t="str">
            <v>232</v>
          </cell>
          <cell r="Q100" t="str">
            <v>No reporta</v>
          </cell>
          <cell r="R100" t="str">
            <v>Arveja verde</v>
          </cell>
          <cell r="S100">
            <v>66.400000000000006</v>
          </cell>
          <cell r="U100" t="str">
            <v>d</v>
          </cell>
        </row>
        <row r="101">
          <cell r="A101">
            <v>169</v>
          </cell>
          <cell r="B101" t="str">
            <v>Arveja verde, cocida</v>
          </cell>
          <cell r="C101" t="str">
            <v>Arveja</v>
          </cell>
          <cell r="D101" t="str">
            <v>Verde</v>
          </cell>
          <cell r="F101" t="str">
            <v>Grano entero</v>
          </cell>
          <cell r="G101" t="str">
            <v>Madurez fisiológica</v>
          </cell>
          <cell r="H101" t="str">
            <v>Cocido</v>
          </cell>
          <cell r="I101" t="str">
            <v>Escurrido</v>
          </cell>
          <cell r="L101" t="str">
            <v>Alverja</v>
          </cell>
          <cell r="M101" t="str">
            <v>Pisum</v>
          </cell>
          <cell r="N101" t="str">
            <v>sativum L</v>
          </cell>
          <cell r="P101" t="str">
            <v>234, 235</v>
          </cell>
          <cell r="Q101" t="str">
            <v>No reporta</v>
          </cell>
          <cell r="R101" t="str">
            <v>Arveja verde, cocida</v>
          </cell>
          <cell r="S101">
            <v>77.900000000000006</v>
          </cell>
          <cell r="U101" t="str">
            <v>d</v>
          </cell>
        </row>
        <row r="102">
          <cell r="A102">
            <v>170</v>
          </cell>
          <cell r="B102" t="str">
            <v>Balú</v>
          </cell>
          <cell r="C102" t="str">
            <v>Balú</v>
          </cell>
          <cell r="F102" t="str">
            <v>Semilla</v>
          </cell>
          <cell r="H102" t="str">
            <v>Lavado</v>
          </cell>
          <cell r="I102" t="str">
            <v>Extracción semilla</v>
          </cell>
          <cell r="L102" t="str">
            <v>Chachafruto</v>
          </cell>
          <cell r="M102" t="str">
            <v>Erythrina</v>
          </cell>
          <cell r="N102" t="str">
            <v>edulis</v>
          </cell>
          <cell r="P102" t="str">
            <v>232</v>
          </cell>
          <cell r="Q102" t="str">
            <v>No reporta</v>
          </cell>
          <cell r="R102" t="str">
            <v>Balú</v>
          </cell>
          <cell r="S102">
            <v>80.5</v>
          </cell>
          <cell r="U102" t="str">
            <v>c</v>
          </cell>
        </row>
        <row r="103">
          <cell r="A103">
            <v>171</v>
          </cell>
          <cell r="B103" t="str">
            <v>Batata</v>
          </cell>
          <cell r="C103" t="str">
            <v>Batata</v>
          </cell>
          <cell r="F103" t="str">
            <v>Tubérculo, sin cáscara</v>
          </cell>
          <cell r="H103" t="str">
            <v>Lavado</v>
          </cell>
          <cell r="I103" t="str">
            <v>Pelado</v>
          </cell>
          <cell r="M103" t="str">
            <v>Ipomaea</v>
          </cell>
          <cell r="N103" t="str">
            <v>batatas L,</v>
          </cell>
          <cell r="P103" t="str">
            <v>232</v>
          </cell>
          <cell r="Q103" t="str">
            <v>No reporta</v>
          </cell>
          <cell r="R103" t="str">
            <v>Batata</v>
          </cell>
          <cell r="S103">
            <v>75.8</v>
          </cell>
          <cell r="U103" t="str">
            <v>c</v>
          </cell>
        </row>
        <row r="104">
          <cell r="A104">
            <v>174</v>
          </cell>
          <cell r="B104" t="str">
            <v>Berenjena</v>
          </cell>
          <cell r="C104" t="str">
            <v>Berenjena</v>
          </cell>
          <cell r="F104" t="str">
            <v>Pulpa sin cáscara</v>
          </cell>
          <cell r="H104" t="str">
            <v>Lavado</v>
          </cell>
          <cell r="I104" t="str">
            <v>Pelado</v>
          </cell>
          <cell r="L104" t="str">
            <v>Pepino morado</v>
          </cell>
          <cell r="M104" t="str">
            <v>Solanum</v>
          </cell>
          <cell r="N104" t="str">
            <v>melongena L,</v>
          </cell>
          <cell r="P104" t="str">
            <v>232</v>
          </cell>
          <cell r="Q104" t="str">
            <v>No reporta</v>
          </cell>
          <cell r="R104" t="str">
            <v>Berenjena</v>
          </cell>
          <cell r="S104">
            <v>92.6</v>
          </cell>
          <cell r="U104" t="str">
            <v>c</v>
          </cell>
        </row>
        <row r="105">
          <cell r="A105">
            <v>175</v>
          </cell>
          <cell r="B105" t="str">
            <v>Berenjena, cocida</v>
          </cell>
          <cell r="C105" t="str">
            <v>Berenjena</v>
          </cell>
          <cell r="F105" t="str">
            <v>Entera</v>
          </cell>
          <cell r="G105" t="str">
            <v>Maduro</v>
          </cell>
          <cell r="H105" t="str">
            <v>Cocido</v>
          </cell>
          <cell r="I105" t="str">
            <v>Escurrido</v>
          </cell>
          <cell r="L105" t="str">
            <v>Pepino morado</v>
          </cell>
          <cell r="M105" t="str">
            <v>Solanum</v>
          </cell>
          <cell r="N105" t="str">
            <v>melongena</v>
          </cell>
          <cell r="P105" t="str">
            <v>234, 235</v>
          </cell>
          <cell r="R105" t="str">
            <v>Berenjena, cocida</v>
          </cell>
          <cell r="S105">
            <v>91.8</v>
          </cell>
          <cell r="U105" t="str">
            <v>d</v>
          </cell>
        </row>
        <row r="106">
          <cell r="A106">
            <v>176</v>
          </cell>
          <cell r="B106" t="str">
            <v>Berro</v>
          </cell>
          <cell r="C106" t="str">
            <v>Berro</v>
          </cell>
          <cell r="F106" t="str">
            <v>Hojas</v>
          </cell>
          <cell r="H106" t="str">
            <v>Lavado</v>
          </cell>
          <cell r="L106" t="str">
            <v>Mostualla, roqueta</v>
          </cell>
          <cell r="M106" t="str">
            <v>Nasturtium</v>
          </cell>
          <cell r="N106" t="str">
            <v>officinale R, Br</v>
          </cell>
          <cell r="P106" t="str">
            <v>232</v>
          </cell>
          <cell r="Q106" t="str">
            <v>No reporta</v>
          </cell>
          <cell r="R106" t="str">
            <v>Berro</v>
          </cell>
          <cell r="S106">
            <v>93.6</v>
          </cell>
          <cell r="U106" t="str">
            <v>c</v>
          </cell>
        </row>
        <row r="107">
          <cell r="A107">
            <v>177</v>
          </cell>
          <cell r="B107" t="str">
            <v>Bore, cormo</v>
          </cell>
          <cell r="C107" t="str">
            <v>Bore</v>
          </cell>
          <cell r="F107" t="str">
            <v>Cormo</v>
          </cell>
          <cell r="H107" t="str">
            <v>Lavado</v>
          </cell>
          <cell r="I107" t="str">
            <v>Pelado</v>
          </cell>
          <cell r="M107" t="str">
            <v>Colocasia</v>
          </cell>
          <cell r="N107" t="str">
            <v>esculenta</v>
          </cell>
          <cell r="P107" t="str">
            <v>232, 183</v>
          </cell>
          <cell r="Q107" t="str">
            <v>Valle</v>
          </cell>
          <cell r="R107" t="str">
            <v>Bore, cormo</v>
          </cell>
          <cell r="S107">
            <v>75</v>
          </cell>
          <cell r="T107">
            <v>1.2</v>
          </cell>
          <cell r="U107" t="str">
            <v>b</v>
          </cell>
        </row>
        <row r="108">
          <cell r="A108">
            <v>178</v>
          </cell>
          <cell r="B108" t="str">
            <v>Bore, hoja</v>
          </cell>
          <cell r="C108" t="str">
            <v>Bore</v>
          </cell>
          <cell r="F108" t="str">
            <v>Hojas</v>
          </cell>
          <cell r="H108" t="str">
            <v>Lavado</v>
          </cell>
          <cell r="I108" t="str">
            <v>Pelado</v>
          </cell>
          <cell r="M108" t="str">
            <v>Colocasia</v>
          </cell>
          <cell r="N108" t="str">
            <v>esculenta</v>
          </cell>
          <cell r="P108" t="str">
            <v>183, 219</v>
          </cell>
          <cell r="Q108" t="str">
            <v>Valle, Cauca</v>
          </cell>
          <cell r="R108" t="str">
            <v>Bore, hoja</v>
          </cell>
          <cell r="S108">
            <v>80.099999999999994</v>
          </cell>
          <cell r="T108">
            <v>2.1</v>
          </cell>
          <cell r="U108" t="str">
            <v>b</v>
          </cell>
        </row>
        <row r="109">
          <cell r="A109">
            <v>179</v>
          </cell>
          <cell r="B109" t="str">
            <v>Bore, tallo</v>
          </cell>
          <cell r="C109" t="str">
            <v>Bore</v>
          </cell>
          <cell r="F109" t="str">
            <v>Tallo</v>
          </cell>
          <cell r="H109" t="str">
            <v>Lavado</v>
          </cell>
          <cell r="I109" t="str">
            <v>Pelado</v>
          </cell>
          <cell r="M109" t="str">
            <v>Colocasia</v>
          </cell>
          <cell r="N109" t="str">
            <v>esculenta</v>
          </cell>
          <cell r="P109">
            <v>183.21899999999999</v>
          </cell>
          <cell r="Q109" t="str">
            <v>Valle, Cauca</v>
          </cell>
          <cell r="R109" t="str">
            <v>Bore, tallo</v>
          </cell>
          <cell r="S109">
            <v>90.3</v>
          </cell>
          <cell r="T109">
            <v>3.3</v>
          </cell>
          <cell r="U109" t="str">
            <v>b</v>
          </cell>
        </row>
        <row r="110">
          <cell r="A110">
            <v>180</v>
          </cell>
          <cell r="B110" t="str">
            <v>Brócoli</v>
          </cell>
          <cell r="C110" t="str">
            <v>Brócoli</v>
          </cell>
          <cell r="F110" t="str">
            <v>Tallo y flor</v>
          </cell>
          <cell r="G110" t="str">
            <v>Tiernos</v>
          </cell>
          <cell r="H110" t="str">
            <v>Lavado</v>
          </cell>
          <cell r="L110" t="str">
            <v>Broculi, Brecol</v>
          </cell>
          <cell r="M110" t="str">
            <v>Brassica</v>
          </cell>
          <cell r="N110" t="str">
            <v>oleracea</v>
          </cell>
          <cell r="O110" t="str">
            <v>Botrytis L,</v>
          </cell>
          <cell r="P110" t="str">
            <v>232</v>
          </cell>
          <cell r="Q110" t="str">
            <v>No reporta</v>
          </cell>
          <cell r="R110" t="str">
            <v>Brócoli</v>
          </cell>
          <cell r="S110">
            <v>88.9</v>
          </cell>
          <cell r="U110" t="str">
            <v>c</v>
          </cell>
        </row>
        <row r="111">
          <cell r="A111">
            <v>181</v>
          </cell>
          <cell r="B111" t="str">
            <v>Calabaza</v>
          </cell>
          <cell r="C111" t="str">
            <v>Calabaza</v>
          </cell>
          <cell r="F111" t="str">
            <v>Fruto sin cáscara</v>
          </cell>
          <cell r="H111" t="str">
            <v>Lavado</v>
          </cell>
          <cell r="I111" t="str">
            <v>Pelado</v>
          </cell>
          <cell r="M111" t="str">
            <v>Cucurbita</v>
          </cell>
          <cell r="N111" t="str">
            <v>pepo L,</v>
          </cell>
          <cell r="P111" t="str">
            <v>232</v>
          </cell>
          <cell r="Q111" t="str">
            <v>No reporta</v>
          </cell>
          <cell r="R111" t="str">
            <v>Calabaza</v>
          </cell>
          <cell r="S111">
            <v>93.9</v>
          </cell>
          <cell r="U111" t="str">
            <v>c</v>
          </cell>
        </row>
        <row r="112">
          <cell r="A112">
            <v>183</v>
          </cell>
          <cell r="B112" t="str">
            <v>Cardo</v>
          </cell>
          <cell r="C112" t="str">
            <v>Cardo</v>
          </cell>
          <cell r="F112" t="str">
            <v>Tallos y hoja</v>
          </cell>
          <cell r="H112" t="str">
            <v>Lavado</v>
          </cell>
          <cell r="M112" t="str">
            <v>Cynara</v>
          </cell>
          <cell r="N112" t="str">
            <v>cardunculos Spr,</v>
          </cell>
          <cell r="P112" t="str">
            <v>232</v>
          </cell>
          <cell r="Q112" t="str">
            <v>No reporta</v>
          </cell>
          <cell r="R112" t="str">
            <v>Cardo</v>
          </cell>
          <cell r="S112">
            <v>94</v>
          </cell>
          <cell r="U112" t="str">
            <v>c</v>
          </cell>
        </row>
        <row r="113">
          <cell r="A113">
            <v>184</v>
          </cell>
          <cell r="B113" t="str">
            <v>Cebolla cabezona</v>
          </cell>
          <cell r="C113" t="str">
            <v>Cebolla</v>
          </cell>
          <cell r="D113" t="str">
            <v>Cabezona</v>
          </cell>
          <cell r="F113" t="str">
            <v>Huevo</v>
          </cell>
          <cell r="H113" t="str">
            <v>Lavado</v>
          </cell>
          <cell r="M113" t="str">
            <v>Allium</v>
          </cell>
          <cell r="N113" t="str">
            <v>fistilosum L</v>
          </cell>
          <cell r="P113" t="str">
            <v>232, 241</v>
          </cell>
          <cell r="Q113" t="str">
            <v>No reporta</v>
          </cell>
          <cell r="R113" t="str">
            <v>Cebolla cabezona</v>
          </cell>
          <cell r="S113">
            <v>90.4</v>
          </cell>
          <cell r="T113">
            <v>0.6</v>
          </cell>
          <cell r="U113" t="str">
            <v>c</v>
          </cell>
        </row>
        <row r="114">
          <cell r="A114">
            <v>185</v>
          </cell>
          <cell r="B114" t="str">
            <v>Cebolla común, hojas</v>
          </cell>
          <cell r="C114" t="str">
            <v>Cebolla</v>
          </cell>
          <cell r="D114" t="str">
            <v>Común</v>
          </cell>
          <cell r="F114" t="str">
            <v>Hojas</v>
          </cell>
          <cell r="H114" t="str">
            <v>Lavado</v>
          </cell>
          <cell r="M114" t="str">
            <v>Allium</v>
          </cell>
          <cell r="N114" t="str">
            <v>cepa L,</v>
          </cell>
          <cell r="P114" t="str">
            <v>232</v>
          </cell>
          <cell r="Q114" t="str">
            <v>No reporta</v>
          </cell>
          <cell r="R114" t="str">
            <v>Cebolla común, hojas</v>
          </cell>
          <cell r="S114">
            <v>90.3</v>
          </cell>
          <cell r="U114" t="str">
            <v>c</v>
          </cell>
        </row>
        <row r="115">
          <cell r="A115">
            <v>186</v>
          </cell>
          <cell r="B115" t="str">
            <v>Cebolla junca</v>
          </cell>
          <cell r="C115" t="str">
            <v>Cebolla</v>
          </cell>
          <cell r="D115" t="str">
            <v>Junca</v>
          </cell>
          <cell r="F115" t="str">
            <v>Tallo</v>
          </cell>
          <cell r="H115" t="str">
            <v>Lavado</v>
          </cell>
          <cell r="I115" t="str">
            <v>Pelado</v>
          </cell>
          <cell r="J115" t="str">
            <v>Corte de las hojas</v>
          </cell>
          <cell r="L115" t="str">
            <v>Cebolla larga</v>
          </cell>
          <cell r="M115" t="str">
            <v>Allium</v>
          </cell>
          <cell r="N115" t="str">
            <v>fistolosum L,</v>
          </cell>
          <cell r="P115" t="str">
            <v>232, 136, 241</v>
          </cell>
          <cell r="Q115" t="str">
            <v>Boyacá y Cundinamarca</v>
          </cell>
          <cell r="R115" t="str">
            <v>Cebolla junca</v>
          </cell>
          <cell r="S115">
            <v>91.4</v>
          </cell>
          <cell r="T115">
            <v>1.1000000000000001</v>
          </cell>
          <cell r="U115" t="str">
            <v>a</v>
          </cell>
        </row>
        <row r="116">
          <cell r="A116">
            <v>187</v>
          </cell>
          <cell r="B116" t="str">
            <v>Cebolla puerro, tallo</v>
          </cell>
          <cell r="C116" t="str">
            <v>Cebolla</v>
          </cell>
          <cell r="D116" t="str">
            <v>Puerro</v>
          </cell>
          <cell r="F116" t="str">
            <v>Tallo</v>
          </cell>
          <cell r="H116" t="str">
            <v>Lavado</v>
          </cell>
          <cell r="M116" t="str">
            <v>Allium</v>
          </cell>
          <cell r="N116" t="str">
            <v>porrum L,</v>
          </cell>
          <cell r="P116" t="str">
            <v>232</v>
          </cell>
          <cell r="Q116" t="str">
            <v>No reporta</v>
          </cell>
          <cell r="R116" t="str">
            <v>Cebolla puerro, tallo</v>
          </cell>
          <cell r="S116">
            <v>82.4</v>
          </cell>
          <cell r="U116" t="str">
            <v>c</v>
          </cell>
        </row>
        <row r="117">
          <cell r="A117">
            <v>188</v>
          </cell>
          <cell r="B117" t="str">
            <v>Champiñón</v>
          </cell>
          <cell r="C117" t="str">
            <v>Champiñón</v>
          </cell>
          <cell r="D117" t="str">
            <v>Hongo</v>
          </cell>
          <cell r="F117" t="str">
            <v>Entero</v>
          </cell>
          <cell r="G117" t="str">
            <v>Maduro</v>
          </cell>
          <cell r="H117" t="str">
            <v>Lavado</v>
          </cell>
          <cell r="M117" t="str">
            <v>Agaricus</v>
          </cell>
          <cell r="N117" t="str">
            <v>campestris</v>
          </cell>
          <cell r="P117" t="str">
            <v>232, 114</v>
          </cell>
          <cell r="Q117" t="str">
            <v>Muestra comercial</v>
          </cell>
          <cell r="R117" t="str">
            <v>Champiñón</v>
          </cell>
          <cell r="S117">
            <v>91.7</v>
          </cell>
          <cell r="T117">
            <v>1.8</v>
          </cell>
          <cell r="U117" t="str">
            <v>b</v>
          </cell>
        </row>
        <row r="118">
          <cell r="A118">
            <v>189</v>
          </cell>
          <cell r="B118" t="str">
            <v>Cilantro</v>
          </cell>
          <cell r="C118" t="str">
            <v>Cilantro</v>
          </cell>
          <cell r="F118" t="str">
            <v>Hoja tierna</v>
          </cell>
          <cell r="H118" t="str">
            <v>Lavado</v>
          </cell>
          <cell r="M118" t="str">
            <v>Coriandrum</v>
          </cell>
          <cell r="N118" t="str">
            <v>sativum L,</v>
          </cell>
          <cell r="P118" t="str">
            <v>232</v>
          </cell>
          <cell r="Q118" t="str">
            <v>No reporta</v>
          </cell>
          <cell r="R118" t="str">
            <v>Cilantro</v>
          </cell>
          <cell r="S118">
            <v>83</v>
          </cell>
          <cell r="U118" t="str">
            <v>c</v>
          </cell>
        </row>
        <row r="119">
          <cell r="A119">
            <v>190</v>
          </cell>
          <cell r="B119" t="str">
            <v>Coliflor</v>
          </cell>
          <cell r="C119" t="str">
            <v>Coliflor</v>
          </cell>
          <cell r="F119" t="str">
            <v>Flor</v>
          </cell>
          <cell r="H119" t="str">
            <v>Lavado</v>
          </cell>
          <cell r="M119" t="str">
            <v>Brassica</v>
          </cell>
          <cell r="N119" t="str">
            <v>oleracea</v>
          </cell>
          <cell r="O119" t="str">
            <v>Botrytis L,</v>
          </cell>
          <cell r="P119" t="str">
            <v>232</v>
          </cell>
          <cell r="Q119" t="str">
            <v>No reporta</v>
          </cell>
          <cell r="R119" t="str">
            <v>Coliflor</v>
          </cell>
          <cell r="S119">
            <v>89.7</v>
          </cell>
          <cell r="U119" t="str">
            <v>c</v>
          </cell>
        </row>
        <row r="120">
          <cell r="A120">
            <v>191</v>
          </cell>
          <cell r="B120" t="str">
            <v>Coliflor, cocido</v>
          </cell>
          <cell r="C120" t="str">
            <v>Coliflor</v>
          </cell>
          <cell r="F120" t="str">
            <v>Entero</v>
          </cell>
          <cell r="G120" t="str">
            <v>Madurez fisiológica</v>
          </cell>
          <cell r="H120" t="str">
            <v>Cocido</v>
          </cell>
          <cell r="I120" t="str">
            <v>Escurrido</v>
          </cell>
          <cell r="M120" t="str">
            <v>Brassica</v>
          </cell>
          <cell r="N120" t="str">
            <v>oleracea</v>
          </cell>
          <cell r="P120" t="str">
            <v>234, 235</v>
          </cell>
          <cell r="R120" t="str">
            <v>Coliflor, cocido</v>
          </cell>
          <cell r="S120">
            <v>92.5</v>
          </cell>
          <cell r="U120" t="str">
            <v>d</v>
          </cell>
        </row>
        <row r="121">
          <cell r="A121">
            <v>192</v>
          </cell>
          <cell r="B121" t="str">
            <v>Colinabo</v>
          </cell>
          <cell r="C121" t="str">
            <v>Colinabo</v>
          </cell>
          <cell r="F121" t="str">
            <v>Túberculo sin cáscara</v>
          </cell>
          <cell r="H121" t="str">
            <v>Lavado</v>
          </cell>
          <cell r="I121" t="str">
            <v>Pelado</v>
          </cell>
          <cell r="M121" t="str">
            <v>Brassica</v>
          </cell>
          <cell r="N121" t="str">
            <v>oleracea</v>
          </cell>
          <cell r="O121" t="str">
            <v>Gongyloides L,</v>
          </cell>
          <cell r="P121" t="str">
            <v>232</v>
          </cell>
          <cell r="Q121" t="str">
            <v>No reporta</v>
          </cell>
          <cell r="R121" t="str">
            <v>Colinabo</v>
          </cell>
          <cell r="S121">
            <v>91.6</v>
          </cell>
          <cell r="U121" t="str">
            <v>c</v>
          </cell>
        </row>
        <row r="122">
          <cell r="A122">
            <v>194</v>
          </cell>
          <cell r="B122" t="str">
            <v>Cubio</v>
          </cell>
          <cell r="C122" t="str">
            <v>Cubio</v>
          </cell>
          <cell r="F122" t="str">
            <v>Tubérculo con cáscara</v>
          </cell>
          <cell r="H122" t="str">
            <v>Lavado</v>
          </cell>
          <cell r="M122" t="str">
            <v>Tropaeolum</v>
          </cell>
          <cell r="N122" t="str">
            <v>tuberosum</v>
          </cell>
          <cell r="P122" t="str">
            <v>232, 112</v>
          </cell>
          <cell r="Q122" t="str">
            <v>Cundinamarca</v>
          </cell>
          <cell r="R122" t="str">
            <v>Cubio</v>
          </cell>
          <cell r="S122">
            <v>83.4</v>
          </cell>
          <cell r="U122" t="str">
            <v>c</v>
          </cell>
        </row>
        <row r="123">
          <cell r="A123">
            <v>195</v>
          </cell>
          <cell r="B123" t="str">
            <v>Cubio amarillo</v>
          </cell>
          <cell r="C123" t="str">
            <v>Cubio</v>
          </cell>
          <cell r="D123" t="str">
            <v>Amarillo</v>
          </cell>
          <cell r="F123" t="str">
            <v>Pulpa</v>
          </cell>
          <cell r="H123" t="str">
            <v>Lavado</v>
          </cell>
          <cell r="M123" t="str">
            <v>Tropaeolum</v>
          </cell>
          <cell r="N123" t="str">
            <v>tuberosum</v>
          </cell>
          <cell r="O123" t="str">
            <v>Amarillo</v>
          </cell>
          <cell r="P123" t="str">
            <v>108</v>
          </cell>
          <cell r="Q123" t="str">
            <v>No reporta</v>
          </cell>
          <cell r="R123" t="str">
            <v>Cubio amarillo</v>
          </cell>
          <cell r="S123">
            <v>86.8</v>
          </cell>
          <cell r="T123">
            <v>1.9</v>
          </cell>
          <cell r="U123" t="str">
            <v>b</v>
          </cell>
        </row>
        <row r="124">
          <cell r="A124">
            <v>196</v>
          </cell>
          <cell r="B124" t="str">
            <v>Cubio blanco</v>
          </cell>
          <cell r="C124" t="str">
            <v>Cubio</v>
          </cell>
          <cell r="D124" t="str">
            <v>Blanco</v>
          </cell>
          <cell r="F124" t="str">
            <v>Pulpa</v>
          </cell>
          <cell r="H124" t="str">
            <v>Lavado</v>
          </cell>
          <cell r="M124" t="str">
            <v>Tropaeolum</v>
          </cell>
          <cell r="N124" t="str">
            <v>tuberosum</v>
          </cell>
          <cell r="O124" t="str">
            <v>Blanco</v>
          </cell>
          <cell r="P124" t="str">
            <v>108</v>
          </cell>
          <cell r="Q124" t="str">
            <v>No reporta</v>
          </cell>
          <cell r="R124" t="str">
            <v>Cubio blanco</v>
          </cell>
          <cell r="S124">
            <v>91</v>
          </cell>
          <cell r="T124">
            <v>1.5</v>
          </cell>
          <cell r="U124" t="str">
            <v>b</v>
          </cell>
        </row>
        <row r="125">
          <cell r="A125">
            <v>198</v>
          </cell>
          <cell r="B125" t="str">
            <v>Espárrago</v>
          </cell>
          <cell r="C125" t="str">
            <v>Espárrago</v>
          </cell>
          <cell r="F125" t="str">
            <v>Entero</v>
          </cell>
          <cell r="G125" t="str">
            <v>Madurez fisiológica</v>
          </cell>
          <cell r="H125" t="str">
            <v>Lavado</v>
          </cell>
          <cell r="M125" t="str">
            <v>Asparagus</v>
          </cell>
          <cell r="N125" t="str">
            <v>officinalis</v>
          </cell>
          <cell r="P125" t="str">
            <v>234, 235</v>
          </cell>
          <cell r="R125" t="str">
            <v>Espárrago</v>
          </cell>
          <cell r="S125">
            <v>92.7</v>
          </cell>
          <cell r="U125" t="str">
            <v>d</v>
          </cell>
        </row>
        <row r="126">
          <cell r="A126">
            <v>199</v>
          </cell>
          <cell r="B126" t="str">
            <v>Espárrago, cocido</v>
          </cell>
          <cell r="C126" t="str">
            <v>Espárrago</v>
          </cell>
          <cell r="F126" t="str">
            <v>Entero</v>
          </cell>
          <cell r="G126" t="str">
            <v>Madurez fisiológica</v>
          </cell>
          <cell r="H126" t="str">
            <v>Cocido</v>
          </cell>
          <cell r="I126" t="str">
            <v>Escurrido</v>
          </cell>
          <cell r="M126" t="str">
            <v>Asparagus</v>
          </cell>
          <cell r="N126" t="str">
            <v>officinalis</v>
          </cell>
          <cell r="P126" t="str">
            <v>234, 235</v>
          </cell>
          <cell r="R126" t="str">
            <v>Espárrago, cocido</v>
          </cell>
          <cell r="S126">
            <v>92</v>
          </cell>
          <cell r="U126" t="str">
            <v>d</v>
          </cell>
        </row>
        <row r="127">
          <cell r="A127">
            <v>200</v>
          </cell>
          <cell r="B127" t="str">
            <v>Espinaca</v>
          </cell>
          <cell r="C127" t="str">
            <v>Espinaca</v>
          </cell>
          <cell r="F127" t="str">
            <v>Hoja</v>
          </cell>
          <cell r="H127" t="str">
            <v>Lavado</v>
          </cell>
          <cell r="M127" t="str">
            <v>Spinaci(e)a</v>
          </cell>
          <cell r="N127" t="str">
            <v>oleracea L,</v>
          </cell>
          <cell r="P127" t="str">
            <v>232</v>
          </cell>
          <cell r="Q127" t="str">
            <v>No reporta</v>
          </cell>
          <cell r="R127" t="str">
            <v>Espinaca</v>
          </cell>
          <cell r="S127">
            <v>89.7</v>
          </cell>
          <cell r="U127" t="str">
            <v>c</v>
          </cell>
        </row>
        <row r="128">
          <cell r="A128">
            <v>202</v>
          </cell>
          <cell r="B128" t="str">
            <v>Espinaca, cocida</v>
          </cell>
          <cell r="C128" t="str">
            <v>Espinaca</v>
          </cell>
          <cell r="F128" t="str">
            <v>Hojas</v>
          </cell>
          <cell r="G128" t="str">
            <v>Madurez fisiológica</v>
          </cell>
          <cell r="H128" t="str">
            <v>Cocido</v>
          </cell>
          <cell r="I128" t="str">
            <v>Escurrido</v>
          </cell>
          <cell r="M128" t="str">
            <v>Spincea</v>
          </cell>
          <cell r="N128" t="str">
            <v>oleracea</v>
          </cell>
          <cell r="P128" t="str">
            <v>234, 235</v>
          </cell>
          <cell r="R128" t="str">
            <v>Espinaca, cocida</v>
          </cell>
          <cell r="S128">
            <v>91.2</v>
          </cell>
          <cell r="U128" t="str">
            <v>d</v>
          </cell>
        </row>
        <row r="129">
          <cell r="A129">
            <v>203</v>
          </cell>
          <cell r="B129" t="str">
            <v>Guascas</v>
          </cell>
          <cell r="C129" t="str">
            <v>Guascas</v>
          </cell>
          <cell r="F129" t="str">
            <v>Hojas</v>
          </cell>
          <cell r="H129" t="str">
            <v>Lavado</v>
          </cell>
          <cell r="M129" t="str">
            <v>Galinsoga</v>
          </cell>
          <cell r="N129" t="str">
            <v>parviflora Cap</v>
          </cell>
          <cell r="P129" t="str">
            <v>232</v>
          </cell>
          <cell r="Q129" t="str">
            <v>No reporta</v>
          </cell>
          <cell r="R129" t="str">
            <v>Guascas</v>
          </cell>
          <cell r="S129">
            <v>86.1</v>
          </cell>
          <cell r="U129" t="str">
            <v>c</v>
          </cell>
        </row>
        <row r="130">
          <cell r="A130">
            <v>205</v>
          </cell>
          <cell r="B130" t="str">
            <v>Guatila</v>
          </cell>
          <cell r="C130" t="str">
            <v>Guatila</v>
          </cell>
          <cell r="F130" t="str">
            <v>Fruto</v>
          </cell>
          <cell r="H130" t="str">
            <v>Lavado</v>
          </cell>
          <cell r="I130" t="str">
            <v>Pelado</v>
          </cell>
          <cell r="L130" t="str">
            <v>Cidrayota, papa de pobre, cidra papa,</v>
          </cell>
          <cell r="M130" t="str">
            <v>Sechium</v>
          </cell>
          <cell r="N130" t="str">
            <v>edule</v>
          </cell>
          <cell r="P130" t="str">
            <v>232</v>
          </cell>
          <cell r="Q130" t="str">
            <v>No reporta</v>
          </cell>
          <cell r="R130" t="str">
            <v>Guatila</v>
          </cell>
          <cell r="S130">
            <v>88.5</v>
          </cell>
          <cell r="U130" t="str">
            <v>c</v>
          </cell>
        </row>
        <row r="131">
          <cell r="A131">
            <v>206</v>
          </cell>
          <cell r="B131" t="str">
            <v>Guisantes</v>
          </cell>
          <cell r="C131" t="str">
            <v>Arveja</v>
          </cell>
          <cell r="F131" t="str">
            <v>Vaina y semillas</v>
          </cell>
          <cell r="H131" t="str">
            <v>Lavado</v>
          </cell>
          <cell r="M131" t="str">
            <v>Pisum</v>
          </cell>
          <cell r="N131" t="str">
            <v>sativum L,</v>
          </cell>
          <cell r="O131" t="str">
            <v>Macrocarpun</v>
          </cell>
          <cell r="P131" t="str">
            <v>232</v>
          </cell>
          <cell r="Q131" t="str">
            <v>No reporta</v>
          </cell>
          <cell r="R131" t="str">
            <v>Guisantes</v>
          </cell>
          <cell r="S131">
            <v>86.2</v>
          </cell>
          <cell r="U131" t="str">
            <v>c</v>
          </cell>
        </row>
        <row r="132">
          <cell r="A132">
            <v>207</v>
          </cell>
          <cell r="B132" t="str">
            <v>Habichuela</v>
          </cell>
          <cell r="C132" t="str">
            <v>Habichuela</v>
          </cell>
          <cell r="F132" t="str">
            <v>Vaina y semilla con cáscara</v>
          </cell>
          <cell r="H132" t="str">
            <v>Lavado</v>
          </cell>
          <cell r="L132" t="str">
            <v>Judía</v>
          </cell>
          <cell r="M132" t="str">
            <v>Phasiolus</v>
          </cell>
          <cell r="N132" t="str">
            <v>vulgaris L,</v>
          </cell>
          <cell r="O132" t="str">
            <v>Sesquipedalis</v>
          </cell>
          <cell r="P132" t="str">
            <v>232</v>
          </cell>
          <cell r="Q132" t="str">
            <v>No reporta</v>
          </cell>
          <cell r="R132" t="str">
            <v>Habichuela</v>
          </cell>
          <cell r="S132">
            <v>90</v>
          </cell>
          <cell r="U132" t="str">
            <v>c</v>
          </cell>
        </row>
        <row r="133">
          <cell r="A133">
            <v>208</v>
          </cell>
          <cell r="B133" t="str">
            <v>Ibia crema, pulpa</v>
          </cell>
          <cell r="C133" t="str">
            <v>Ibia</v>
          </cell>
          <cell r="D133" t="str">
            <v>Crema</v>
          </cell>
          <cell r="F133" t="str">
            <v>Pulpa</v>
          </cell>
          <cell r="H133" t="str">
            <v>Lavado</v>
          </cell>
          <cell r="I133" t="str">
            <v>Pelado</v>
          </cell>
          <cell r="M133" t="str">
            <v>Oxalis</v>
          </cell>
          <cell r="N133" t="str">
            <v>tuberosa</v>
          </cell>
          <cell r="P133" t="str">
            <v>108</v>
          </cell>
          <cell r="Q133" t="str">
            <v>No reporta</v>
          </cell>
          <cell r="R133" t="str">
            <v>Ibia crema, pulpa</v>
          </cell>
          <cell r="S133">
            <v>87.2</v>
          </cell>
          <cell r="T133">
            <v>1.8</v>
          </cell>
          <cell r="U133" t="str">
            <v>b</v>
          </cell>
        </row>
        <row r="134">
          <cell r="A134">
            <v>209</v>
          </cell>
          <cell r="B134" t="str">
            <v>Ibia rosada, pulpa</v>
          </cell>
          <cell r="C134" t="str">
            <v>Ibia</v>
          </cell>
          <cell r="D134" t="str">
            <v>Rosada</v>
          </cell>
          <cell r="F134" t="str">
            <v>Pulpa</v>
          </cell>
          <cell r="H134" t="str">
            <v>Lavado</v>
          </cell>
          <cell r="I134" t="str">
            <v>Pelado</v>
          </cell>
          <cell r="M134" t="str">
            <v>Oxalis</v>
          </cell>
          <cell r="N134" t="str">
            <v>tuberosa</v>
          </cell>
          <cell r="P134" t="str">
            <v>108</v>
          </cell>
          <cell r="Q134" t="str">
            <v>No reporta</v>
          </cell>
          <cell r="R134" t="str">
            <v>Ibia rosada, pulpa</v>
          </cell>
          <cell r="S134">
            <v>90.4</v>
          </cell>
          <cell r="T134">
            <v>4.9000000000000004</v>
          </cell>
          <cell r="U134" t="str">
            <v>b</v>
          </cell>
        </row>
        <row r="135">
          <cell r="A135">
            <v>210</v>
          </cell>
          <cell r="B135" t="str">
            <v>Ibia, con cáscara</v>
          </cell>
          <cell r="C135" t="str">
            <v>Ibia</v>
          </cell>
          <cell r="F135" t="str">
            <v>Tubérculos con cáscara</v>
          </cell>
          <cell r="G135" t="str">
            <v>Maduro</v>
          </cell>
          <cell r="H135" t="str">
            <v>Lavado</v>
          </cell>
          <cell r="L135" t="str">
            <v>Apilla, oca, ruba, papa colorada,</v>
          </cell>
          <cell r="M135" t="str">
            <v>Oxalis</v>
          </cell>
          <cell r="N135" t="str">
            <v>Tubérculosa</v>
          </cell>
          <cell r="O135" t="str">
            <v>Molina</v>
          </cell>
          <cell r="P135" t="str">
            <v>232</v>
          </cell>
          <cell r="Q135" t="str">
            <v>No reporta</v>
          </cell>
          <cell r="R135" t="str">
            <v>Ibia, con cáscara</v>
          </cell>
          <cell r="S135">
            <v>84.6</v>
          </cell>
          <cell r="U135" t="str">
            <v>c</v>
          </cell>
        </row>
        <row r="136">
          <cell r="A136">
            <v>211</v>
          </cell>
          <cell r="B136" t="str">
            <v>Lechuga común</v>
          </cell>
          <cell r="C136" t="str">
            <v>Lechuga</v>
          </cell>
          <cell r="D136" t="str">
            <v>Común</v>
          </cell>
          <cell r="F136" t="str">
            <v>Hojas</v>
          </cell>
          <cell r="G136" t="str">
            <v>Verde</v>
          </cell>
          <cell r="H136" t="str">
            <v>Lavado</v>
          </cell>
          <cell r="M136" t="str">
            <v>Lactuca</v>
          </cell>
          <cell r="N136" t="str">
            <v>sativa L,</v>
          </cell>
          <cell r="O136" t="str">
            <v>Capitata hort,</v>
          </cell>
          <cell r="P136" t="str">
            <v>232</v>
          </cell>
          <cell r="Q136" t="str">
            <v>No reporta</v>
          </cell>
          <cell r="R136" t="str">
            <v>Lechuga común</v>
          </cell>
          <cell r="S136">
            <v>95.1</v>
          </cell>
          <cell r="U136" t="str">
            <v>c</v>
          </cell>
        </row>
        <row r="137">
          <cell r="A137">
            <v>212</v>
          </cell>
          <cell r="B137" t="str">
            <v>Lechuga romana</v>
          </cell>
          <cell r="C137" t="str">
            <v>Lechuga</v>
          </cell>
          <cell r="D137" t="str">
            <v>Común</v>
          </cell>
          <cell r="F137" t="str">
            <v>Hojas</v>
          </cell>
          <cell r="G137" t="str">
            <v>Verde</v>
          </cell>
          <cell r="H137" t="str">
            <v>Lavado</v>
          </cell>
          <cell r="M137" t="str">
            <v>Lactuca</v>
          </cell>
          <cell r="N137" t="str">
            <v>sativa L,</v>
          </cell>
          <cell r="O137" t="str">
            <v>Romana hort,</v>
          </cell>
          <cell r="P137" t="str">
            <v>232</v>
          </cell>
          <cell r="Q137" t="str">
            <v>No reporta</v>
          </cell>
          <cell r="R137" t="str">
            <v>Lechuga romana</v>
          </cell>
          <cell r="S137">
            <v>94.8</v>
          </cell>
          <cell r="U137" t="str">
            <v>c</v>
          </cell>
        </row>
        <row r="138">
          <cell r="A138">
            <v>213</v>
          </cell>
          <cell r="B138" t="str">
            <v>Nabo</v>
          </cell>
          <cell r="C138" t="str">
            <v>Nabo</v>
          </cell>
          <cell r="F138" t="str">
            <v>Raíz</v>
          </cell>
          <cell r="H138" t="str">
            <v>Lavado</v>
          </cell>
          <cell r="L138" t="str">
            <v>Naba</v>
          </cell>
          <cell r="M138" t="str">
            <v>Brassica</v>
          </cell>
          <cell r="N138" t="str">
            <v>napus L,</v>
          </cell>
          <cell r="P138" t="str">
            <v>232</v>
          </cell>
          <cell r="Q138" t="str">
            <v>No reporta</v>
          </cell>
          <cell r="R138" t="str">
            <v>Nabo</v>
          </cell>
          <cell r="S138">
            <v>92.6</v>
          </cell>
          <cell r="U138" t="str">
            <v>c</v>
          </cell>
        </row>
        <row r="139">
          <cell r="A139">
            <v>214</v>
          </cell>
          <cell r="B139" t="str">
            <v>Nacuma</v>
          </cell>
          <cell r="C139" t="str">
            <v>Nacuma</v>
          </cell>
          <cell r="F139" t="str">
            <v>Cogollo tierno</v>
          </cell>
          <cell r="G139" t="str">
            <v>Tierno</v>
          </cell>
          <cell r="H139" t="str">
            <v>Lavado</v>
          </cell>
          <cell r="M139" t="str">
            <v>Cardoluvica</v>
          </cell>
          <cell r="N139" t="str">
            <v>palmata</v>
          </cell>
          <cell r="P139" t="str">
            <v>232</v>
          </cell>
          <cell r="Q139" t="str">
            <v>No reporta</v>
          </cell>
          <cell r="R139" t="str">
            <v>Nacuma</v>
          </cell>
          <cell r="S139">
            <v>90.5</v>
          </cell>
          <cell r="U139" t="str">
            <v>c</v>
          </cell>
        </row>
        <row r="140">
          <cell r="A140">
            <v>215</v>
          </cell>
          <cell r="B140" t="str">
            <v>Ñame</v>
          </cell>
          <cell r="C140" t="str">
            <v>Ñame</v>
          </cell>
          <cell r="F140" t="str">
            <v>Tubérculo sin cáscara</v>
          </cell>
          <cell r="H140" t="str">
            <v>Lavado</v>
          </cell>
          <cell r="I140" t="str">
            <v>Pelado</v>
          </cell>
          <cell r="M140" t="str">
            <v>Dioscorea</v>
          </cell>
          <cell r="N140" t="str">
            <v>alata L,</v>
          </cell>
          <cell r="P140" t="str">
            <v>232</v>
          </cell>
          <cell r="Q140" t="str">
            <v>No reporta</v>
          </cell>
          <cell r="R140" t="str">
            <v>Ñame</v>
          </cell>
          <cell r="S140">
            <v>72.400000000000006</v>
          </cell>
          <cell r="U140" t="str">
            <v>c</v>
          </cell>
        </row>
        <row r="141">
          <cell r="A141">
            <v>216</v>
          </cell>
          <cell r="B141" t="str">
            <v>Ñame aéreo</v>
          </cell>
          <cell r="C141" t="str">
            <v>Ñame</v>
          </cell>
          <cell r="D141" t="str">
            <v>Aereo</v>
          </cell>
          <cell r="F141" t="str">
            <v>Hojas</v>
          </cell>
          <cell r="H141" t="str">
            <v>Lavado</v>
          </cell>
          <cell r="M141" t="str">
            <v>Dioscorea</v>
          </cell>
          <cell r="N141" t="str">
            <v>bulbifera L,</v>
          </cell>
          <cell r="O141" t="str">
            <v>Aéreo</v>
          </cell>
          <cell r="P141" t="str">
            <v>7</v>
          </cell>
          <cell r="Q141" t="str">
            <v>Manizales</v>
          </cell>
          <cell r="R141" t="str">
            <v>Ñame aéreo</v>
          </cell>
          <cell r="S141">
            <v>80.5</v>
          </cell>
          <cell r="U141" t="str">
            <v>c</v>
          </cell>
        </row>
        <row r="142">
          <cell r="A142">
            <v>218</v>
          </cell>
          <cell r="B142" t="str">
            <v>Ñame cocido</v>
          </cell>
          <cell r="C142" t="str">
            <v>Ñame</v>
          </cell>
          <cell r="D142" t="str">
            <v>Tubérculo</v>
          </cell>
          <cell r="F142" t="str">
            <v>Parte comestible</v>
          </cell>
          <cell r="G142" t="str">
            <v>Madurez fisiológica</v>
          </cell>
          <cell r="H142" t="str">
            <v>Cocido</v>
          </cell>
          <cell r="I142" t="str">
            <v>Escurrido</v>
          </cell>
          <cell r="M142" t="str">
            <v>Dioscorea</v>
          </cell>
          <cell r="N142" t="str">
            <v>spp,</v>
          </cell>
          <cell r="P142" t="str">
            <v>234, 235</v>
          </cell>
          <cell r="R142" t="str">
            <v>Ñame cocido</v>
          </cell>
          <cell r="S142">
            <v>70.099999999999994</v>
          </cell>
          <cell r="U142" t="str">
            <v>d</v>
          </cell>
        </row>
        <row r="143">
          <cell r="A143">
            <v>219</v>
          </cell>
          <cell r="B143" t="str">
            <v>Ñame criollo</v>
          </cell>
          <cell r="C143" t="str">
            <v>Ñame</v>
          </cell>
          <cell r="D143" t="str">
            <v>Criollo</v>
          </cell>
          <cell r="H143" t="str">
            <v>Lavado</v>
          </cell>
          <cell r="I143" t="str">
            <v>Pelado</v>
          </cell>
          <cell r="M143" t="str">
            <v>Dioscorea</v>
          </cell>
          <cell r="N143" t="str">
            <v>alata</v>
          </cell>
          <cell r="O143" t="str">
            <v>Criollo</v>
          </cell>
          <cell r="P143" t="str">
            <v>36</v>
          </cell>
          <cell r="Q143" t="str">
            <v>Muestra comercial</v>
          </cell>
          <cell r="R143" t="str">
            <v>Ñame criollo</v>
          </cell>
          <cell r="S143">
            <v>70</v>
          </cell>
          <cell r="U143" t="str">
            <v>b</v>
          </cell>
        </row>
        <row r="144">
          <cell r="A144">
            <v>220</v>
          </cell>
          <cell r="B144" t="str">
            <v>Ñame espino</v>
          </cell>
          <cell r="C144" t="str">
            <v>Ñame</v>
          </cell>
          <cell r="D144" t="str">
            <v>Espino</v>
          </cell>
          <cell r="H144" t="str">
            <v>Lavado</v>
          </cell>
          <cell r="I144" t="str">
            <v>Pelado</v>
          </cell>
          <cell r="M144" t="str">
            <v>Dioscorea</v>
          </cell>
          <cell r="N144" t="str">
            <v>rotundata</v>
          </cell>
          <cell r="O144" t="str">
            <v>Espino</v>
          </cell>
          <cell r="P144" t="str">
            <v>36</v>
          </cell>
          <cell r="Q144" t="str">
            <v>Muestra comercial</v>
          </cell>
          <cell r="R144" t="str">
            <v>Ñame espino</v>
          </cell>
          <cell r="S144">
            <v>72</v>
          </cell>
          <cell r="U144" t="str">
            <v>c</v>
          </cell>
        </row>
        <row r="145">
          <cell r="A145">
            <v>221</v>
          </cell>
          <cell r="B145" t="str">
            <v>Ñame espino</v>
          </cell>
          <cell r="C145" t="str">
            <v>Ñame</v>
          </cell>
          <cell r="D145" t="str">
            <v>Espino</v>
          </cell>
          <cell r="F145" t="str">
            <v>Pulpa</v>
          </cell>
          <cell r="H145" t="str">
            <v>Lavado</v>
          </cell>
          <cell r="I145" t="str">
            <v>Pelado</v>
          </cell>
          <cell r="M145" t="str">
            <v>Dioscorea</v>
          </cell>
          <cell r="N145" t="str">
            <v>callenensis</v>
          </cell>
          <cell r="O145" t="str">
            <v>Espino</v>
          </cell>
          <cell r="P145" t="str">
            <v>43, 243</v>
          </cell>
          <cell r="Q145" t="str">
            <v>Córdoba</v>
          </cell>
          <cell r="R145" t="str">
            <v>Ñame espino</v>
          </cell>
          <cell r="S145">
            <v>76.5</v>
          </cell>
          <cell r="T145">
            <v>0.6</v>
          </cell>
          <cell r="U145" t="str">
            <v>c</v>
          </cell>
        </row>
        <row r="146">
          <cell r="A146">
            <v>222</v>
          </cell>
          <cell r="B146" t="str">
            <v>Ñame pelado</v>
          </cell>
          <cell r="C146" t="str">
            <v>Ñame</v>
          </cell>
          <cell r="D146" t="str">
            <v>Pelado</v>
          </cell>
          <cell r="F146" t="str">
            <v>Pulpa</v>
          </cell>
          <cell r="H146" t="str">
            <v>Lavado</v>
          </cell>
          <cell r="I146" t="str">
            <v>Pelado</v>
          </cell>
          <cell r="M146" t="str">
            <v>Dioscorea</v>
          </cell>
          <cell r="N146" t="str">
            <v>alata</v>
          </cell>
          <cell r="O146" t="str">
            <v>Pelado</v>
          </cell>
          <cell r="P146" t="str">
            <v>243</v>
          </cell>
          <cell r="Q146" t="str">
            <v>Córdoba</v>
          </cell>
          <cell r="R146" t="str">
            <v>Ñame pelado</v>
          </cell>
          <cell r="S146">
            <v>71.7</v>
          </cell>
          <cell r="T146">
            <v>0</v>
          </cell>
          <cell r="U146" t="str">
            <v>c</v>
          </cell>
        </row>
        <row r="147">
          <cell r="A147">
            <v>224</v>
          </cell>
          <cell r="B147" t="str">
            <v>Palmito</v>
          </cell>
          <cell r="C147" t="str">
            <v>Palmito</v>
          </cell>
          <cell r="F147" t="str">
            <v>Tallo tierno</v>
          </cell>
          <cell r="H147" t="str">
            <v>Lavado</v>
          </cell>
          <cell r="M147" t="str">
            <v>Euterpe/Euptere</v>
          </cell>
          <cell r="N147" t="str">
            <v>frigida</v>
          </cell>
          <cell r="P147" t="str">
            <v>232</v>
          </cell>
          <cell r="Q147" t="str">
            <v>No reporta</v>
          </cell>
          <cell r="R147" t="str">
            <v>Palmito</v>
          </cell>
          <cell r="S147">
            <v>82.8</v>
          </cell>
          <cell r="U147" t="str">
            <v>c</v>
          </cell>
        </row>
        <row r="148">
          <cell r="A148">
            <v>227</v>
          </cell>
          <cell r="B148" t="str">
            <v>Papa común, con cáscara</v>
          </cell>
          <cell r="C148" t="str">
            <v>Papa</v>
          </cell>
          <cell r="D148" t="str">
            <v>Común</v>
          </cell>
          <cell r="F148" t="str">
            <v>Tubérculo con cáscara</v>
          </cell>
          <cell r="H148" t="str">
            <v>Lavado</v>
          </cell>
          <cell r="M148" t="str">
            <v>Solanum</v>
          </cell>
          <cell r="N148" t="str">
            <v>tuberosum L,</v>
          </cell>
          <cell r="P148" t="str">
            <v>232</v>
          </cell>
          <cell r="Q148" t="str">
            <v>No reporta</v>
          </cell>
          <cell r="R148" t="str">
            <v>Papa común, con cáscara</v>
          </cell>
          <cell r="S148">
            <v>76.7</v>
          </cell>
          <cell r="U148" t="str">
            <v>c</v>
          </cell>
        </row>
        <row r="149">
          <cell r="A149">
            <v>228</v>
          </cell>
          <cell r="B149" t="str">
            <v>Papa común, sin cáscara</v>
          </cell>
          <cell r="C149" t="str">
            <v>Papa</v>
          </cell>
          <cell r="D149" t="str">
            <v>Común</v>
          </cell>
          <cell r="F149" t="str">
            <v>Tubérculo sin cáscara</v>
          </cell>
          <cell r="H149" t="str">
            <v>Lavado</v>
          </cell>
          <cell r="I149" t="str">
            <v>Pelado</v>
          </cell>
          <cell r="M149" t="str">
            <v>Solanum</v>
          </cell>
          <cell r="N149" t="str">
            <v>tuberosum L,</v>
          </cell>
          <cell r="P149" t="str">
            <v>232</v>
          </cell>
          <cell r="Q149" t="str">
            <v>No reporta</v>
          </cell>
          <cell r="R149" t="str">
            <v>Papa común, sin cáscara</v>
          </cell>
          <cell r="S149">
            <v>75.400000000000006</v>
          </cell>
          <cell r="U149" t="str">
            <v>c</v>
          </cell>
        </row>
        <row r="150">
          <cell r="A150">
            <v>231</v>
          </cell>
          <cell r="B150" t="str">
            <v>Papa criolla, con cáscara</v>
          </cell>
          <cell r="C150" t="str">
            <v>Papa</v>
          </cell>
          <cell r="D150" t="str">
            <v>Criolla</v>
          </cell>
          <cell r="F150" t="str">
            <v>Tuberculo con cascara</v>
          </cell>
          <cell r="H150" t="str">
            <v>Lavado</v>
          </cell>
          <cell r="M150" t="str">
            <v>Solanum</v>
          </cell>
          <cell r="N150" t="str">
            <v>phureja</v>
          </cell>
          <cell r="P150" t="str">
            <v>232, 135</v>
          </cell>
          <cell r="Q150" t="str">
            <v>Muestra comercial</v>
          </cell>
          <cell r="R150" t="str">
            <v>Papa criolla, con cáscara</v>
          </cell>
          <cell r="S150">
            <v>74.8</v>
          </cell>
          <cell r="U150" t="str">
            <v>b</v>
          </cell>
        </row>
        <row r="151">
          <cell r="A151">
            <v>240</v>
          </cell>
          <cell r="B151" t="str">
            <v>Papa pastusa deshidratada</v>
          </cell>
          <cell r="C151" t="str">
            <v>Papa</v>
          </cell>
          <cell r="D151" t="str">
            <v>Pastusa</v>
          </cell>
          <cell r="F151" t="str">
            <v>Tuberculo</v>
          </cell>
          <cell r="H151" t="str">
            <v>Lavado</v>
          </cell>
          <cell r="I151" t="str">
            <v>Pelado</v>
          </cell>
          <cell r="J151" t="str">
            <v>Cortado</v>
          </cell>
          <cell r="K151" t="str">
            <v>Secado</v>
          </cell>
          <cell r="M151" t="str">
            <v>Solanum</v>
          </cell>
          <cell r="N151" t="str">
            <v>tuberosum</v>
          </cell>
          <cell r="P151" t="str">
            <v>80</v>
          </cell>
          <cell r="Q151" t="str">
            <v>Muestra comercial</v>
          </cell>
          <cell r="R151" t="str">
            <v>Papa pastusa deshidratada</v>
          </cell>
          <cell r="S151">
            <v>8.5</v>
          </cell>
          <cell r="T151">
            <v>1.1000000000000001</v>
          </cell>
          <cell r="U151" t="str">
            <v>a</v>
          </cell>
        </row>
        <row r="152">
          <cell r="A152">
            <v>242</v>
          </cell>
          <cell r="B152" t="str">
            <v>Papa pastusa, sin cáscara</v>
          </cell>
          <cell r="C152" t="str">
            <v>Papa</v>
          </cell>
          <cell r="D152" t="str">
            <v>Pastusa</v>
          </cell>
          <cell r="F152" t="str">
            <v>Tuberculo</v>
          </cell>
          <cell r="H152" t="str">
            <v>Pelado</v>
          </cell>
          <cell r="M152" t="str">
            <v>Solanum</v>
          </cell>
          <cell r="N152" t="str">
            <v>tuberosum</v>
          </cell>
          <cell r="P152" t="str">
            <v>80, 96, 252</v>
          </cell>
          <cell r="Q152" t="str">
            <v>No reporta</v>
          </cell>
          <cell r="R152" t="str">
            <v>Papa pastusa, sin cáscara</v>
          </cell>
          <cell r="S152">
            <v>77.2</v>
          </cell>
          <cell r="T152">
            <v>1.2</v>
          </cell>
          <cell r="U152" t="str">
            <v>a</v>
          </cell>
        </row>
        <row r="153">
          <cell r="A153">
            <v>246</v>
          </cell>
          <cell r="B153" t="str">
            <v>Papa rizoma</v>
          </cell>
          <cell r="C153" t="str">
            <v>Papa</v>
          </cell>
          <cell r="D153" t="str">
            <v>Rizoma</v>
          </cell>
          <cell r="F153" t="str">
            <v>Rizoma</v>
          </cell>
          <cell r="H153" t="str">
            <v>Lavado</v>
          </cell>
          <cell r="I153" t="str">
            <v>Pelado</v>
          </cell>
          <cell r="P153" t="str">
            <v>232</v>
          </cell>
          <cell r="Q153" t="str">
            <v>No reporta</v>
          </cell>
          <cell r="R153" t="str">
            <v>Papa rizoma</v>
          </cell>
          <cell r="S153">
            <v>58.7</v>
          </cell>
          <cell r="U153" t="str">
            <v>d</v>
          </cell>
        </row>
        <row r="154">
          <cell r="A154">
            <v>253</v>
          </cell>
          <cell r="B154" t="str">
            <v>Pasta de cebolla</v>
          </cell>
          <cell r="C154" t="str">
            <v>Pasta</v>
          </cell>
          <cell r="D154" t="str">
            <v>De cebolla</v>
          </cell>
          <cell r="F154" t="str">
            <v>Pulpa de cebolla</v>
          </cell>
          <cell r="H154" t="str">
            <v>Escaldado</v>
          </cell>
          <cell r="I154" t="str">
            <v>Triturado</v>
          </cell>
          <cell r="J154" t="str">
            <v>Mezclado</v>
          </cell>
          <cell r="K154" t="str">
            <v>Concentrado</v>
          </cell>
          <cell r="P154" t="str">
            <v>118</v>
          </cell>
          <cell r="Q154" t="str">
            <v>Boyacá</v>
          </cell>
          <cell r="R154" t="str">
            <v>Pasta de cebolla</v>
          </cell>
          <cell r="S154">
            <v>64</v>
          </cell>
          <cell r="U154" t="str">
            <v>c</v>
          </cell>
        </row>
        <row r="155">
          <cell r="A155">
            <v>254</v>
          </cell>
          <cell r="B155" t="str">
            <v>Pepino cohombro</v>
          </cell>
          <cell r="C155" t="str">
            <v>Pepino</v>
          </cell>
          <cell r="D155" t="str">
            <v>Cohombro</v>
          </cell>
          <cell r="F155" t="str">
            <v>Fruto sin cáscara</v>
          </cell>
          <cell r="G155" t="str">
            <v>Verde</v>
          </cell>
          <cell r="H155" t="str">
            <v>Lavado</v>
          </cell>
          <cell r="I155" t="str">
            <v>Pelado</v>
          </cell>
          <cell r="L155" t="str">
            <v>Cocombro</v>
          </cell>
          <cell r="M155" t="str">
            <v>Cucumis</v>
          </cell>
          <cell r="N155" t="str">
            <v>sativus L,</v>
          </cell>
          <cell r="P155" t="str">
            <v>232</v>
          </cell>
          <cell r="Q155" t="str">
            <v>No reporta</v>
          </cell>
          <cell r="R155" t="str">
            <v>Pepino cohombro</v>
          </cell>
          <cell r="S155">
            <v>96.7</v>
          </cell>
          <cell r="U155" t="str">
            <v>c</v>
          </cell>
        </row>
        <row r="156">
          <cell r="A156">
            <v>255</v>
          </cell>
          <cell r="B156" t="str">
            <v>Pepino criollo</v>
          </cell>
          <cell r="C156" t="str">
            <v>Pepino</v>
          </cell>
          <cell r="D156" t="str">
            <v>Criollo</v>
          </cell>
          <cell r="F156" t="str">
            <v>Parte comestible</v>
          </cell>
          <cell r="H156" t="str">
            <v>Lavado</v>
          </cell>
          <cell r="M156" t="str">
            <v>Cyclanthera</v>
          </cell>
          <cell r="N156" t="str">
            <v>pedata</v>
          </cell>
          <cell r="O156" t="str">
            <v>Criollo</v>
          </cell>
          <cell r="P156" t="str">
            <v>232, 54</v>
          </cell>
          <cell r="Q156" t="str">
            <v>Bolívar</v>
          </cell>
          <cell r="R156" t="str">
            <v>Pepino criollo</v>
          </cell>
          <cell r="S156">
            <v>92.2</v>
          </cell>
          <cell r="T156">
            <v>4.4000000000000004</v>
          </cell>
          <cell r="U156" t="str">
            <v>b</v>
          </cell>
        </row>
        <row r="157">
          <cell r="A157">
            <v>256</v>
          </cell>
          <cell r="B157" t="str">
            <v>Perejil</v>
          </cell>
          <cell r="C157" t="str">
            <v>Perejil</v>
          </cell>
          <cell r="F157" t="str">
            <v>Hojas y tallos</v>
          </cell>
          <cell r="H157" t="str">
            <v>Lavado</v>
          </cell>
          <cell r="M157" t="str">
            <v>Petroselinum</v>
          </cell>
          <cell r="N157" t="str">
            <v>spp,</v>
          </cell>
          <cell r="P157" t="str">
            <v>232</v>
          </cell>
          <cell r="Q157" t="str">
            <v>No reporta</v>
          </cell>
          <cell r="R157" t="str">
            <v>Perejil</v>
          </cell>
          <cell r="S157">
            <v>85</v>
          </cell>
          <cell r="U157" t="str">
            <v>c</v>
          </cell>
        </row>
        <row r="158">
          <cell r="A158">
            <v>257</v>
          </cell>
          <cell r="B158" t="str">
            <v>Pimentón rojo</v>
          </cell>
          <cell r="C158" t="str">
            <v>Pimentón</v>
          </cell>
          <cell r="D158" t="str">
            <v>Rojo</v>
          </cell>
          <cell r="F158" t="str">
            <v>Pulpa con piel</v>
          </cell>
          <cell r="G158" t="str">
            <v>Maduro</v>
          </cell>
          <cell r="H158" t="str">
            <v>Lavado</v>
          </cell>
          <cell r="I158" t="str">
            <v>Extracción de pulpa</v>
          </cell>
          <cell r="L158" t="str">
            <v>Pimiento rojo, pimiento morrón</v>
          </cell>
          <cell r="M158" t="str">
            <v>Capsicum</v>
          </cell>
          <cell r="N158" t="str">
            <v>annuun</v>
          </cell>
          <cell r="O158" t="str">
            <v>Rojo</v>
          </cell>
          <cell r="P158" t="str">
            <v>232, 185</v>
          </cell>
          <cell r="Q158" t="str">
            <v>Santander</v>
          </cell>
          <cell r="R158" t="str">
            <v>Pimentón rojo</v>
          </cell>
          <cell r="S158">
            <v>91.9</v>
          </cell>
          <cell r="T158">
            <v>0.6</v>
          </cell>
          <cell r="U158" t="str">
            <v>c</v>
          </cell>
        </row>
        <row r="159">
          <cell r="A159">
            <v>258</v>
          </cell>
          <cell r="B159" t="str">
            <v>Pimentón verde</v>
          </cell>
          <cell r="C159" t="str">
            <v>Pimentón</v>
          </cell>
          <cell r="D159" t="str">
            <v>Verde</v>
          </cell>
          <cell r="F159" t="str">
            <v>Fruto sin semillas</v>
          </cell>
          <cell r="G159" t="str">
            <v>Verde</v>
          </cell>
          <cell r="H159" t="str">
            <v>Lavado</v>
          </cell>
          <cell r="I159" t="str">
            <v>Extracción de pulpa</v>
          </cell>
          <cell r="L159" t="str">
            <v>Pimiento verde, pimiento morrón</v>
          </cell>
          <cell r="M159" t="str">
            <v>Capsicum</v>
          </cell>
          <cell r="N159" t="str">
            <v>annuum L</v>
          </cell>
          <cell r="O159" t="str">
            <v>Morrón</v>
          </cell>
          <cell r="P159" t="str">
            <v>232</v>
          </cell>
          <cell r="Q159" t="str">
            <v>No reporta</v>
          </cell>
          <cell r="R159" t="str">
            <v>Pimentón verde</v>
          </cell>
          <cell r="S159">
            <v>93.7</v>
          </cell>
          <cell r="U159" t="str">
            <v>c</v>
          </cell>
        </row>
        <row r="160">
          <cell r="A160">
            <v>261</v>
          </cell>
          <cell r="B160" t="str">
            <v>Plátano colí</v>
          </cell>
          <cell r="C160" t="str">
            <v>Plátano</v>
          </cell>
          <cell r="D160" t="str">
            <v>Colí</v>
          </cell>
          <cell r="F160" t="str">
            <v>Pulpa sin cáscara</v>
          </cell>
          <cell r="G160" t="str">
            <v>Verde</v>
          </cell>
          <cell r="H160" t="str">
            <v>Pelado</v>
          </cell>
          <cell r="L160" t="str">
            <v>Guíneo verde, colicero</v>
          </cell>
          <cell r="M160" t="str">
            <v>Musa</v>
          </cell>
          <cell r="N160" t="str">
            <v>coccinea</v>
          </cell>
          <cell r="O160" t="str">
            <v>Andrade</v>
          </cell>
          <cell r="P160" t="str">
            <v>232</v>
          </cell>
          <cell r="Q160" t="str">
            <v>No reporta</v>
          </cell>
          <cell r="R160" t="str">
            <v>Plátano colí</v>
          </cell>
          <cell r="S160">
            <v>67.400000000000006</v>
          </cell>
          <cell r="U160" t="str">
            <v>c</v>
          </cell>
        </row>
        <row r="161">
          <cell r="A161">
            <v>263</v>
          </cell>
          <cell r="B161" t="str">
            <v>Plátano dominico verde</v>
          </cell>
          <cell r="C161" t="str">
            <v>Plátano</v>
          </cell>
          <cell r="D161" t="str">
            <v>Dominico</v>
          </cell>
          <cell r="F161" t="str">
            <v>Pulpa</v>
          </cell>
          <cell r="G161" t="str">
            <v>Verde</v>
          </cell>
          <cell r="H161" t="str">
            <v>Pelado</v>
          </cell>
          <cell r="M161" t="str">
            <v>Musa</v>
          </cell>
          <cell r="N161" t="str">
            <v>regia L,</v>
          </cell>
          <cell r="O161" t="str">
            <v>Dominico</v>
          </cell>
          <cell r="P161" t="str">
            <v>232, 31</v>
          </cell>
          <cell r="Q161" t="str">
            <v>Caldas</v>
          </cell>
          <cell r="R161" t="str">
            <v>Plátano dominico verde</v>
          </cell>
          <cell r="S161">
            <v>58.4</v>
          </cell>
          <cell r="T161">
            <v>1.8</v>
          </cell>
          <cell r="U161" t="str">
            <v>c</v>
          </cell>
        </row>
        <row r="162">
          <cell r="A162">
            <v>264</v>
          </cell>
          <cell r="B162" t="str">
            <v>Plátano espermo</v>
          </cell>
          <cell r="C162" t="str">
            <v>Plátano</v>
          </cell>
          <cell r="D162" t="str">
            <v>Espermo</v>
          </cell>
          <cell r="F162" t="str">
            <v>Pulpa sin cáscara</v>
          </cell>
          <cell r="G162" t="str">
            <v>Maduro</v>
          </cell>
          <cell r="H162" t="str">
            <v>Pelado</v>
          </cell>
          <cell r="L162" t="str">
            <v>Espermo, maduro</v>
          </cell>
          <cell r="M162" t="str">
            <v>Musa</v>
          </cell>
          <cell r="N162" t="str">
            <v>spp,</v>
          </cell>
          <cell r="O162" t="str">
            <v>Espermo</v>
          </cell>
          <cell r="P162" t="str">
            <v>232</v>
          </cell>
          <cell r="Q162" t="str">
            <v>No reporta</v>
          </cell>
          <cell r="R162" t="str">
            <v>Plátano espermo</v>
          </cell>
          <cell r="S162">
            <v>69.099999999999994</v>
          </cell>
          <cell r="U162" t="str">
            <v>c</v>
          </cell>
        </row>
        <row r="163">
          <cell r="A163">
            <v>266</v>
          </cell>
          <cell r="B163" t="str">
            <v>Plátano hartón maduro</v>
          </cell>
          <cell r="C163" t="str">
            <v>Plátano</v>
          </cell>
          <cell r="D163" t="str">
            <v>Hartón</v>
          </cell>
          <cell r="F163" t="str">
            <v>Pulpa</v>
          </cell>
          <cell r="G163" t="str">
            <v>Maduro</v>
          </cell>
          <cell r="H163" t="str">
            <v>Pelado</v>
          </cell>
          <cell r="L163" t="str">
            <v>Plátano</v>
          </cell>
          <cell r="M163" t="str">
            <v>Musa</v>
          </cell>
          <cell r="N163" t="str">
            <v>paradisiaca L,</v>
          </cell>
          <cell r="P163" t="str">
            <v>232</v>
          </cell>
          <cell r="Q163" t="str">
            <v>No reporta</v>
          </cell>
          <cell r="R163" t="str">
            <v>Plátano hartón maduro</v>
          </cell>
          <cell r="S163">
            <v>60.8</v>
          </cell>
          <cell r="U163" t="str">
            <v>c</v>
          </cell>
        </row>
        <row r="164">
          <cell r="A164">
            <v>272</v>
          </cell>
          <cell r="B164" t="str">
            <v>Plátano hartón verde</v>
          </cell>
          <cell r="C164" t="str">
            <v>Plátano</v>
          </cell>
          <cell r="D164" t="str">
            <v>Hartón</v>
          </cell>
          <cell r="F164" t="str">
            <v>Pulpa</v>
          </cell>
          <cell r="G164" t="str">
            <v>Verde</v>
          </cell>
          <cell r="H164" t="str">
            <v>Pelado</v>
          </cell>
          <cell r="L164" t="str">
            <v>Plátano</v>
          </cell>
          <cell r="M164" t="str">
            <v>Musa</v>
          </cell>
          <cell r="N164" t="str">
            <v>paradisiaca L,</v>
          </cell>
          <cell r="O164" t="str">
            <v>Hartón</v>
          </cell>
          <cell r="P164" t="str">
            <v>232</v>
          </cell>
          <cell r="Q164" t="str">
            <v>No reporta</v>
          </cell>
          <cell r="R164" t="str">
            <v>Plátano hartón verde</v>
          </cell>
          <cell r="S164">
            <v>59.4</v>
          </cell>
          <cell r="U164" t="str">
            <v>c</v>
          </cell>
        </row>
        <row r="165">
          <cell r="A165">
            <v>275</v>
          </cell>
          <cell r="B165" t="str">
            <v>Plátano maritú, maduro</v>
          </cell>
          <cell r="C165" t="str">
            <v>Plátano</v>
          </cell>
          <cell r="D165" t="str">
            <v>Maritú</v>
          </cell>
          <cell r="F165" t="str">
            <v>Pulpa</v>
          </cell>
          <cell r="G165" t="str">
            <v>Maduro</v>
          </cell>
          <cell r="H165" t="str">
            <v>Pelado</v>
          </cell>
          <cell r="L165" t="str">
            <v>Plátano</v>
          </cell>
          <cell r="M165" t="str">
            <v>Musa</v>
          </cell>
          <cell r="N165" t="str">
            <v>spp,</v>
          </cell>
          <cell r="O165" t="str">
            <v>Maritú</v>
          </cell>
          <cell r="P165" t="str">
            <v>232</v>
          </cell>
          <cell r="Q165" t="str">
            <v>No reporta</v>
          </cell>
          <cell r="R165" t="str">
            <v>Plátano maritú, maduro</v>
          </cell>
          <cell r="S165">
            <v>71.400000000000006</v>
          </cell>
          <cell r="U165" t="str">
            <v>c</v>
          </cell>
        </row>
        <row r="166">
          <cell r="A166">
            <v>276</v>
          </cell>
          <cell r="B166" t="str">
            <v>Plátano popocho , verde</v>
          </cell>
          <cell r="C166" t="str">
            <v>Plátano</v>
          </cell>
          <cell r="D166" t="str">
            <v>Popocho</v>
          </cell>
          <cell r="F166" t="str">
            <v>Pulpa</v>
          </cell>
          <cell r="G166" t="str">
            <v>Verde</v>
          </cell>
          <cell r="H166" t="str">
            <v>Pelado</v>
          </cell>
          <cell r="L166" t="str">
            <v>Cachaco o topocho</v>
          </cell>
          <cell r="M166" t="str">
            <v>Musa</v>
          </cell>
          <cell r="N166" t="str">
            <v>paradisiaca</v>
          </cell>
          <cell r="O166" t="str">
            <v>Troglodytarum L,</v>
          </cell>
          <cell r="P166" t="str">
            <v>232</v>
          </cell>
          <cell r="Q166" t="str">
            <v>No reporta</v>
          </cell>
          <cell r="R166" t="str">
            <v>Plátano popocho , verde</v>
          </cell>
          <cell r="S166">
            <v>68.900000000000006</v>
          </cell>
          <cell r="U166" t="str">
            <v>c</v>
          </cell>
        </row>
        <row r="167">
          <cell r="A167">
            <v>277</v>
          </cell>
          <cell r="B167" t="str">
            <v>Plátano verde</v>
          </cell>
          <cell r="C167" t="str">
            <v>Plátano</v>
          </cell>
          <cell r="F167" t="str">
            <v>Pulpa</v>
          </cell>
          <cell r="G167" t="str">
            <v>Verde</v>
          </cell>
          <cell r="H167" t="str">
            <v>Pelado</v>
          </cell>
          <cell r="M167" t="str">
            <v>Musa</v>
          </cell>
          <cell r="N167" t="str">
            <v>spp</v>
          </cell>
          <cell r="P167" t="str">
            <v>200, 219</v>
          </cell>
          <cell r="Q167" t="str">
            <v>No reporta</v>
          </cell>
          <cell r="R167" t="str">
            <v>Plátano verde</v>
          </cell>
          <cell r="S167">
            <v>60.8</v>
          </cell>
          <cell r="U167" t="str">
            <v>c</v>
          </cell>
        </row>
        <row r="168">
          <cell r="A168">
            <v>279</v>
          </cell>
          <cell r="B168" t="str">
            <v>Rábano rojo</v>
          </cell>
          <cell r="C168" t="str">
            <v>Rábano</v>
          </cell>
          <cell r="D168" t="str">
            <v>Rojo</v>
          </cell>
          <cell r="F168" t="str">
            <v>Tubérculo con cáscara</v>
          </cell>
          <cell r="G168" t="str">
            <v>Maduro</v>
          </cell>
          <cell r="H168" t="str">
            <v>Lavado</v>
          </cell>
          <cell r="M168" t="str">
            <v>Raphanus</v>
          </cell>
          <cell r="N168" t="str">
            <v>sativus L</v>
          </cell>
          <cell r="P168" t="str">
            <v>232</v>
          </cell>
          <cell r="Q168" t="str">
            <v>No reporta</v>
          </cell>
          <cell r="R168" t="str">
            <v>Rábano rojo</v>
          </cell>
          <cell r="S168">
            <v>94.7</v>
          </cell>
          <cell r="U168" t="str">
            <v>c</v>
          </cell>
        </row>
        <row r="169">
          <cell r="A169">
            <v>280</v>
          </cell>
          <cell r="B169" t="str">
            <v>Remolacha</v>
          </cell>
          <cell r="C169" t="str">
            <v>Remolacha</v>
          </cell>
          <cell r="F169" t="str">
            <v>Raíz sin cáscara</v>
          </cell>
          <cell r="G169" t="str">
            <v>Maduro</v>
          </cell>
          <cell r="H169" t="str">
            <v>Lavado</v>
          </cell>
          <cell r="I169" t="str">
            <v>Pelado</v>
          </cell>
          <cell r="L169" t="str">
            <v>Batarraga, Betabel</v>
          </cell>
          <cell r="M169" t="str">
            <v>Beta</v>
          </cell>
          <cell r="N169" t="str">
            <v>vulgaris</v>
          </cell>
          <cell r="O169" t="str">
            <v>Rubra</v>
          </cell>
          <cell r="P169" t="str">
            <v>232</v>
          </cell>
          <cell r="Q169" t="str">
            <v>No reporta</v>
          </cell>
          <cell r="R169" t="str">
            <v>Remolacha</v>
          </cell>
          <cell r="S169">
            <v>87.2</v>
          </cell>
          <cell r="U169" t="str">
            <v>c</v>
          </cell>
        </row>
        <row r="170">
          <cell r="A170">
            <v>281</v>
          </cell>
          <cell r="B170" t="str">
            <v>Repollitas de Bruselas</v>
          </cell>
          <cell r="C170" t="str">
            <v>Repollitas</v>
          </cell>
          <cell r="D170" t="str">
            <v>De Bruselas</v>
          </cell>
          <cell r="F170" t="str">
            <v>Hoja brote</v>
          </cell>
          <cell r="G170" t="str">
            <v>Fresca</v>
          </cell>
          <cell r="H170" t="str">
            <v>Lavado</v>
          </cell>
          <cell r="L170" t="str">
            <v>Col de Bruselas</v>
          </cell>
          <cell r="M170" t="str">
            <v>Brassica</v>
          </cell>
          <cell r="N170" t="str">
            <v>oleracea</v>
          </cell>
          <cell r="O170" t="str">
            <v>Gemmifera Zenk</v>
          </cell>
          <cell r="P170" t="str">
            <v>232</v>
          </cell>
          <cell r="Q170" t="str">
            <v>No reporta</v>
          </cell>
          <cell r="R170" t="str">
            <v>Repollitas de Bruselas</v>
          </cell>
          <cell r="S170">
            <v>85.8</v>
          </cell>
          <cell r="U170" t="str">
            <v>c</v>
          </cell>
        </row>
        <row r="171">
          <cell r="A171">
            <v>282</v>
          </cell>
          <cell r="B171" t="str">
            <v>Repollo</v>
          </cell>
          <cell r="C171" t="str">
            <v>Repollo</v>
          </cell>
          <cell r="F171" t="str">
            <v>Hojas verdes sin venas</v>
          </cell>
          <cell r="G171" t="str">
            <v>Verde</v>
          </cell>
          <cell r="H171" t="str">
            <v>Lavado</v>
          </cell>
          <cell r="L171" t="str">
            <v>Col</v>
          </cell>
          <cell r="M171" t="str">
            <v>Brassica</v>
          </cell>
          <cell r="N171" t="str">
            <v>oleracea</v>
          </cell>
          <cell r="O171" t="str">
            <v>Capitala L,</v>
          </cell>
          <cell r="P171" t="str">
            <v>232</v>
          </cell>
          <cell r="Q171" t="str">
            <v>No reporta</v>
          </cell>
          <cell r="R171" t="str">
            <v>Repollo</v>
          </cell>
          <cell r="S171">
            <v>90.8</v>
          </cell>
          <cell r="U171" t="str">
            <v>c</v>
          </cell>
        </row>
        <row r="172">
          <cell r="A172">
            <v>283</v>
          </cell>
          <cell r="B172" t="str">
            <v>Repollo</v>
          </cell>
          <cell r="C172" t="str">
            <v>Repollo</v>
          </cell>
          <cell r="F172" t="str">
            <v>Hoja tierna</v>
          </cell>
          <cell r="H172" t="str">
            <v>Lavado</v>
          </cell>
          <cell r="L172" t="str">
            <v>Col</v>
          </cell>
          <cell r="M172" t="str">
            <v>Brassica</v>
          </cell>
          <cell r="N172" t="str">
            <v>oleracea</v>
          </cell>
          <cell r="O172" t="str">
            <v>Capitala L, Blanca</v>
          </cell>
          <cell r="P172" t="str">
            <v>232</v>
          </cell>
          <cell r="Q172" t="str">
            <v>No reporta</v>
          </cell>
          <cell r="R172" t="str">
            <v>Repollo</v>
          </cell>
          <cell r="S172">
            <v>91.8</v>
          </cell>
          <cell r="U172" t="str">
            <v>c</v>
          </cell>
        </row>
        <row r="173">
          <cell r="A173">
            <v>284</v>
          </cell>
          <cell r="B173" t="str">
            <v>Repollo morado</v>
          </cell>
          <cell r="C173" t="str">
            <v>Repollo</v>
          </cell>
          <cell r="D173" t="str">
            <v>Morado</v>
          </cell>
          <cell r="F173" t="str">
            <v>Hojas</v>
          </cell>
          <cell r="G173" t="str">
            <v>Madurez fisiológica</v>
          </cell>
          <cell r="H173" t="str">
            <v>Lavado</v>
          </cell>
          <cell r="L173" t="str">
            <v>Col</v>
          </cell>
          <cell r="M173" t="str">
            <v>Brassica</v>
          </cell>
          <cell r="N173" t="str">
            <v>oleracea</v>
          </cell>
          <cell r="P173" t="str">
            <v>234, 235</v>
          </cell>
          <cell r="R173" t="str">
            <v>Repollo morado</v>
          </cell>
          <cell r="S173">
            <v>91.1</v>
          </cell>
          <cell r="U173" t="str">
            <v>d</v>
          </cell>
        </row>
        <row r="174">
          <cell r="A174">
            <v>285</v>
          </cell>
          <cell r="B174" t="str">
            <v>Repollo morado, cocido</v>
          </cell>
          <cell r="C174" t="str">
            <v>Repollo</v>
          </cell>
          <cell r="D174" t="str">
            <v>Morado</v>
          </cell>
          <cell r="F174" t="str">
            <v>Hojas</v>
          </cell>
          <cell r="G174" t="str">
            <v>Madurez fisiológica</v>
          </cell>
          <cell r="H174" t="str">
            <v>Lavado</v>
          </cell>
          <cell r="I174" t="str">
            <v>Cocido</v>
          </cell>
          <cell r="L174" t="str">
            <v>Col</v>
          </cell>
          <cell r="M174" t="str">
            <v>Brassica</v>
          </cell>
          <cell r="N174" t="str">
            <v>oleracea</v>
          </cell>
          <cell r="P174" t="str">
            <v>234, 236</v>
          </cell>
          <cell r="R174" t="str">
            <v>Repollo morado, cocido</v>
          </cell>
          <cell r="S174">
            <v>93.6</v>
          </cell>
          <cell r="U174" t="str">
            <v>d</v>
          </cell>
        </row>
        <row r="175">
          <cell r="A175">
            <v>286</v>
          </cell>
          <cell r="B175" t="str">
            <v>Ruibarbo</v>
          </cell>
          <cell r="C175" t="str">
            <v>Ruibarbo</v>
          </cell>
          <cell r="F175" t="str">
            <v>Tallo</v>
          </cell>
          <cell r="H175" t="str">
            <v>Lavado</v>
          </cell>
          <cell r="M175" t="str">
            <v>Rheum</v>
          </cell>
          <cell r="N175" t="str">
            <v>officinale</v>
          </cell>
          <cell r="O175" t="str">
            <v>Baill</v>
          </cell>
          <cell r="P175" t="str">
            <v>232</v>
          </cell>
          <cell r="Q175" t="str">
            <v>No reporta</v>
          </cell>
          <cell r="R175" t="str">
            <v>Ruibarbo</v>
          </cell>
          <cell r="S175">
            <v>94.9</v>
          </cell>
          <cell r="U175" t="str">
            <v>c</v>
          </cell>
        </row>
        <row r="176">
          <cell r="A176">
            <v>287</v>
          </cell>
          <cell r="B176" t="str">
            <v>Salsifí</v>
          </cell>
          <cell r="C176" t="str">
            <v>Salsifí</v>
          </cell>
          <cell r="F176" t="str">
            <v>Raíz</v>
          </cell>
          <cell r="H176" t="str">
            <v>Lavado</v>
          </cell>
          <cell r="L176" t="str">
            <v>Salsifí blanco, Baraba de cabra</v>
          </cell>
          <cell r="M176" t="str">
            <v>Tragopogon</v>
          </cell>
          <cell r="N176" t="str">
            <v>porrifolius L,</v>
          </cell>
          <cell r="P176" t="str">
            <v>232</v>
          </cell>
          <cell r="Q176" t="str">
            <v>No reporta</v>
          </cell>
          <cell r="R176" t="str">
            <v>Salsifí</v>
          </cell>
          <cell r="S176">
            <v>75.400000000000006</v>
          </cell>
          <cell r="U176" t="str">
            <v>c</v>
          </cell>
        </row>
        <row r="177">
          <cell r="A177">
            <v>288</v>
          </cell>
          <cell r="B177" t="str">
            <v>Tallos</v>
          </cell>
          <cell r="C177" t="str">
            <v>Tallos</v>
          </cell>
          <cell r="F177" t="str">
            <v>Hojas sin venas</v>
          </cell>
          <cell r="H177" t="str">
            <v>Lavado</v>
          </cell>
          <cell r="L177" t="str">
            <v>Tallos, breton, berza, col</v>
          </cell>
          <cell r="M177" t="str">
            <v>Brassica</v>
          </cell>
          <cell r="N177" t="str">
            <v>oleracea</v>
          </cell>
          <cell r="O177" t="str">
            <v>Acephala</v>
          </cell>
          <cell r="P177" t="str">
            <v>232</v>
          </cell>
          <cell r="Q177" t="str">
            <v>No reporta</v>
          </cell>
          <cell r="R177" t="str">
            <v>Tallos</v>
          </cell>
          <cell r="S177">
            <v>86.7</v>
          </cell>
          <cell r="U177" t="str">
            <v>c</v>
          </cell>
        </row>
        <row r="178">
          <cell r="A178">
            <v>289</v>
          </cell>
          <cell r="B178" t="str">
            <v>Tomate chonto</v>
          </cell>
          <cell r="C178" t="str">
            <v>Tomate</v>
          </cell>
          <cell r="D178" t="str">
            <v>Chonto</v>
          </cell>
          <cell r="F178" t="str">
            <v>Pulpa sin cáscara ni semillas</v>
          </cell>
          <cell r="H178" t="str">
            <v>Lavado</v>
          </cell>
          <cell r="I178" t="str">
            <v>Escaldado</v>
          </cell>
          <cell r="J178" t="str">
            <v>Pelado</v>
          </cell>
          <cell r="M178" t="str">
            <v>Lycopersicum</v>
          </cell>
          <cell r="N178" t="str">
            <v>esculentum</v>
          </cell>
          <cell r="P178" t="str">
            <v>105</v>
          </cell>
          <cell r="Q178" t="str">
            <v>Manizales</v>
          </cell>
          <cell r="R178" t="str">
            <v>Tomate chonto</v>
          </cell>
          <cell r="S178">
            <v>94.1</v>
          </cell>
          <cell r="T178">
            <v>0.3</v>
          </cell>
          <cell r="U178" t="str">
            <v>c</v>
          </cell>
        </row>
        <row r="179">
          <cell r="A179">
            <v>292</v>
          </cell>
          <cell r="B179" t="str">
            <v>Yuca</v>
          </cell>
          <cell r="C179" t="str">
            <v>Yuca</v>
          </cell>
          <cell r="F179" t="str">
            <v>Pulpa sin cáscara</v>
          </cell>
          <cell r="H179" t="str">
            <v>Pelado</v>
          </cell>
          <cell r="M179" t="str">
            <v>Manihot</v>
          </cell>
          <cell r="N179" t="str">
            <v>esculenta</v>
          </cell>
          <cell r="P179" t="str">
            <v>219</v>
          </cell>
          <cell r="Q179" t="str">
            <v>Cauca</v>
          </cell>
          <cell r="R179" t="str">
            <v>Yuca</v>
          </cell>
          <cell r="S179">
            <v>60.9</v>
          </cell>
          <cell r="T179">
            <v>2.5</v>
          </cell>
          <cell r="U179" t="str">
            <v>b</v>
          </cell>
        </row>
        <row r="180">
          <cell r="A180">
            <v>296</v>
          </cell>
          <cell r="B180" t="str">
            <v>Yuca colorada</v>
          </cell>
          <cell r="C180" t="str">
            <v>Yuca</v>
          </cell>
          <cell r="D180" t="str">
            <v>Colorada</v>
          </cell>
          <cell r="F180" t="str">
            <v>Pulpa</v>
          </cell>
          <cell r="H180" t="str">
            <v>Pelado</v>
          </cell>
          <cell r="M180" t="str">
            <v>Manihot</v>
          </cell>
          <cell r="N180" t="str">
            <v>esculenta</v>
          </cell>
          <cell r="P180" t="str">
            <v>171</v>
          </cell>
          <cell r="Q180" t="str">
            <v>Huila</v>
          </cell>
          <cell r="R180" t="str">
            <v>Yuca colorada</v>
          </cell>
          <cell r="S180">
            <v>63.4</v>
          </cell>
          <cell r="U180" t="str">
            <v>c</v>
          </cell>
        </row>
        <row r="181">
          <cell r="A181">
            <v>297</v>
          </cell>
          <cell r="B181" t="str">
            <v>Yuca noli grande</v>
          </cell>
          <cell r="C181" t="str">
            <v>Yuca</v>
          </cell>
          <cell r="D181" t="str">
            <v>Noli grande</v>
          </cell>
          <cell r="F181" t="str">
            <v>Pulpa</v>
          </cell>
          <cell r="H181" t="str">
            <v>Pelado</v>
          </cell>
          <cell r="M181" t="str">
            <v>Manihot</v>
          </cell>
          <cell r="N181" t="str">
            <v>esculenta</v>
          </cell>
          <cell r="O181" t="str">
            <v>Noli grande</v>
          </cell>
          <cell r="P181" t="str">
            <v>171</v>
          </cell>
          <cell r="Q181" t="str">
            <v>Huila</v>
          </cell>
          <cell r="R181" t="str">
            <v>Yuca noli grande</v>
          </cell>
          <cell r="S181">
            <v>65.2</v>
          </cell>
          <cell r="U181" t="str">
            <v>c</v>
          </cell>
        </row>
        <row r="182">
          <cell r="A182">
            <v>298</v>
          </cell>
          <cell r="B182" t="str">
            <v>Yuca noli pequeña</v>
          </cell>
          <cell r="C182" t="str">
            <v>Yuca</v>
          </cell>
          <cell r="D182" t="str">
            <v>Noli pequeña</v>
          </cell>
          <cell r="F182" t="str">
            <v>Pulpa</v>
          </cell>
          <cell r="H182" t="str">
            <v>Pelado</v>
          </cell>
          <cell r="M182" t="str">
            <v>Manihot</v>
          </cell>
          <cell r="N182" t="str">
            <v>esculenta</v>
          </cell>
          <cell r="O182" t="str">
            <v>Noli pequeña</v>
          </cell>
          <cell r="P182" t="str">
            <v>171</v>
          </cell>
          <cell r="Q182" t="str">
            <v>Huila</v>
          </cell>
          <cell r="R182" t="str">
            <v>Yuca noli pequeña</v>
          </cell>
          <cell r="S182">
            <v>58.7</v>
          </cell>
          <cell r="U182" t="str">
            <v>c</v>
          </cell>
        </row>
        <row r="183">
          <cell r="A183">
            <v>299</v>
          </cell>
          <cell r="B183" t="str">
            <v>Yuca virgencita</v>
          </cell>
          <cell r="C183" t="str">
            <v>Yuca</v>
          </cell>
          <cell r="D183" t="str">
            <v>Virgencita</v>
          </cell>
          <cell r="F183" t="str">
            <v>Pulpa</v>
          </cell>
          <cell r="H183" t="str">
            <v>Pelado</v>
          </cell>
          <cell r="M183" t="str">
            <v>Manihot</v>
          </cell>
          <cell r="N183" t="str">
            <v>esculenta</v>
          </cell>
          <cell r="O183" t="str">
            <v>Virgencita</v>
          </cell>
          <cell r="P183" t="str">
            <v>171</v>
          </cell>
          <cell r="Q183" t="str">
            <v>Huila</v>
          </cell>
          <cell r="R183" t="str">
            <v>Yuca virgencita</v>
          </cell>
          <cell r="S183">
            <v>63.1</v>
          </cell>
          <cell r="U183" t="str">
            <v>c</v>
          </cell>
        </row>
        <row r="184">
          <cell r="A184">
            <v>300</v>
          </cell>
          <cell r="B184" t="str">
            <v>Zanahoria</v>
          </cell>
          <cell r="C184" t="str">
            <v>Zanahoria</v>
          </cell>
          <cell r="F184" t="str">
            <v>Raíz sin cáscara</v>
          </cell>
          <cell r="H184" t="str">
            <v>Lavado</v>
          </cell>
          <cell r="I184" t="str">
            <v>Pelado</v>
          </cell>
          <cell r="M184" t="str">
            <v>Daucus</v>
          </cell>
          <cell r="N184" t="str">
            <v>carota L,</v>
          </cell>
          <cell r="P184" t="str">
            <v>232</v>
          </cell>
          <cell r="Q184" t="str">
            <v>No reporta</v>
          </cell>
          <cell r="R184" t="str">
            <v>Zanahoria</v>
          </cell>
          <cell r="S184">
            <v>88.9</v>
          </cell>
          <cell r="U184" t="str">
            <v>c</v>
          </cell>
        </row>
        <row r="185">
          <cell r="A185">
            <v>301</v>
          </cell>
          <cell r="B185" t="str">
            <v>Zanahoria, cocida</v>
          </cell>
          <cell r="C185" t="str">
            <v>Zanahoria</v>
          </cell>
          <cell r="F185" t="str">
            <v>Raíz sin cáscara</v>
          </cell>
          <cell r="G185" t="str">
            <v>Madurez fisiológica</v>
          </cell>
          <cell r="H185" t="str">
            <v>Lavado</v>
          </cell>
          <cell r="I185" t="str">
            <v>Pelado</v>
          </cell>
          <cell r="J185" t="str">
            <v>Cocido</v>
          </cell>
          <cell r="M185" t="str">
            <v>Daucus</v>
          </cell>
          <cell r="N185" t="str">
            <v>carota L,</v>
          </cell>
          <cell r="P185" t="str">
            <v>234, 235</v>
          </cell>
          <cell r="R185" t="str">
            <v>Zanahoria, cocida</v>
          </cell>
          <cell r="S185">
            <v>87.4</v>
          </cell>
          <cell r="U185" t="str">
            <v>d</v>
          </cell>
        </row>
        <row r="186">
          <cell r="A186">
            <v>304</v>
          </cell>
          <cell r="B186" t="str">
            <v>Aguacate, pulpa sin semilla,</v>
          </cell>
          <cell r="C186" t="str">
            <v>Aguacate</v>
          </cell>
          <cell r="F186" t="str">
            <v>Pulpa sin semilla</v>
          </cell>
          <cell r="G186" t="str">
            <v>Maduro</v>
          </cell>
          <cell r="H186" t="str">
            <v>Lavado</v>
          </cell>
          <cell r="I186" t="str">
            <v>Extracción de pulpa</v>
          </cell>
          <cell r="L186" t="str">
            <v>Palta, cura</v>
          </cell>
          <cell r="M186" t="str">
            <v>Percea</v>
          </cell>
          <cell r="N186" t="str">
            <v>americana</v>
          </cell>
          <cell r="P186" t="str">
            <v>232</v>
          </cell>
          <cell r="Q186" t="str">
            <v>No reporta</v>
          </cell>
          <cell r="R186" t="str">
            <v>Aguacate, pulpa sin semilla,</v>
          </cell>
          <cell r="S186">
            <v>79.7</v>
          </cell>
          <cell r="U186" t="str">
            <v>c</v>
          </cell>
        </row>
        <row r="187">
          <cell r="A187">
            <v>305</v>
          </cell>
          <cell r="B187" t="str">
            <v>Almendra</v>
          </cell>
          <cell r="C187" t="str">
            <v>Almendra</v>
          </cell>
          <cell r="F187" t="str">
            <v>Grano</v>
          </cell>
          <cell r="H187" t="str">
            <v>Extracción de almendra</v>
          </cell>
          <cell r="M187" t="str">
            <v>Prunus</v>
          </cell>
          <cell r="N187" t="str">
            <v>amygdalus</v>
          </cell>
          <cell r="P187" t="str">
            <v>28</v>
          </cell>
          <cell r="Q187" t="str">
            <v>Nariño</v>
          </cell>
          <cell r="R187" t="str">
            <v>Almendra</v>
          </cell>
          <cell r="S187">
            <v>12</v>
          </cell>
          <cell r="U187" t="str">
            <v>c</v>
          </cell>
        </row>
        <row r="188">
          <cell r="A188">
            <v>307</v>
          </cell>
          <cell r="B188" t="str">
            <v>Anón</v>
          </cell>
          <cell r="C188" t="str">
            <v>Anón</v>
          </cell>
          <cell r="F188" t="str">
            <v>Pulpa sin semillas</v>
          </cell>
          <cell r="G188" t="str">
            <v>Maduro</v>
          </cell>
          <cell r="H188" t="str">
            <v>Lavado</v>
          </cell>
          <cell r="I188" t="str">
            <v>Extracción de pulpa</v>
          </cell>
          <cell r="L188" t="str">
            <v>Viñón, saramuyo</v>
          </cell>
          <cell r="M188" t="str">
            <v>Annona</v>
          </cell>
          <cell r="N188" t="str">
            <v>squamosa L,</v>
          </cell>
          <cell r="P188" t="str">
            <v>232</v>
          </cell>
          <cell r="Q188" t="str">
            <v>No reporta</v>
          </cell>
          <cell r="R188" t="str">
            <v>Anón</v>
          </cell>
          <cell r="S188">
            <v>69.7</v>
          </cell>
          <cell r="U188" t="str">
            <v>c</v>
          </cell>
        </row>
        <row r="189">
          <cell r="A189">
            <v>308</v>
          </cell>
          <cell r="B189" t="str">
            <v>Anón amazónico</v>
          </cell>
          <cell r="C189" t="str">
            <v>Anón</v>
          </cell>
          <cell r="D189" t="str">
            <v>Amazonico</v>
          </cell>
          <cell r="F189" t="str">
            <v>Pulpa</v>
          </cell>
          <cell r="G189" t="str">
            <v>Madura</v>
          </cell>
          <cell r="H189" t="str">
            <v>Lavado</v>
          </cell>
          <cell r="I189" t="str">
            <v>Extracción de pulpa</v>
          </cell>
          <cell r="M189" t="str">
            <v>Rollina</v>
          </cell>
          <cell r="N189" t="str">
            <v>mucosa</v>
          </cell>
          <cell r="P189" t="str">
            <v>164, 230</v>
          </cell>
          <cell r="Q189" t="str">
            <v>Amazonía colombiana</v>
          </cell>
          <cell r="R189" t="str">
            <v>Anón amazónico</v>
          </cell>
          <cell r="S189">
            <v>84.7</v>
          </cell>
          <cell r="T189">
            <v>0.9</v>
          </cell>
          <cell r="U189" t="str">
            <v>b</v>
          </cell>
        </row>
        <row r="190">
          <cell r="A190">
            <v>312</v>
          </cell>
          <cell r="B190" t="str">
            <v>Árbol del pan, pulpa cocida</v>
          </cell>
          <cell r="C190" t="str">
            <v>Árbol del Pan</v>
          </cell>
          <cell r="F190" t="str">
            <v>Pulpa cocida</v>
          </cell>
          <cell r="G190" t="str">
            <v>Maduro</v>
          </cell>
          <cell r="H190" t="str">
            <v>Lavado</v>
          </cell>
          <cell r="I190" t="str">
            <v>Extracción de pulpa</v>
          </cell>
          <cell r="J190" t="str">
            <v>Cocido</v>
          </cell>
          <cell r="M190" t="str">
            <v>Artocarpus</v>
          </cell>
          <cell r="N190" t="str">
            <v>communis</v>
          </cell>
          <cell r="P190" t="str">
            <v>232</v>
          </cell>
          <cell r="Q190" t="str">
            <v>No reporta</v>
          </cell>
          <cell r="R190" t="str">
            <v>Árbol del pan, pulpa cocida</v>
          </cell>
          <cell r="S190">
            <v>62.5</v>
          </cell>
          <cell r="U190" t="str">
            <v>c</v>
          </cell>
        </row>
        <row r="191">
          <cell r="A191">
            <v>314</v>
          </cell>
          <cell r="B191" t="str">
            <v>Banano chiro</v>
          </cell>
          <cell r="C191" t="str">
            <v>Banano</v>
          </cell>
          <cell r="D191" t="str">
            <v>Chiro</v>
          </cell>
          <cell r="F191" t="str">
            <v>Pulpa sin cáscara</v>
          </cell>
          <cell r="G191" t="str">
            <v>Maduro</v>
          </cell>
          <cell r="H191" t="str">
            <v>Pelado</v>
          </cell>
          <cell r="M191" t="str">
            <v>Musa</v>
          </cell>
          <cell r="N191" t="str">
            <v>spp</v>
          </cell>
          <cell r="O191" t="str">
            <v>Chiro</v>
          </cell>
          <cell r="P191" t="str">
            <v>219</v>
          </cell>
          <cell r="Q191" t="str">
            <v>Cauca</v>
          </cell>
          <cell r="R191" t="str">
            <v>Banano chiro</v>
          </cell>
          <cell r="S191">
            <v>57.3</v>
          </cell>
          <cell r="U191" t="str">
            <v>c</v>
          </cell>
        </row>
        <row r="192">
          <cell r="A192">
            <v>315</v>
          </cell>
          <cell r="B192" t="str">
            <v>Banano maduro</v>
          </cell>
          <cell r="C192" t="str">
            <v>Banano</v>
          </cell>
          <cell r="F192" t="str">
            <v>Pulpa</v>
          </cell>
          <cell r="G192" t="str">
            <v>Maduro</v>
          </cell>
          <cell r="H192" t="str">
            <v>Pelado</v>
          </cell>
          <cell r="M192" t="str">
            <v>Musa</v>
          </cell>
          <cell r="N192" t="str">
            <v>spp</v>
          </cell>
          <cell r="P192" t="str">
            <v>232, 139, 97</v>
          </cell>
          <cell r="Q192" t="str">
            <v>Muestra comercial</v>
          </cell>
          <cell r="R192" t="str">
            <v>Banano maduro</v>
          </cell>
          <cell r="S192">
            <v>75.5</v>
          </cell>
          <cell r="T192">
            <v>1.8</v>
          </cell>
          <cell r="U192" t="str">
            <v>b</v>
          </cell>
        </row>
        <row r="193">
          <cell r="A193">
            <v>316</v>
          </cell>
          <cell r="B193" t="str">
            <v>Banano manzano</v>
          </cell>
          <cell r="C193" t="str">
            <v>Banano</v>
          </cell>
          <cell r="D193" t="str">
            <v>Manzano</v>
          </cell>
          <cell r="F193" t="str">
            <v>Pulpa</v>
          </cell>
          <cell r="G193" t="str">
            <v>Madura</v>
          </cell>
          <cell r="H193" t="str">
            <v>Pelado</v>
          </cell>
          <cell r="L193" t="str">
            <v>Banana</v>
          </cell>
          <cell r="M193" t="str">
            <v>Musa</v>
          </cell>
          <cell r="N193" t="str">
            <v>sinensis</v>
          </cell>
          <cell r="O193" t="str">
            <v>Sweet</v>
          </cell>
          <cell r="P193" t="str">
            <v>232</v>
          </cell>
          <cell r="Q193" t="str">
            <v>No reporta</v>
          </cell>
          <cell r="R193" t="str">
            <v>Banano manzano</v>
          </cell>
          <cell r="S193">
            <v>69.599999999999994</v>
          </cell>
          <cell r="U193" t="str">
            <v>c</v>
          </cell>
        </row>
        <row r="194">
          <cell r="A194">
            <v>317</v>
          </cell>
          <cell r="B194" t="str">
            <v>Banano pacífico</v>
          </cell>
          <cell r="C194" t="str">
            <v>Banano</v>
          </cell>
          <cell r="D194" t="str">
            <v>Pacífico</v>
          </cell>
          <cell r="F194" t="str">
            <v>Pulpa</v>
          </cell>
          <cell r="G194" t="str">
            <v>Maduro</v>
          </cell>
          <cell r="H194" t="str">
            <v>Pelado</v>
          </cell>
          <cell r="L194" t="str">
            <v>Banana</v>
          </cell>
          <cell r="M194" t="str">
            <v>Musa</v>
          </cell>
          <cell r="N194" t="str">
            <v>rosacea</v>
          </cell>
          <cell r="P194" t="str">
            <v>232</v>
          </cell>
          <cell r="Q194" t="str">
            <v>No reporta</v>
          </cell>
          <cell r="R194" t="str">
            <v>Banano pacífico</v>
          </cell>
          <cell r="S194">
            <v>71.2</v>
          </cell>
          <cell r="U194" t="str">
            <v>c</v>
          </cell>
        </row>
        <row r="195">
          <cell r="A195">
            <v>319</v>
          </cell>
          <cell r="B195" t="str">
            <v>Borojó</v>
          </cell>
          <cell r="C195" t="str">
            <v>Borojó</v>
          </cell>
          <cell r="F195" t="str">
            <v>Pulpa</v>
          </cell>
          <cell r="G195" t="str">
            <v>Maduro</v>
          </cell>
          <cell r="H195" t="str">
            <v>Lavado</v>
          </cell>
          <cell r="I195" t="str">
            <v>Extracción de pulpa</v>
          </cell>
          <cell r="M195" t="str">
            <v>Borojoa</v>
          </cell>
          <cell r="N195" t="str">
            <v>patiño C,</v>
          </cell>
          <cell r="P195" t="str">
            <v>232, 137, 230</v>
          </cell>
          <cell r="Q195" t="str">
            <v>Cauca</v>
          </cell>
          <cell r="R195" t="str">
            <v>Borojó</v>
          </cell>
          <cell r="S195">
            <v>64</v>
          </cell>
          <cell r="T195">
            <v>2.2999999999999998</v>
          </cell>
          <cell r="U195" t="str">
            <v>b</v>
          </cell>
        </row>
        <row r="196">
          <cell r="A196">
            <v>320</v>
          </cell>
          <cell r="B196" t="str">
            <v>Breva</v>
          </cell>
          <cell r="C196" t="str">
            <v>Breva</v>
          </cell>
          <cell r="F196" t="str">
            <v>Fruto entero</v>
          </cell>
          <cell r="G196" t="str">
            <v>Madura</v>
          </cell>
          <cell r="H196" t="str">
            <v>Lavado</v>
          </cell>
          <cell r="L196" t="str">
            <v>Higo</v>
          </cell>
          <cell r="M196" t="str">
            <v>Ficus</v>
          </cell>
          <cell r="N196" t="str">
            <v>carica</v>
          </cell>
          <cell r="P196" t="str">
            <v>232</v>
          </cell>
          <cell r="Q196" t="str">
            <v>No reporta</v>
          </cell>
          <cell r="R196" t="str">
            <v>Breva</v>
          </cell>
          <cell r="S196">
            <v>89</v>
          </cell>
          <cell r="U196" t="str">
            <v>c</v>
          </cell>
        </row>
        <row r="197">
          <cell r="A197">
            <v>321</v>
          </cell>
          <cell r="B197" t="str">
            <v>Breva verde</v>
          </cell>
          <cell r="C197" t="str">
            <v>Breva</v>
          </cell>
          <cell r="F197" t="str">
            <v>Fruto entero</v>
          </cell>
          <cell r="G197" t="str">
            <v>Verde</v>
          </cell>
          <cell r="H197" t="str">
            <v>Lavado</v>
          </cell>
          <cell r="L197" t="str">
            <v>Higo</v>
          </cell>
          <cell r="M197" t="str">
            <v>Ficus</v>
          </cell>
          <cell r="N197" t="str">
            <v>carica</v>
          </cell>
          <cell r="P197" t="str">
            <v>232</v>
          </cell>
          <cell r="Q197" t="str">
            <v>No reporta</v>
          </cell>
          <cell r="R197" t="str">
            <v>Breva verde</v>
          </cell>
          <cell r="S197">
            <v>86.1</v>
          </cell>
          <cell r="U197" t="str">
            <v>c</v>
          </cell>
        </row>
        <row r="198">
          <cell r="A198">
            <v>322</v>
          </cell>
          <cell r="B198" t="str">
            <v>Caimo morado</v>
          </cell>
          <cell r="C198" t="str">
            <v>Caimo</v>
          </cell>
          <cell r="F198" t="str">
            <v>Pulpa sin semillas</v>
          </cell>
          <cell r="G198" t="str">
            <v>Maduro</v>
          </cell>
          <cell r="H198" t="str">
            <v>Lavado</v>
          </cell>
          <cell r="I198" t="str">
            <v>Extracción de pulpa</v>
          </cell>
          <cell r="L198" t="str">
            <v>Caimito, madura verde,</v>
          </cell>
          <cell r="M198" t="str">
            <v>Chrysophyllum</v>
          </cell>
          <cell r="N198" t="str">
            <v>cainito L,</v>
          </cell>
          <cell r="O198" t="str">
            <v>Morado</v>
          </cell>
          <cell r="P198" t="str">
            <v>232</v>
          </cell>
          <cell r="Q198" t="str">
            <v>No reporta</v>
          </cell>
          <cell r="R198" t="str">
            <v>Caimo morado</v>
          </cell>
          <cell r="S198">
            <v>84.5</v>
          </cell>
          <cell r="U198" t="str">
            <v>c</v>
          </cell>
        </row>
        <row r="199">
          <cell r="A199">
            <v>323</v>
          </cell>
          <cell r="B199" t="str">
            <v>Cañafistula</v>
          </cell>
          <cell r="C199" t="str">
            <v>Cañafistula</v>
          </cell>
          <cell r="F199" t="str">
            <v>Pulpa</v>
          </cell>
          <cell r="H199" t="str">
            <v>Lavado</v>
          </cell>
          <cell r="I199" t="str">
            <v>Extracción de pulpa</v>
          </cell>
          <cell r="M199" t="str">
            <v>Cassia</v>
          </cell>
          <cell r="N199" t="str">
            <v>grandis</v>
          </cell>
          <cell r="P199" t="str">
            <v>44</v>
          </cell>
          <cell r="Q199" t="str">
            <v>No reporta</v>
          </cell>
          <cell r="R199" t="str">
            <v>Cañafistula</v>
          </cell>
          <cell r="S199">
            <v>25</v>
          </cell>
          <cell r="U199" t="str">
            <v>c</v>
          </cell>
        </row>
        <row r="200">
          <cell r="A200">
            <v>324</v>
          </cell>
          <cell r="B200" t="str">
            <v>Carambola</v>
          </cell>
          <cell r="C200" t="str">
            <v>Carambola</v>
          </cell>
          <cell r="F200" t="str">
            <v>Fruto entero</v>
          </cell>
          <cell r="G200" t="str">
            <v>Madura</v>
          </cell>
          <cell r="H200" t="str">
            <v>Lavado</v>
          </cell>
          <cell r="M200" t="str">
            <v>Averrhoa</v>
          </cell>
          <cell r="N200" t="str">
            <v>carambola L</v>
          </cell>
          <cell r="P200" t="str">
            <v>89</v>
          </cell>
          <cell r="Q200" t="str">
            <v>Tolima</v>
          </cell>
          <cell r="R200" t="str">
            <v>Carambola</v>
          </cell>
          <cell r="S200">
            <v>88.4</v>
          </cell>
          <cell r="T200">
            <v>0.5</v>
          </cell>
          <cell r="U200" t="str">
            <v>b</v>
          </cell>
        </row>
        <row r="201">
          <cell r="A201">
            <v>328</v>
          </cell>
          <cell r="B201" t="str">
            <v>Cereza</v>
          </cell>
          <cell r="C201" t="str">
            <v>Cereza</v>
          </cell>
          <cell r="F201" t="str">
            <v>Pulpa, sin semilla ni cáscara</v>
          </cell>
          <cell r="G201" t="str">
            <v>Maduro</v>
          </cell>
          <cell r="H201" t="str">
            <v>Lavado</v>
          </cell>
          <cell r="I201" t="str">
            <v>Pelado</v>
          </cell>
          <cell r="M201" t="str">
            <v>Prunus</v>
          </cell>
          <cell r="N201" t="str">
            <v>capulli</v>
          </cell>
          <cell r="O201" t="str">
            <v>Cav</v>
          </cell>
          <cell r="P201" t="str">
            <v>232</v>
          </cell>
          <cell r="Q201" t="str">
            <v>No reporta</v>
          </cell>
          <cell r="R201" t="str">
            <v>Cereza</v>
          </cell>
          <cell r="S201">
            <v>74.099999999999994</v>
          </cell>
          <cell r="U201" t="str">
            <v>c</v>
          </cell>
        </row>
        <row r="202">
          <cell r="A202">
            <v>329</v>
          </cell>
          <cell r="B202" t="str">
            <v>Champa</v>
          </cell>
          <cell r="C202" t="str">
            <v>Champa</v>
          </cell>
          <cell r="F202" t="str">
            <v>Pulpa</v>
          </cell>
          <cell r="G202" t="str">
            <v>Maduro</v>
          </cell>
          <cell r="H202" t="str">
            <v>Lavado</v>
          </cell>
          <cell r="I202" t="str">
            <v>Pelado</v>
          </cell>
          <cell r="P202" t="str">
            <v>232</v>
          </cell>
          <cell r="Q202" t="str">
            <v>No reporta</v>
          </cell>
          <cell r="R202" t="str">
            <v>Champa</v>
          </cell>
          <cell r="S202">
            <v>80.5</v>
          </cell>
          <cell r="U202" t="str">
            <v>c</v>
          </cell>
        </row>
        <row r="203">
          <cell r="A203">
            <v>330</v>
          </cell>
          <cell r="B203" t="str">
            <v>Chirimoya</v>
          </cell>
          <cell r="C203" t="str">
            <v>Chirimoya</v>
          </cell>
          <cell r="F203" t="str">
            <v>Pulpa sin semillas</v>
          </cell>
          <cell r="G203" t="str">
            <v>Maduro</v>
          </cell>
          <cell r="H203" t="str">
            <v>Lavado</v>
          </cell>
          <cell r="I203" t="str">
            <v>Pelado</v>
          </cell>
          <cell r="M203" t="str">
            <v>Annona</v>
          </cell>
          <cell r="N203" t="str">
            <v>cherimolia</v>
          </cell>
          <cell r="O203" t="str">
            <v>Miller</v>
          </cell>
          <cell r="P203" t="str">
            <v>232</v>
          </cell>
          <cell r="Q203" t="str">
            <v>No reporta</v>
          </cell>
          <cell r="R203" t="str">
            <v>Chirimoya</v>
          </cell>
          <cell r="S203">
            <v>77.099999999999994</v>
          </cell>
          <cell r="U203" t="str">
            <v>c</v>
          </cell>
        </row>
        <row r="204">
          <cell r="A204">
            <v>331</v>
          </cell>
          <cell r="B204" t="str">
            <v>Chontaduro</v>
          </cell>
          <cell r="C204" t="str">
            <v>Chontaduro</v>
          </cell>
          <cell r="F204" t="str">
            <v>Pulpa</v>
          </cell>
          <cell r="G204" t="str">
            <v>Maduro</v>
          </cell>
          <cell r="H204" t="str">
            <v>Lavado</v>
          </cell>
          <cell r="I204" t="str">
            <v>Pelado</v>
          </cell>
          <cell r="M204" t="str">
            <v>Bactris</v>
          </cell>
          <cell r="N204" t="str">
            <v>gasipaes</v>
          </cell>
          <cell r="P204" t="str">
            <v>131</v>
          </cell>
          <cell r="Q204" t="str">
            <v>Amazonía colombiana</v>
          </cell>
          <cell r="R204" t="str">
            <v>Chontaduro</v>
          </cell>
          <cell r="S204">
            <v>48.2</v>
          </cell>
          <cell r="T204">
            <v>4</v>
          </cell>
          <cell r="U204" t="str">
            <v>a</v>
          </cell>
        </row>
        <row r="205">
          <cell r="A205">
            <v>332</v>
          </cell>
          <cell r="B205" t="str">
            <v>Chontaduro</v>
          </cell>
          <cell r="C205" t="str">
            <v>Chontaduro</v>
          </cell>
          <cell r="F205" t="str">
            <v>Pulpa</v>
          </cell>
          <cell r="H205" t="str">
            <v>Lavado</v>
          </cell>
          <cell r="I205" t="str">
            <v>Pelado</v>
          </cell>
          <cell r="M205" t="str">
            <v>Guilielma</v>
          </cell>
          <cell r="N205" t="str">
            <v>gasipaes</v>
          </cell>
          <cell r="P205" t="str">
            <v>54</v>
          </cell>
          <cell r="Q205" t="str">
            <v>Bolívar</v>
          </cell>
          <cell r="R205" t="str">
            <v>Chontaduro</v>
          </cell>
          <cell r="S205">
            <v>7</v>
          </cell>
          <cell r="U205" t="str">
            <v>b</v>
          </cell>
        </row>
        <row r="206">
          <cell r="A206">
            <v>333</v>
          </cell>
          <cell r="B206" t="str">
            <v>Chontaduro  amazónico</v>
          </cell>
          <cell r="C206" t="str">
            <v>Chontaduro</v>
          </cell>
          <cell r="D206" t="str">
            <v>Amazónico</v>
          </cell>
          <cell r="F206" t="str">
            <v>Pulpa</v>
          </cell>
          <cell r="H206" t="str">
            <v>Lavado</v>
          </cell>
          <cell r="I206" t="str">
            <v>Pelado</v>
          </cell>
          <cell r="M206" t="str">
            <v>Guilielma</v>
          </cell>
          <cell r="N206" t="str">
            <v>gasipaes</v>
          </cell>
          <cell r="P206" t="str">
            <v>230</v>
          </cell>
          <cell r="Q206" t="str">
            <v>Amazónico</v>
          </cell>
          <cell r="R206" t="str">
            <v>Chontaduro  amazónico</v>
          </cell>
          <cell r="S206">
            <v>55.6</v>
          </cell>
          <cell r="T206">
            <v>8.1999999999999993</v>
          </cell>
          <cell r="U206" t="str">
            <v>a</v>
          </cell>
        </row>
        <row r="207">
          <cell r="A207">
            <v>334</v>
          </cell>
          <cell r="B207" t="str">
            <v>Chontaduro, cocido</v>
          </cell>
          <cell r="C207" t="str">
            <v>Chontaduro</v>
          </cell>
          <cell r="F207" t="str">
            <v>Pulpa</v>
          </cell>
          <cell r="H207" t="str">
            <v>Lavado</v>
          </cell>
          <cell r="I207" t="str">
            <v>Cocido</v>
          </cell>
          <cell r="J207" t="str">
            <v>Pelado</v>
          </cell>
          <cell r="M207" t="str">
            <v>Bactris</v>
          </cell>
          <cell r="N207" t="str">
            <v>gasipaes</v>
          </cell>
          <cell r="P207" t="str">
            <v>232, 130, 219</v>
          </cell>
          <cell r="Q207" t="str">
            <v>San José del Guaviare</v>
          </cell>
          <cell r="R207" t="str">
            <v>Chontaduro, cocido</v>
          </cell>
          <cell r="S207">
            <v>52.5</v>
          </cell>
          <cell r="T207">
            <v>0.9</v>
          </cell>
          <cell r="U207" t="str">
            <v>b</v>
          </cell>
        </row>
        <row r="208">
          <cell r="A208">
            <v>335</v>
          </cell>
          <cell r="B208" t="str">
            <v>Chupa</v>
          </cell>
          <cell r="C208" t="str">
            <v>Chupa</v>
          </cell>
          <cell r="F208" t="str">
            <v>Pulpa</v>
          </cell>
          <cell r="G208" t="str">
            <v>Maduro</v>
          </cell>
          <cell r="H208" t="str">
            <v>Lavado</v>
          </cell>
          <cell r="I208" t="str">
            <v>Pelado</v>
          </cell>
          <cell r="M208" t="str">
            <v>Gustavia</v>
          </cell>
          <cell r="N208" t="str">
            <v>spp</v>
          </cell>
          <cell r="P208" t="str">
            <v>232</v>
          </cell>
          <cell r="Q208" t="str">
            <v>No reporta</v>
          </cell>
          <cell r="R208" t="str">
            <v>Chupa</v>
          </cell>
          <cell r="S208">
            <v>53.4</v>
          </cell>
          <cell r="U208" t="str">
            <v>c</v>
          </cell>
        </row>
        <row r="209">
          <cell r="A209">
            <v>336</v>
          </cell>
          <cell r="B209" t="str">
            <v>Cidra</v>
          </cell>
          <cell r="C209" t="str">
            <v>Cidra</v>
          </cell>
          <cell r="F209" t="str">
            <v>Pulpa</v>
          </cell>
          <cell r="H209" t="str">
            <v>Lavado</v>
          </cell>
          <cell r="I209" t="str">
            <v>Extracción de pulpa</v>
          </cell>
          <cell r="M209" t="str">
            <v>Citrus</v>
          </cell>
          <cell r="N209" t="str">
            <v>medica L,</v>
          </cell>
          <cell r="P209" t="str">
            <v>232</v>
          </cell>
          <cell r="Q209" t="str">
            <v>No reporta</v>
          </cell>
          <cell r="R209" t="str">
            <v>Cidra</v>
          </cell>
          <cell r="S209">
            <v>88</v>
          </cell>
          <cell r="U209" t="str">
            <v>c</v>
          </cell>
        </row>
        <row r="210">
          <cell r="A210">
            <v>337</v>
          </cell>
          <cell r="B210" t="str">
            <v>Ciruela calentana</v>
          </cell>
          <cell r="C210" t="str">
            <v>Ciruela</v>
          </cell>
          <cell r="D210" t="str">
            <v>Calentana</v>
          </cell>
          <cell r="F210" t="str">
            <v>Pulpa</v>
          </cell>
          <cell r="G210" t="str">
            <v>Maduro</v>
          </cell>
          <cell r="H210" t="str">
            <v>Lavado</v>
          </cell>
          <cell r="I210" t="str">
            <v>Extracción de pulpa</v>
          </cell>
          <cell r="M210" t="str">
            <v>Spondias</v>
          </cell>
          <cell r="N210" t="str">
            <v>purpurea L,</v>
          </cell>
          <cell r="P210" t="str">
            <v>232</v>
          </cell>
          <cell r="Q210" t="str">
            <v>No reporta</v>
          </cell>
          <cell r="R210" t="str">
            <v>Ciruela calentana</v>
          </cell>
          <cell r="S210">
            <v>76.2</v>
          </cell>
          <cell r="U210" t="str">
            <v>d</v>
          </cell>
        </row>
        <row r="211">
          <cell r="A211">
            <v>338</v>
          </cell>
          <cell r="B211" t="str">
            <v>Ciruela de tierra fría</v>
          </cell>
          <cell r="C211" t="str">
            <v>Ciruela</v>
          </cell>
          <cell r="D211" t="str">
            <v>De tierra fría</v>
          </cell>
          <cell r="F211" t="str">
            <v>Fruta sin semillas</v>
          </cell>
          <cell r="G211" t="str">
            <v>Maduro</v>
          </cell>
          <cell r="H211" t="str">
            <v>Lavado</v>
          </cell>
          <cell r="I211" t="str">
            <v>Extracción de pulpa</v>
          </cell>
          <cell r="M211" t="str">
            <v>Prunus</v>
          </cell>
          <cell r="N211" t="str">
            <v>domestica L,</v>
          </cell>
          <cell r="P211" t="str">
            <v>232</v>
          </cell>
          <cell r="Q211" t="str">
            <v>No reporta</v>
          </cell>
          <cell r="R211" t="str">
            <v>Ciruela de tierra fría</v>
          </cell>
          <cell r="S211">
            <v>87.8</v>
          </cell>
          <cell r="U211" t="str">
            <v>c</v>
          </cell>
        </row>
        <row r="212">
          <cell r="A212">
            <v>339</v>
          </cell>
          <cell r="B212" t="str">
            <v>Ciruela madura</v>
          </cell>
          <cell r="C212" t="str">
            <v>Ciruela</v>
          </cell>
          <cell r="F212" t="str">
            <v>Pulpa</v>
          </cell>
          <cell r="G212" t="str">
            <v>Madura</v>
          </cell>
          <cell r="H212" t="str">
            <v>Lavado</v>
          </cell>
          <cell r="I212" t="str">
            <v>Extracción de pulpa</v>
          </cell>
          <cell r="M212" t="str">
            <v>Spondia</v>
          </cell>
          <cell r="N212" t="str">
            <v>mombin</v>
          </cell>
          <cell r="P212" t="str">
            <v>257</v>
          </cell>
          <cell r="Q212" t="str">
            <v>Antioquia</v>
          </cell>
          <cell r="R212" t="str">
            <v>Ciruela madura</v>
          </cell>
          <cell r="S212">
            <v>79.7</v>
          </cell>
          <cell r="T212">
            <v>1.4</v>
          </cell>
          <cell r="U212" t="str">
            <v>b</v>
          </cell>
        </row>
        <row r="213">
          <cell r="A213">
            <v>342</v>
          </cell>
          <cell r="B213" t="str">
            <v>Coco</v>
          </cell>
          <cell r="C213" t="str">
            <v>Coco</v>
          </cell>
          <cell r="F213" t="str">
            <v>Pulpa</v>
          </cell>
          <cell r="G213" t="str">
            <v>Madura</v>
          </cell>
          <cell r="H213" t="str">
            <v>Pelado</v>
          </cell>
          <cell r="M213" t="str">
            <v>Cocus</v>
          </cell>
          <cell r="N213" t="str">
            <v>nucifera L,</v>
          </cell>
          <cell r="P213" t="str">
            <v>232</v>
          </cell>
          <cell r="Q213" t="str">
            <v>No reporta</v>
          </cell>
          <cell r="R213" t="str">
            <v>Coco</v>
          </cell>
          <cell r="S213">
            <v>53.9</v>
          </cell>
          <cell r="U213" t="str">
            <v>c</v>
          </cell>
        </row>
        <row r="214">
          <cell r="A214">
            <v>354</v>
          </cell>
          <cell r="B214" t="str">
            <v>Copoazú</v>
          </cell>
          <cell r="C214" t="str">
            <v>Copoazú</v>
          </cell>
          <cell r="F214" t="str">
            <v>Pulpa</v>
          </cell>
          <cell r="H214" t="str">
            <v>Lavado</v>
          </cell>
          <cell r="I214" t="str">
            <v>Extracción de pulpa</v>
          </cell>
          <cell r="M214" t="str">
            <v>Theobroma</v>
          </cell>
          <cell r="N214" t="str">
            <v>grandiflorum</v>
          </cell>
          <cell r="P214" t="str">
            <v>218, 230</v>
          </cell>
          <cell r="Q214" t="str">
            <v>Cauca</v>
          </cell>
          <cell r="R214" t="str">
            <v>Copoazú</v>
          </cell>
          <cell r="S214">
            <v>86.7</v>
          </cell>
          <cell r="T214">
            <v>1.9</v>
          </cell>
          <cell r="U214" t="str">
            <v>a</v>
          </cell>
        </row>
        <row r="215">
          <cell r="A215">
            <v>355</v>
          </cell>
          <cell r="B215" t="str">
            <v>Curuba</v>
          </cell>
          <cell r="C215" t="str">
            <v>Curuba</v>
          </cell>
          <cell r="F215" t="str">
            <v>Pulpa</v>
          </cell>
          <cell r="G215" t="str">
            <v>Madura</v>
          </cell>
          <cell r="H215" t="str">
            <v>Pelado</v>
          </cell>
          <cell r="I215" t="str">
            <v>Extracción de pulpa</v>
          </cell>
          <cell r="M215" t="str">
            <v>Passiflora</v>
          </cell>
          <cell r="N215" t="str">
            <v>mollisima</v>
          </cell>
          <cell r="P215" t="str">
            <v>232, 142</v>
          </cell>
          <cell r="Q215" t="str">
            <v>Cundinamarca</v>
          </cell>
          <cell r="R215" t="str">
            <v>Curuba</v>
          </cell>
          <cell r="S215">
            <v>90.8</v>
          </cell>
          <cell r="T215">
            <v>1.7</v>
          </cell>
          <cell r="U215" t="str">
            <v>b</v>
          </cell>
        </row>
        <row r="216">
          <cell r="A216">
            <v>356</v>
          </cell>
          <cell r="B216" t="str">
            <v>Dátil</v>
          </cell>
          <cell r="C216" t="str">
            <v>Dátil</v>
          </cell>
          <cell r="F216" t="str">
            <v>Fruta entera</v>
          </cell>
          <cell r="G216" t="str">
            <v>Maduro</v>
          </cell>
          <cell r="H216" t="str">
            <v>Lavado</v>
          </cell>
          <cell r="I216" t="str">
            <v>Extracción de pulpa</v>
          </cell>
          <cell r="M216" t="str">
            <v>Phoenix</v>
          </cell>
          <cell r="N216" t="str">
            <v>dactylifera L,</v>
          </cell>
          <cell r="P216" t="str">
            <v>232</v>
          </cell>
          <cell r="Q216" t="str">
            <v>No reporta</v>
          </cell>
          <cell r="R216" t="str">
            <v>Dátil</v>
          </cell>
          <cell r="S216">
            <v>21.3</v>
          </cell>
          <cell r="U216" t="str">
            <v>d</v>
          </cell>
        </row>
        <row r="217">
          <cell r="A217">
            <v>357</v>
          </cell>
          <cell r="B217" t="str">
            <v>Durazno amarillo</v>
          </cell>
          <cell r="C217" t="str">
            <v>Durazno</v>
          </cell>
          <cell r="D217" t="str">
            <v>Amarillo</v>
          </cell>
          <cell r="F217" t="str">
            <v>Pulpa</v>
          </cell>
          <cell r="G217" t="str">
            <v>Maduro</v>
          </cell>
          <cell r="H217" t="str">
            <v>Lavado</v>
          </cell>
          <cell r="I217" t="str">
            <v>Extracción de pulpa</v>
          </cell>
          <cell r="M217" t="str">
            <v>Prunus</v>
          </cell>
          <cell r="N217" t="str">
            <v>persica L,</v>
          </cell>
          <cell r="P217" t="str">
            <v>232</v>
          </cell>
          <cell r="Q217" t="str">
            <v>No reporta</v>
          </cell>
          <cell r="R217" t="str">
            <v>Durazno amarillo</v>
          </cell>
          <cell r="S217">
            <v>85</v>
          </cell>
          <cell r="U217" t="str">
            <v>c</v>
          </cell>
        </row>
        <row r="218">
          <cell r="A218">
            <v>358</v>
          </cell>
          <cell r="B218" t="str">
            <v>Durazno blanco</v>
          </cell>
          <cell r="C218" t="str">
            <v>Durazno</v>
          </cell>
          <cell r="D218" t="str">
            <v>Blanco</v>
          </cell>
          <cell r="F218" t="str">
            <v>Pulpa</v>
          </cell>
          <cell r="G218" t="str">
            <v>Maduro</v>
          </cell>
          <cell r="H218" t="str">
            <v>Lavado</v>
          </cell>
          <cell r="I218" t="str">
            <v>Extracción de pulpa</v>
          </cell>
          <cell r="M218" t="str">
            <v>Prunus</v>
          </cell>
          <cell r="N218" t="str">
            <v>persica L,</v>
          </cell>
          <cell r="P218" t="str">
            <v>232</v>
          </cell>
          <cell r="Q218" t="str">
            <v>No reporta</v>
          </cell>
          <cell r="R218" t="str">
            <v>Durazno blanco</v>
          </cell>
          <cell r="S218">
            <v>86.4</v>
          </cell>
          <cell r="U218" t="str">
            <v>c</v>
          </cell>
        </row>
        <row r="219">
          <cell r="A219">
            <v>359</v>
          </cell>
          <cell r="B219" t="str">
            <v>Feijoa</v>
          </cell>
          <cell r="C219" t="str">
            <v>Feijoa</v>
          </cell>
          <cell r="F219" t="str">
            <v>Fruta entera</v>
          </cell>
          <cell r="G219" t="str">
            <v>Madura</v>
          </cell>
          <cell r="H219" t="str">
            <v>Lavado</v>
          </cell>
          <cell r="M219" t="str">
            <v>Feijoa</v>
          </cell>
          <cell r="N219" t="str">
            <v>sellowiana</v>
          </cell>
          <cell r="P219" t="str">
            <v>232, 241, 223, 103</v>
          </cell>
          <cell r="Q219" t="str">
            <v>Boyacá</v>
          </cell>
          <cell r="R219" t="str">
            <v>Feijoa</v>
          </cell>
          <cell r="S219">
            <v>82.9</v>
          </cell>
          <cell r="T219">
            <v>0.8</v>
          </cell>
          <cell r="U219" t="str">
            <v>c</v>
          </cell>
        </row>
        <row r="220">
          <cell r="A220">
            <v>360</v>
          </cell>
          <cell r="B220" t="str">
            <v>Fresa</v>
          </cell>
          <cell r="C220" t="str">
            <v>Fresa</v>
          </cell>
          <cell r="F220" t="str">
            <v>Fruta entera</v>
          </cell>
          <cell r="G220" t="str">
            <v>Madura</v>
          </cell>
          <cell r="H220" t="str">
            <v>Lavado</v>
          </cell>
          <cell r="L220" t="str">
            <v>Frutilla</v>
          </cell>
          <cell r="M220" t="str">
            <v>Fragaria</v>
          </cell>
          <cell r="N220" t="str">
            <v>chiloensis/ssp</v>
          </cell>
          <cell r="P220" t="str">
            <v>232</v>
          </cell>
          <cell r="Q220" t="str">
            <v>No reporta</v>
          </cell>
          <cell r="R220" t="str">
            <v>Fresa</v>
          </cell>
          <cell r="S220">
            <v>89.9</v>
          </cell>
          <cell r="U220" t="str">
            <v>c</v>
          </cell>
        </row>
        <row r="221">
          <cell r="A221">
            <v>364</v>
          </cell>
          <cell r="B221" t="str">
            <v>Granadilla, jugo</v>
          </cell>
          <cell r="C221" t="str">
            <v>Granadilla</v>
          </cell>
          <cell r="D221" t="str">
            <v>Granadilla</v>
          </cell>
          <cell r="F221" t="str">
            <v>Jugo sin semillas</v>
          </cell>
          <cell r="G221" t="str">
            <v>Maduro</v>
          </cell>
          <cell r="H221" t="str">
            <v>Lavado</v>
          </cell>
          <cell r="I221" t="str">
            <v>Extracción de pulpa</v>
          </cell>
          <cell r="J221" t="str">
            <v>Licuado</v>
          </cell>
          <cell r="L221" t="str">
            <v>Pasionaria, granadita</v>
          </cell>
          <cell r="M221" t="str">
            <v>Passiflora</v>
          </cell>
          <cell r="N221" t="str">
            <v>ligularis</v>
          </cell>
          <cell r="P221" t="str">
            <v>232</v>
          </cell>
          <cell r="Q221" t="str">
            <v>No reporta</v>
          </cell>
          <cell r="R221" t="str">
            <v>Granadilla, jugo</v>
          </cell>
          <cell r="S221">
            <v>84.4</v>
          </cell>
          <cell r="U221" t="str">
            <v>c</v>
          </cell>
        </row>
        <row r="222">
          <cell r="A222">
            <v>365</v>
          </cell>
          <cell r="B222" t="str">
            <v>Guama</v>
          </cell>
          <cell r="C222" t="str">
            <v>Guamo</v>
          </cell>
          <cell r="F222" t="str">
            <v>Pulpa</v>
          </cell>
          <cell r="G222" t="str">
            <v>Madura</v>
          </cell>
          <cell r="H222" t="str">
            <v>Lavado</v>
          </cell>
          <cell r="I222" t="str">
            <v>Extracción de pulpa</v>
          </cell>
          <cell r="M222" t="str">
            <v>Inga</v>
          </cell>
          <cell r="N222" t="str">
            <v>spp</v>
          </cell>
          <cell r="P222" t="str">
            <v>232</v>
          </cell>
          <cell r="Q222" t="str">
            <v>No reporta</v>
          </cell>
          <cell r="R222" t="str">
            <v>Guama</v>
          </cell>
          <cell r="S222">
            <v>85.6</v>
          </cell>
          <cell r="U222" t="str">
            <v>c</v>
          </cell>
        </row>
        <row r="223">
          <cell r="A223">
            <v>366</v>
          </cell>
          <cell r="B223" t="str">
            <v>Guanábana</v>
          </cell>
          <cell r="C223" t="str">
            <v>Guanábana</v>
          </cell>
          <cell r="F223" t="str">
            <v>Pulpa</v>
          </cell>
          <cell r="G223" t="str">
            <v>Madura</v>
          </cell>
          <cell r="H223" t="str">
            <v>Lavado</v>
          </cell>
          <cell r="I223" t="str">
            <v>Extracción de pulpa</v>
          </cell>
          <cell r="M223" t="str">
            <v>Annona</v>
          </cell>
          <cell r="N223" t="str">
            <v>muricata</v>
          </cell>
          <cell r="P223" t="str">
            <v>232, Industria, 29</v>
          </cell>
          <cell r="Q223" t="str">
            <v>Valle</v>
          </cell>
          <cell r="R223" t="str">
            <v>Guanábana</v>
          </cell>
          <cell r="S223">
            <v>86</v>
          </cell>
          <cell r="U223" t="str">
            <v>c</v>
          </cell>
        </row>
        <row r="224">
          <cell r="A224">
            <v>368</v>
          </cell>
          <cell r="B224" t="str">
            <v>Guayaba blanca madura</v>
          </cell>
          <cell r="C224" t="str">
            <v>Guayaba</v>
          </cell>
          <cell r="D224" t="str">
            <v>Blanca</v>
          </cell>
          <cell r="F224" t="str">
            <v>Pulpa</v>
          </cell>
          <cell r="G224" t="str">
            <v>Madura</v>
          </cell>
          <cell r="H224" t="str">
            <v>Lavado</v>
          </cell>
          <cell r="I224" t="str">
            <v>Pelado</v>
          </cell>
          <cell r="J224" t="str">
            <v>Extracción de pulpa</v>
          </cell>
          <cell r="M224" t="str">
            <v>Psidium</v>
          </cell>
          <cell r="N224" t="str">
            <v>guajava</v>
          </cell>
          <cell r="O224" t="str">
            <v>Blanca</v>
          </cell>
          <cell r="P224" t="str">
            <v>232, 135</v>
          </cell>
          <cell r="Q224" t="str">
            <v>Muestra comercial</v>
          </cell>
          <cell r="R224" t="str">
            <v>Guayaba blanca madura</v>
          </cell>
          <cell r="S224">
            <v>85.7</v>
          </cell>
          <cell r="T224">
            <v>0.5</v>
          </cell>
          <cell r="U224" t="str">
            <v>c</v>
          </cell>
        </row>
        <row r="225">
          <cell r="A225">
            <v>369</v>
          </cell>
          <cell r="B225" t="str">
            <v>Guayaba madura</v>
          </cell>
          <cell r="C225" t="str">
            <v>Guayaba</v>
          </cell>
          <cell r="F225" t="str">
            <v>Pulpa</v>
          </cell>
          <cell r="G225" t="str">
            <v>Madura</v>
          </cell>
          <cell r="H225" t="str">
            <v>Lavado</v>
          </cell>
          <cell r="I225" t="str">
            <v>Pelado</v>
          </cell>
          <cell r="J225" t="str">
            <v>Extracción de pulpa</v>
          </cell>
          <cell r="M225" t="str">
            <v>Psidium</v>
          </cell>
          <cell r="N225" t="str">
            <v>guajava</v>
          </cell>
          <cell r="P225" t="str">
            <v>97, 99, 139,</v>
          </cell>
          <cell r="Q225" t="str">
            <v>No reporta</v>
          </cell>
          <cell r="R225" t="str">
            <v>Guayaba madura</v>
          </cell>
          <cell r="S225">
            <v>81.3</v>
          </cell>
          <cell r="T225">
            <v>6.2</v>
          </cell>
          <cell r="U225" t="str">
            <v>c</v>
          </cell>
        </row>
        <row r="226">
          <cell r="A226">
            <v>370</v>
          </cell>
          <cell r="B226" t="str">
            <v>Guayaba madura</v>
          </cell>
          <cell r="C226" t="str">
            <v>Guayaba</v>
          </cell>
          <cell r="F226" t="str">
            <v>Pulpa</v>
          </cell>
          <cell r="G226" t="str">
            <v>Madura</v>
          </cell>
          <cell r="H226" t="str">
            <v>Lavado</v>
          </cell>
          <cell r="I226" t="str">
            <v>Pelado</v>
          </cell>
          <cell r="J226" t="str">
            <v>Extracción de pulpa</v>
          </cell>
          <cell r="M226" t="str">
            <v>Psidium</v>
          </cell>
          <cell r="N226" t="str">
            <v>friedichsthalianum</v>
          </cell>
          <cell r="P226" t="str">
            <v>159</v>
          </cell>
          <cell r="Q226" t="str">
            <v>No reporta</v>
          </cell>
          <cell r="R226" t="str">
            <v>Guayaba madura</v>
          </cell>
          <cell r="S226">
            <v>83.9</v>
          </cell>
          <cell r="T226">
            <v>4.0999999999999996</v>
          </cell>
          <cell r="U226" t="str">
            <v>b</v>
          </cell>
        </row>
        <row r="227">
          <cell r="A227">
            <v>371</v>
          </cell>
          <cell r="B227" t="str">
            <v>Guayaba pintona</v>
          </cell>
          <cell r="C227" t="str">
            <v>Guayaba</v>
          </cell>
          <cell r="F227" t="str">
            <v>Pulpa</v>
          </cell>
          <cell r="G227" t="str">
            <v>Pintona</v>
          </cell>
          <cell r="H227" t="str">
            <v>Lavado</v>
          </cell>
          <cell r="I227" t="str">
            <v>Pelado</v>
          </cell>
          <cell r="J227" t="str">
            <v>Extracción de pulpa</v>
          </cell>
          <cell r="M227" t="str">
            <v>Psidium</v>
          </cell>
          <cell r="N227" t="str">
            <v>guajava</v>
          </cell>
          <cell r="P227" t="str">
            <v>17</v>
          </cell>
          <cell r="Q227" t="str">
            <v>Muestra comercial</v>
          </cell>
          <cell r="R227" t="str">
            <v>Guayaba pintona</v>
          </cell>
          <cell r="S227">
            <v>82.8</v>
          </cell>
          <cell r="T227">
            <v>0</v>
          </cell>
          <cell r="U227" t="str">
            <v>a</v>
          </cell>
        </row>
        <row r="228">
          <cell r="A228">
            <v>376</v>
          </cell>
          <cell r="B228" t="str">
            <v>Guayaba rosada madura</v>
          </cell>
          <cell r="C228" t="str">
            <v>Guayaba</v>
          </cell>
          <cell r="D228" t="str">
            <v>Rosada</v>
          </cell>
          <cell r="F228" t="str">
            <v>Pulpa</v>
          </cell>
          <cell r="G228" t="str">
            <v>Madura</v>
          </cell>
          <cell r="H228" t="str">
            <v>Lavado</v>
          </cell>
          <cell r="I228" t="str">
            <v>Pelado</v>
          </cell>
          <cell r="J228" t="str">
            <v>Extracción de pulpa</v>
          </cell>
          <cell r="M228" t="str">
            <v>Psidium</v>
          </cell>
          <cell r="N228" t="str">
            <v>guajava</v>
          </cell>
          <cell r="P228" t="str">
            <v>232, 135</v>
          </cell>
          <cell r="Q228" t="str">
            <v>Muestra comercial</v>
          </cell>
          <cell r="R228" t="str">
            <v>Guayaba rosada madura</v>
          </cell>
          <cell r="S228">
            <v>85.4</v>
          </cell>
          <cell r="T228">
            <v>0.8</v>
          </cell>
          <cell r="U228" t="str">
            <v>b</v>
          </cell>
        </row>
        <row r="229">
          <cell r="A229">
            <v>378</v>
          </cell>
          <cell r="B229" t="str">
            <v>Gulupa madura</v>
          </cell>
          <cell r="C229" t="str">
            <v>Gulupa</v>
          </cell>
          <cell r="F229" t="str">
            <v>Pulpa con semillas</v>
          </cell>
          <cell r="G229" t="str">
            <v>Madura</v>
          </cell>
          <cell r="H229" t="str">
            <v>Lavado</v>
          </cell>
          <cell r="I229" t="str">
            <v>Extracción de pulpa</v>
          </cell>
          <cell r="M229" t="str">
            <v>Passiflora</v>
          </cell>
          <cell r="N229" t="str">
            <v>maliformis</v>
          </cell>
          <cell r="P229" t="str">
            <v>89</v>
          </cell>
          <cell r="Q229" t="str">
            <v>Cundinamarca</v>
          </cell>
          <cell r="R229" t="str">
            <v>Gulupa madura</v>
          </cell>
          <cell r="S229">
            <v>17.5</v>
          </cell>
          <cell r="T229">
            <v>1.9</v>
          </cell>
          <cell r="U229" t="str">
            <v>b</v>
          </cell>
        </row>
        <row r="230">
          <cell r="A230">
            <v>379</v>
          </cell>
          <cell r="B230" t="str">
            <v>Higo</v>
          </cell>
          <cell r="C230" t="str">
            <v>Higo</v>
          </cell>
          <cell r="F230" t="str">
            <v>Pulpa</v>
          </cell>
          <cell r="H230" t="str">
            <v>Lavado</v>
          </cell>
          <cell r="M230" t="str">
            <v>Opuntia/Ficus</v>
          </cell>
          <cell r="N230" t="str">
            <v>ficus indica L</v>
          </cell>
          <cell r="O230" t="str">
            <v>Miller</v>
          </cell>
          <cell r="P230" t="str">
            <v>232</v>
          </cell>
          <cell r="Q230" t="str">
            <v>No reporta</v>
          </cell>
          <cell r="R230" t="str">
            <v>Higo</v>
          </cell>
          <cell r="S230">
            <v>90.3</v>
          </cell>
          <cell r="U230" t="str">
            <v>c</v>
          </cell>
        </row>
        <row r="231">
          <cell r="A231">
            <v>380</v>
          </cell>
          <cell r="B231" t="str">
            <v>Icaco</v>
          </cell>
          <cell r="C231" t="str">
            <v>Icaco</v>
          </cell>
          <cell r="F231" t="str">
            <v>Pulpa</v>
          </cell>
          <cell r="G231" t="str">
            <v>Maduro</v>
          </cell>
          <cell r="H231" t="str">
            <v>Lavado</v>
          </cell>
          <cell r="I231" t="str">
            <v>Extracción de pulpa</v>
          </cell>
          <cell r="M231" t="str">
            <v>Chysobalanus</v>
          </cell>
          <cell r="N231" t="str">
            <v>icaco L,</v>
          </cell>
          <cell r="P231" t="str">
            <v>232</v>
          </cell>
          <cell r="Q231" t="str">
            <v>No reporta</v>
          </cell>
          <cell r="R231" t="str">
            <v>Icaco</v>
          </cell>
          <cell r="S231">
            <v>84.8</v>
          </cell>
          <cell r="U231" t="str">
            <v>c</v>
          </cell>
        </row>
        <row r="232">
          <cell r="A232">
            <v>383</v>
          </cell>
          <cell r="B232" t="str">
            <v>Jugo de badea</v>
          </cell>
          <cell r="C232" t="str">
            <v>Jugo</v>
          </cell>
          <cell r="D232" t="str">
            <v>Badea</v>
          </cell>
          <cell r="F232" t="str">
            <v>Jugo sin semillas</v>
          </cell>
          <cell r="G232" t="str">
            <v>Maduro</v>
          </cell>
          <cell r="H232" t="str">
            <v>Pelado</v>
          </cell>
          <cell r="I232" t="str">
            <v>Licuado</v>
          </cell>
          <cell r="L232" t="str">
            <v>Parcha real</v>
          </cell>
          <cell r="M232" t="str">
            <v>Passiflora</v>
          </cell>
          <cell r="N232" t="str">
            <v>quadrangularis L,</v>
          </cell>
          <cell r="P232" t="str">
            <v>232</v>
          </cell>
          <cell r="R232" t="str">
            <v>Jugo de badea</v>
          </cell>
          <cell r="S232">
            <v>87.9</v>
          </cell>
          <cell r="U232" t="str">
            <v>c</v>
          </cell>
        </row>
        <row r="233">
          <cell r="A233">
            <v>389</v>
          </cell>
          <cell r="B233" t="str">
            <v>Jugo de tomate</v>
          </cell>
          <cell r="C233" t="str">
            <v>Jugo</v>
          </cell>
          <cell r="D233" t="str">
            <v>Tomate</v>
          </cell>
          <cell r="F233" t="str">
            <v>Pulpa</v>
          </cell>
          <cell r="H233" t="str">
            <v>Pelado y mezclado</v>
          </cell>
          <cell r="I233" t="str">
            <v>Licuado</v>
          </cell>
          <cell r="J233" t="str">
            <v>Pasteurizado</v>
          </cell>
          <cell r="M233" t="str">
            <v>Lycopersicum</v>
          </cell>
          <cell r="N233" t="str">
            <v>esculentum</v>
          </cell>
          <cell r="Q233" t="str">
            <v>Muestra comercial</v>
          </cell>
          <cell r="R233" t="str">
            <v>Jugo de tomate</v>
          </cell>
          <cell r="S233">
            <v>94.4</v>
          </cell>
          <cell r="U233" t="str">
            <v>b</v>
          </cell>
        </row>
        <row r="234">
          <cell r="A234">
            <v>391</v>
          </cell>
          <cell r="B234" t="str">
            <v>Kiwi</v>
          </cell>
          <cell r="C234" t="str">
            <v>Kiwi</v>
          </cell>
          <cell r="F234" t="str">
            <v>Pulpa</v>
          </cell>
          <cell r="G234" t="str">
            <v>Maduro</v>
          </cell>
          <cell r="H234" t="str">
            <v>Lavado</v>
          </cell>
          <cell r="I234" t="str">
            <v>Pelado</v>
          </cell>
          <cell r="M234" t="str">
            <v>Actinidia</v>
          </cell>
          <cell r="N234" t="str">
            <v>chinensis</v>
          </cell>
          <cell r="P234" t="str">
            <v>234, 235</v>
          </cell>
          <cell r="R234" t="str">
            <v>Kiwi</v>
          </cell>
          <cell r="S234">
            <v>83</v>
          </cell>
          <cell r="U234" t="str">
            <v>d</v>
          </cell>
        </row>
        <row r="235">
          <cell r="A235">
            <v>392</v>
          </cell>
          <cell r="B235" t="str">
            <v>Lima</v>
          </cell>
          <cell r="C235" t="str">
            <v>Lima</v>
          </cell>
          <cell r="F235" t="str">
            <v>Pulpa</v>
          </cell>
          <cell r="G235" t="str">
            <v>Maduro</v>
          </cell>
          <cell r="H235" t="str">
            <v>Lavado</v>
          </cell>
          <cell r="I235" t="str">
            <v>Pelado</v>
          </cell>
          <cell r="J235" t="str">
            <v>Extracción de pulpa</v>
          </cell>
          <cell r="M235" t="str">
            <v>Citrus</v>
          </cell>
          <cell r="N235" t="str">
            <v>aurantifolia</v>
          </cell>
          <cell r="O235" t="str">
            <v>Swingle</v>
          </cell>
          <cell r="P235" t="str">
            <v>232</v>
          </cell>
          <cell r="Q235" t="str">
            <v>No reporta</v>
          </cell>
          <cell r="R235" t="str">
            <v>Lima</v>
          </cell>
          <cell r="S235">
            <v>92.4</v>
          </cell>
          <cell r="U235" t="str">
            <v>c</v>
          </cell>
        </row>
        <row r="236">
          <cell r="A236">
            <v>393</v>
          </cell>
          <cell r="B236" t="str">
            <v>Limón</v>
          </cell>
          <cell r="C236" t="str">
            <v>Limón</v>
          </cell>
          <cell r="F236" t="str">
            <v>Pulpa</v>
          </cell>
          <cell r="H236" t="str">
            <v>Lavado</v>
          </cell>
          <cell r="I236" t="str">
            <v>Pelado</v>
          </cell>
          <cell r="J236" t="str">
            <v>Extracción de  zumo</v>
          </cell>
          <cell r="M236" t="str">
            <v>Citrus</v>
          </cell>
          <cell r="N236" t="str">
            <v>aurantifolia</v>
          </cell>
          <cell r="P236" t="str">
            <v>232, 144, 71</v>
          </cell>
          <cell r="Q236" t="str">
            <v>No reporta</v>
          </cell>
          <cell r="R236" t="str">
            <v>Limón</v>
          </cell>
          <cell r="S236">
            <v>89.7</v>
          </cell>
          <cell r="T236">
            <v>3</v>
          </cell>
          <cell r="U236" t="str">
            <v>b</v>
          </cell>
        </row>
        <row r="237">
          <cell r="A237">
            <v>394</v>
          </cell>
          <cell r="B237" t="str">
            <v>Lulo maduro</v>
          </cell>
          <cell r="C237" t="str">
            <v>Lulo</v>
          </cell>
          <cell r="F237" t="str">
            <v>Pulpa</v>
          </cell>
          <cell r="G237" t="str">
            <v>Madura</v>
          </cell>
          <cell r="H237" t="str">
            <v>Lavado</v>
          </cell>
          <cell r="I237" t="str">
            <v>Pelado</v>
          </cell>
          <cell r="J237" t="str">
            <v>Extracción de pulpa</v>
          </cell>
          <cell r="M237" t="str">
            <v>Solanum</v>
          </cell>
          <cell r="N237" t="str">
            <v>quitoense</v>
          </cell>
          <cell r="P237" t="str">
            <v>232, 173, 71, 142</v>
          </cell>
          <cell r="Q237" t="str">
            <v>Risaralda</v>
          </cell>
          <cell r="R237" t="str">
            <v>Lulo maduro</v>
          </cell>
          <cell r="S237">
            <v>90.1</v>
          </cell>
          <cell r="T237">
            <v>2.7</v>
          </cell>
          <cell r="U237" t="str">
            <v>a</v>
          </cell>
        </row>
        <row r="238">
          <cell r="A238">
            <v>395</v>
          </cell>
          <cell r="B238" t="str">
            <v>Madroño</v>
          </cell>
          <cell r="C238" t="str">
            <v>Madroño</v>
          </cell>
          <cell r="F238" t="str">
            <v>Pulpa</v>
          </cell>
          <cell r="G238" t="str">
            <v>Maduro</v>
          </cell>
          <cell r="H238" t="str">
            <v>Lavado</v>
          </cell>
          <cell r="I238" t="str">
            <v>Extracción de pulpa</v>
          </cell>
          <cell r="L238" t="str">
            <v>Machacari</v>
          </cell>
          <cell r="M238" t="str">
            <v>Rheedia</v>
          </cell>
          <cell r="N238" t="str">
            <v>madrunno</v>
          </cell>
          <cell r="P238" t="str">
            <v>232</v>
          </cell>
          <cell r="Q238" t="str">
            <v>No reporta</v>
          </cell>
          <cell r="R238" t="str">
            <v>Madroño</v>
          </cell>
          <cell r="S238">
            <v>88.3</v>
          </cell>
          <cell r="U238" t="str">
            <v>c</v>
          </cell>
        </row>
        <row r="239">
          <cell r="A239">
            <v>396</v>
          </cell>
          <cell r="B239" t="str">
            <v>Mamey</v>
          </cell>
          <cell r="C239" t="str">
            <v>Mamey</v>
          </cell>
          <cell r="F239" t="str">
            <v>Pulpa</v>
          </cell>
          <cell r="G239" t="str">
            <v>Maduro</v>
          </cell>
          <cell r="H239" t="str">
            <v>Lavado</v>
          </cell>
          <cell r="I239" t="str">
            <v>Extracción de pulpa</v>
          </cell>
          <cell r="M239" t="str">
            <v>Mammea</v>
          </cell>
          <cell r="N239" t="str">
            <v>americana (L,)</v>
          </cell>
          <cell r="P239" t="str">
            <v>232</v>
          </cell>
          <cell r="Q239" t="str">
            <v>No reporta</v>
          </cell>
          <cell r="R239" t="str">
            <v>Mamey</v>
          </cell>
          <cell r="S239">
            <v>85.8</v>
          </cell>
          <cell r="U239" t="str">
            <v>c</v>
          </cell>
        </row>
        <row r="240">
          <cell r="A240">
            <v>397</v>
          </cell>
          <cell r="B240" t="str">
            <v>Mamoncillo</v>
          </cell>
          <cell r="C240" t="str">
            <v>Mamoncillo</v>
          </cell>
          <cell r="F240" t="str">
            <v>Pulpa</v>
          </cell>
          <cell r="G240" t="str">
            <v>Maduro</v>
          </cell>
          <cell r="H240" t="str">
            <v>Lavado</v>
          </cell>
          <cell r="I240" t="str">
            <v>Pelado</v>
          </cell>
          <cell r="J240" t="str">
            <v>Extracción de pulpa</v>
          </cell>
          <cell r="M240" t="str">
            <v>Melicocca</v>
          </cell>
          <cell r="N240" t="str">
            <v>bijua L,</v>
          </cell>
          <cell r="P240" t="str">
            <v>232</v>
          </cell>
          <cell r="Q240" t="str">
            <v>No reporta</v>
          </cell>
          <cell r="R240" t="str">
            <v>Mamoncillo</v>
          </cell>
          <cell r="S240">
            <v>77.400000000000006</v>
          </cell>
          <cell r="U240" t="str">
            <v>c</v>
          </cell>
        </row>
        <row r="241">
          <cell r="A241">
            <v>399</v>
          </cell>
          <cell r="B241" t="str">
            <v>Mandarina</v>
          </cell>
          <cell r="C241" t="str">
            <v>Mandarina</v>
          </cell>
          <cell r="F241" t="str">
            <v>Pulpa</v>
          </cell>
          <cell r="G241" t="str">
            <v>Madura</v>
          </cell>
          <cell r="H241" t="str">
            <v>Lavado</v>
          </cell>
          <cell r="I241" t="str">
            <v>Extracción de pulpa</v>
          </cell>
          <cell r="M241" t="str">
            <v>Citrus</v>
          </cell>
          <cell r="N241" t="str">
            <v>reticulata</v>
          </cell>
          <cell r="P241" t="str">
            <v>232, 144</v>
          </cell>
          <cell r="Q241" t="str">
            <v>Muestra comercial</v>
          </cell>
          <cell r="R241" t="str">
            <v>Mandarina</v>
          </cell>
          <cell r="S241">
            <v>89</v>
          </cell>
          <cell r="T241">
            <v>0.4</v>
          </cell>
          <cell r="U241" t="str">
            <v>b</v>
          </cell>
        </row>
        <row r="242">
          <cell r="A242">
            <v>400</v>
          </cell>
          <cell r="B242" t="str">
            <v>Manga</v>
          </cell>
          <cell r="C242" t="str">
            <v>Manga</v>
          </cell>
          <cell r="F242" t="str">
            <v>Pulpa</v>
          </cell>
          <cell r="G242" t="str">
            <v>Madura</v>
          </cell>
          <cell r="H242" t="str">
            <v>Lavado</v>
          </cell>
          <cell r="I242" t="str">
            <v>Pelado</v>
          </cell>
          <cell r="L242" t="str">
            <v>Mango</v>
          </cell>
          <cell r="M242" t="str">
            <v>Mangifera</v>
          </cell>
          <cell r="N242" t="str">
            <v>indica L,</v>
          </cell>
          <cell r="O242" t="str">
            <v>Manga</v>
          </cell>
          <cell r="P242" t="str">
            <v>232</v>
          </cell>
          <cell r="Q242" t="str">
            <v>No reporta</v>
          </cell>
          <cell r="R242" t="str">
            <v>Manga</v>
          </cell>
          <cell r="S242">
            <v>84</v>
          </cell>
          <cell r="U242" t="str">
            <v>c</v>
          </cell>
        </row>
        <row r="243">
          <cell r="A243">
            <v>403</v>
          </cell>
          <cell r="B243" t="str">
            <v>Mango maduro</v>
          </cell>
          <cell r="C243" t="str">
            <v>Mango</v>
          </cell>
          <cell r="F243" t="str">
            <v>Pulpa</v>
          </cell>
          <cell r="G243" t="str">
            <v>Maduro</v>
          </cell>
          <cell r="H243" t="str">
            <v>Lavado</v>
          </cell>
          <cell r="I243" t="str">
            <v>Pelado</v>
          </cell>
          <cell r="M243" t="str">
            <v>Mangifera</v>
          </cell>
          <cell r="N243" t="str">
            <v>indica L</v>
          </cell>
          <cell r="P243" t="str">
            <v>232, 71, 87, 97, 99, 139, 214, 229,</v>
          </cell>
          <cell r="Q243" t="str">
            <v>Muestra comercial</v>
          </cell>
          <cell r="R243" t="str">
            <v>Mango maduro</v>
          </cell>
          <cell r="S243">
            <v>81.8</v>
          </cell>
          <cell r="T243">
            <v>3.6</v>
          </cell>
          <cell r="U243" t="str">
            <v>a</v>
          </cell>
        </row>
        <row r="244">
          <cell r="A244">
            <v>404</v>
          </cell>
          <cell r="B244" t="str">
            <v>Mango tommy atkins, maduro</v>
          </cell>
          <cell r="C244" t="str">
            <v>Mango</v>
          </cell>
          <cell r="F244" t="str">
            <v>Pulpa</v>
          </cell>
          <cell r="G244" t="str">
            <v>Maduro</v>
          </cell>
          <cell r="H244" t="str">
            <v>Lavado</v>
          </cell>
          <cell r="I244" t="str">
            <v>Pelado</v>
          </cell>
          <cell r="M244" t="str">
            <v>Manguifera</v>
          </cell>
          <cell r="N244" t="str">
            <v>indica L</v>
          </cell>
          <cell r="O244" t="str">
            <v>Tommy Atkins</v>
          </cell>
          <cell r="P244" t="str">
            <v>15</v>
          </cell>
          <cell r="Q244" t="str">
            <v>Muestra comercial</v>
          </cell>
          <cell r="R244" t="str">
            <v>Mango tommy atkins, maduro</v>
          </cell>
          <cell r="S244">
            <v>52.6</v>
          </cell>
          <cell r="U244" t="str">
            <v>c</v>
          </cell>
        </row>
        <row r="245">
          <cell r="A245">
            <v>407</v>
          </cell>
          <cell r="B245" t="str">
            <v>Mangosán</v>
          </cell>
          <cell r="C245" t="str">
            <v>Mangosán</v>
          </cell>
          <cell r="F245" t="str">
            <v>Pulpa y cáscara</v>
          </cell>
          <cell r="G245" t="str">
            <v>Maduro</v>
          </cell>
          <cell r="H245" t="str">
            <v>Lavado</v>
          </cell>
          <cell r="I245" t="str">
            <v>Extracción de pulpa</v>
          </cell>
          <cell r="L245" t="str">
            <v>Matasano</v>
          </cell>
          <cell r="M245" t="str">
            <v>Casimiroa</v>
          </cell>
          <cell r="N245" t="str">
            <v>edulis</v>
          </cell>
          <cell r="P245" t="str">
            <v>61</v>
          </cell>
          <cell r="Q245" t="str">
            <v>Cundinamarca</v>
          </cell>
          <cell r="R245" t="str">
            <v>Mangosán</v>
          </cell>
          <cell r="S245">
            <v>76.900000000000006</v>
          </cell>
          <cell r="T245">
            <v>0.5</v>
          </cell>
          <cell r="U245" t="str">
            <v>a</v>
          </cell>
        </row>
        <row r="246">
          <cell r="A246">
            <v>408</v>
          </cell>
          <cell r="B246" t="str">
            <v>Mangostán</v>
          </cell>
          <cell r="C246" t="str">
            <v>Mangostán</v>
          </cell>
          <cell r="F246" t="str">
            <v>Pulpa</v>
          </cell>
          <cell r="G246" t="str">
            <v>Maduro</v>
          </cell>
          <cell r="H246" t="str">
            <v>Lavado</v>
          </cell>
          <cell r="I246" t="str">
            <v>Extracción de pulpa</v>
          </cell>
          <cell r="M246" t="str">
            <v>Garcinia</v>
          </cell>
          <cell r="N246" t="str">
            <v>mangostana linneo</v>
          </cell>
          <cell r="P246" t="str">
            <v>212</v>
          </cell>
          <cell r="Q246" t="str">
            <v>Tolima</v>
          </cell>
          <cell r="R246" t="str">
            <v>Mangostán</v>
          </cell>
          <cell r="S246">
            <v>82</v>
          </cell>
          <cell r="U246" t="str">
            <v>b</v>
          </cell>
        </row>
        <row r="247">
          <cell r="A247">
            <v>409</v>
          </cell>
          <cell r="B247" t="str">
            <v>Manzana sin cáscara</v>
          </cell>
          <cell r="C247" t="str">
            <v>Manzana</v>
          </cell>
          <cell r="F247" t="str">
            <v>Pulpa sin semillas</v>
          </cell>
          <cell r="G247" t="str">
            <v>Maduro</v>
          </cell>
          <cell r="H247" t="str">
            <v>Lavado</v>
          </cell>
          <cell r="I247" t="str">
            <v>Extracción de pulpa</v>
          </cell>
          <cell r="M247" t="str">
            <v>Pyrus</v>
          </cell>
          <cell r="N247" t="str">
            <v>malus L,</v>
          </cell>
          <cell r="P247" t="str">
            <v>232</v>
          </cell>
          <cell r="Q247" t="str">
            <v>No reporta</v>
          </cell>
          <cell r="R247" t="str">
            <v>Manzana sin cáscara</v>
          </cell>
          <cell r="S247">
            <v>82.7</v>
          </cell>
          <cell r="U247" t="str">
            <v>c</v>
          </cell>
        </row>
        <row r="248">
          <cell r="A248">
            <v>410</v>
          </cell>
          <cell r="B248" t="str">
            <v>Maracuyá</v>
          </cell>
          <cell r="C248" t="str">
            <v>Maracuyá</v>
          </cell>
          <cell r="F248" t="str">
            <v>Pulpa sin cáscara ni semillas</v>
          </cell>
          <cell r="G248" t="str">
            <v>Maduro</v>
          </cell>
          <cell r="H248" t="str">
            <v>Lavado</v>
          </cell>
          <cell r="I248" t="str">
            <v>Extracción de pulpa</v>
          </cell>
          <cell r="M248" t="str">
            <v>Passiflora</v>
          </cell>
          <cell r="N248" t="str">
            <v>edulis</v>
          </cell>
          <cell r="P248" t="str">
            <v>232, 51, 71, 161</v>
          </cell>
          <cell r="Q248" t="str">
            <v>Huila</v>
          </cell>
          <cell r="R248" t="str">
            <v>Maracuyá</v>
          </cell>
          <cell r="S248">
            <v>84.9</v>
          </cell>
          <cell r="T248">
            <v>1.5</v>
          </cell>
          <cell r="U248" t="str">
            <v>b</v>
          </cell>
        </row>
        <row r="249">
          <cell r="A249">
            <v>412</v>
          </cell>
          <cell r="B249" t="str">
            <v>Marañón</v>
          </cell>
          <cell r="C249" t="str">
            <v>Marañon</v>
          </cell>
          <cell r="F249" t="str">
            <v>Almendra</v>
          </cell>
          <cell r="G249" t="str">
            <v>Maduro</v>
          </cell>
          <cell r="H249" t="str">
            <v>Lavado</v>
          </cell>
          <cell r="I249" t="str">
            <v>Extracción de pulpa</v>
          </cell>
          <cell r="M249" t="str">
            <v>Anacardium</v>
          </cell>
          <cell r="N249" t="str">
            <v>occidentale L,</v>
          </cell>
          <cell r="P249" t="str">
            <v>232</v>
          </cell>
          <cell r="Q249" t="str">
            <v>No reporta</v>
          </cell>
          <cell r="R249" t="str">
            <v>Marañón</v>
          </cell>
          <cell r="S249">
            <v>88.5</v>
          </cell>
          <cell r="U249" t="str">
            <v>c</v>
          </cell>
        </row>
        <row r="250">
          <cell r="A250">
            <v>413</v>
          </cell>
          <cell r="B250" t="str">
            <v>Marañon, almendra</v>
          </cell>
          <cell r="C250" t="str">
            <v>Marañón</v>
          </cell>
          <cell r="D250" t="str">
            <v>Almendra</v>
          </cell>
          <cell r="F250" t="str">
            <v>Nuez</v>
          </cell>
          <cell r="H250" t="str">
            <v>Escaldado</v>
          </cell>
          <cell r="I250" t="str">
            <v>Fritura</v>
          </cell>
          <cell r="M250" t="str">
            <v>Anacardium</v>
          </cell>
          <cell r="N250" t="str">
            <v>occidentale L</v>
          </cell>
          <cell r="P250" t="str">
            <v>216</v>
          </cell>
          <cell r="Q250" t="str">
            <v>Meta</v>
          </cell>
          <cell r="R250" t="str">
            <v>Marañon, almendra</v>
          </cell>
          <cell r="S250">
            <v>4.0999999999999996</v>
          </cell>
          <cell r="U250" t="str">
            <v>c</v>
          </cell>
        </row>
        <row r="251">
          <cell r="A251">
            <v>414</v>
          </cell>
          <cell r="B251" t="str">
            <v>Marañon, almendra</v>
          </cell>
          <cell r="C251" t="str">
            <v>Marañón</v>
          </cell>
          <cell r="D251" t="str">
            <v>Almendra</v>
          </cell>
          <cell r="F251" t="str">
            <v>Nuez</v>
          </cell>
          <cell r="H251" t="str">
            <v>Escaldado</v>
          </cell>
          <cell r="I251" t="str">
            <v>Tostado</v>
          </cell>
          <cell r="M251" t="str">
            <v>Anacardium</v>
          </cell>
          <cell r="N251" t="str">
            <v>occidentale L</v>
          </cell>
          <cell r="P251" t="str">
            <v>216</v>
          </cell>
          <cell r="Q251" t="str">
            <v>Meta</v>
          </cell>
          <cell r="R251" t="str">
            <v>Marañon, almendra</v>
          </cell>
          <cell r="S251">
            <v>2</v>
          </cell>
          <cell r="U251" t="str">
            <v>c</v>
          </cell>
        </row>
        <row r="252">
          <cell r="A252">
            <v>415</v>
          </cell>
          <cell r="B252" t="str">
            <v>Marañón, almendra</v>
          </cell>
          <cell r="C252" t="str">
            <v>Marañón</v>
          </cell>
          <cell r="D252" t="str">
            <v>Almendra</v>
          </cell>
          <cell r="F252" t="str">
            <v>Nuez</v>
          </cell>
          <cell r="H252" t="str">
            <v>Lavado</v>
          </cell>
          <cell r="I252" t="str">
            <v>Escaldado</v>
          </cell>
          <cell r="M252" t="str">
            <v>Anacardium</v>
          </cell>
          <cell r="N252" t="str">
            <v>occidentale L</v>
          </cell>
          <cell r="P252" t="str">
            <v>232, 216</v>
          </cell>
          <cell r="Q252" t="str">
            <v>Meta</v>
          </cell>
          <cell r="R252" t="str">
            <v>Marañón, almendra</v>
          </cell>
          <cell r="S252">
            <v>5.3</v>
          </cell>
          <cell r="U252" t="str">
            <v>c</v>
          </cell>
        </row>
        <row r="253">
          <cell r="A253">
            <v>416</v>
          </cell>
          <cell r="B253" t="str">
            <v>Melón común</v>
          </cell>
          <cell r="C253" t="str">
            <v>Melón</v>
          </cell>
          <cell r="D253" t="str">
            <v>Común</v>
          </cell>
          <cell r="F253" t="str">
            <v>Pulpa sin semilla</v>
          </cell>
          <cell r="G253" t="str">
            <v>Maduro</v>
          </cell>
          <cell r="H253" t="str">
            <v>Lavado</v>
          </cell>
          <cell r="I253" t="str">
            <v>Pelado</v>
          </cell>
          <cell r="M253" t="str">
            <v>Cucumis</v>
          </cell>
          <cell r="N253" t="str">
            <v>melo</v>
          </cell>
          <cell r="O253" t="str">
            <v>Común</v>
          </cell>
          <cell r="P253" t="str">
            <v>232</v>
          </cell>
          <cell r="Q253" t="str">
            <v>No reporta</v>
          </cell>
          <cell r="R253" t="str">
            <v>Melón común</v>
          </cell>
          <cell r="S253">
            <v>95.9</v>
          </cell>
          <cell r="U253" t="str">
            <v>c</v>
          </cell>
        </row>
        <row r="254">
          <cell r="A254">
            <v>417</v>
          </cell>
          <cell r="B254" t="str">
            <v>Melón pequeño</v>
          </cell>
          <cell r="C254" t="str">
            <v>Melón</v>
          </cell>
          <cell r="D254" t="str">
            <v>Pequeño</v>
          </cell>
          <cell r="F254" t="str">
            <v>Pulpa sin semilla</v>
          </cell>
          <cell r="G254" t="str">
            <v>Maduro</v>
          </cell>
          <cell r="H254" t="str">
            <v>Lavado</v>
          </cell>
          <cell r="I254" t="str">
            <v>Pelado</v>
          </cell>
          <cell r="M254" t="str">
            <v>Cucumis</v>
          </cell>
          <cell r="N254" t="str">
            <v>melo</v>
          </cell>
          <cell r="O254" t="str">
            <v>Pequeño</v>
          </cell>
          <cell r="P254" t="str">
            <v>232</v>
          </cell>
          <cell r="Q254" t="str">
            <v>No reporta</v>
          </cell>
          <cell r="R254" t="str">
            <v>Melón pequeño</v>
          </cell>
          <cell r="S254">
            <v>94.6</v>
          </cell>
          <cell r="U254" t="str">
            <v>c</v>
          </cell>
        </row>
        <row r="255">
          <cell r="A255">
            <v>418</v>
          </cell>
          <cell r="B255" t="str">
            <v>Mora</v>
          </cell>
          <cell r="C255" t="str">
            <v>Mora</v>
          </cell>
          <cell r="F255" t="str">
            <v>Pulpa</v>
          </cell>
          <cell r="G255" t="str">
            <v>Madura</v>
          </cell>
          <cell r="H255" t="str">
            <v>Lavado</v>
          </cell>
          <cell r="M255" t="str">
            <v>Rubus</v>
          </cell>
          <cell r="N255" t="str">
            <v>bogotensis H,B,K,</v>
          </cell>
          <cell r="P255" t="str">
            <v>232</v>
          </cell>
          <cell r="Q255" t="str">
            <v>No reporta</v>
          </cell>
          <cell r="R255" t="str">
            <v>Mora</v>
          </cell>
          <cell r="S255">
            <v>92.6</v>
          </cell>
          <cell r="T255">
            <v>1.1000000000000001</v>
          </cell>
          <cell r="U255" t="str">
            <v>c</v>
          </cell>
        </row>
        <row r="256">
          <cell r="A256">
            <v>419</v>
          </cell>
          <cell r="B256" t="str">
            <v>Mora de castilla</v>
          </cell>
          <cell r="C256" t="str">
            <v>Mora</v>
          </cell>
          <cell r="D256" t="str">
            <v>De Castilla</v>
          </cell>
          <cell r="F256" t="str">
            <v>Pulpa</v>
          </cell>
          <cell r="H256" t="str">
            <v>Lavado</v>
          </cell>
          <cell r="I256" t="str">
            <v>Escaldado</v>
          </cell>
          <cell r="J256" t="str">
            <v>Licuado</v>
          </cell>
          <cell r="M256" t="str">
            <v>Rubus</v>
          </cell>
          <cell r="N256" t="str">
            <v>glaucus Benth</v>
          </cell>
          <cell r="O256" t="str">
            <v>De Castilla</v>
          </cell>
          <cell r="P256" t="str">
            <v>232, 3, 8, 48, 101, 161</v>
          </cell>
          <cell r="Q256" t="str">
            <v>Muestra comercial</v>
          </cell>
          <cell r="R256" t="str">
            <v>Mora de castilla</v>
          </cell>
          <cell r="S256">
            <v>83.7</v>
          </cell>
          <cell r="T256">
            <v>0</v>
          </cell>
          <cell r="U256" t="str">
            <v>b</v>
          </cell>
        </row>
        <row r="257">
          <cell r="A257">
            <v>422</v>
          </cell>
          <cell r="B257" t="str">
            <v>Naranja</v>
          </cell>
          <cell r="C257" t="str">
            <v>Naranja</v>
          </cell>
          <cell r="G257" t="str">
            <v>Madura</v>
          </cell>
          <cell r="H257" t="str">
            <v>Lavado</v>
          </cell>
          <cell r="I257" t="str">
            <v>Extracción de pulpa</v>
          </cell>
          <cell r="M257" t="str">
            <v>Citrus</v>
          </cell>
          <cell r="N257" t="str">
            <v>sinensis L</v>
          </cell>
          <cell r="O257" t="str">
            <v>Osbeck</v>
          </cell>
          <cell r="P257" t="str">
            <v>232, 26, 71, 144, 161</v>
          </cell>
          <cell r="Q257" t="str">
            <v>Cundinamarca</v>
          </cell>
          <cell r="R257" t="str">
            <v>Naranja</v>
          </cell>
          <cell r="S257">
            <v>87.4</v>
          </cell>
          <cell r="T257">
            <v>5.5</v>
          </cell>
          <cell r="U257" t="str">
            <v>a</v>
          </cell>
        </row>
        <row r="258">
          <cell r="A258">
            <v>423</v>
          </cell>
          <cell r="B258" t="str">
            <v>Naranja valencia</v>
          </cell>
          <cell r="C258" t="str">
            <v>Naranja</v>
          </cell>
          <cell r="D258" t="str">
            <v>Valencia</v>
          </cell>
          <cell r="F258" t="str">
            <v>Pulpa</v>
          </cell>
          <cell r="H258" t="str">
            <v>Lavado</v>
          </cell>
          <cell r="I258" t="str">
            <v>Extracción de pulpa</v>
          </cell>
          <cell r="M258" t="str">
            <v>Citrus</v>
          </cell>
          <cell r="N258" t="str">
            <v>sinensis</v>
          </cell>
          <cell r="O258" t="str">
            <v>Valencia</v>
          </cell>
          <cell r="P258" t="str">
            <v xml:space="preserve"> Industria</v>
          </cell>
          <cell r="Q258" t="str">
            <v>Caldas</v>
          </cell>
          <cell r="R258" t="str">
            <v>Naranja valencia</v>
          </cell>
          <cell r="S258">
            <v>89</v>
          </cell>
          <cell r="T258">
            <v>0.6</v>
          </cell>
          <cell r="U258" t="str">
            <v>b</v>
          </cell>
        </row>
        <row r="259">
          <cell r="A259">
            <v>424</v>
          </cell>
          <cell r="B259" t="str">
            <v>Níspero</v>
          </cell>
          <cell r="C259" t="str">
            <v>Níspero</v>
          </cell>
          <cell r="F259" t="str">
            <v>Pulpa sin semillas ni cáscara</v>
          </cell>
          <cell r="G259" t="str">
            <v>Maduro</v>
          </cell>
          <cell r="H259" t="str">
            <v>Lavado</v>
          </cell>
          <cell r="I259" t="str">
            <v>Extracción de pulpa</v>
          </cell>
          <cell r="M259" t="str">
            <v>Manilkara</v>
          </cell>
          <cell r="N259" t="str">
            <v>zapotilla</v>
          </cell>
          <cell r="O259" t="str">
            <v>Guilly</v>
          </cell>
          <cell r="P259" t="str">
            <v>232</v>
          </cell>
          <cell r="Q259" t="str">
            <v>No reporta</v>
          </cell>
          <cell r="R259" t="str">
            <v>Níspero</v>
          </cell>
          <cell r="S259">
            <v>84.9</v>
          </cell>
          <cell r="U259" t="str">
            <v>c</v>
          </cell>
        </row>
        <row r="260">
          <cell r="A260">
            <v>425</v>
          </cell>
          <cell r="B260" t="str">
            <v>Níspero del Japón</v>
          </cell>
          <cell r="C260" t="str">
            <v>Níspero</v>
          </cell>
          <cell r="D260" t="str">
            <v>Del Japón</v>
          </cell>
          <cell r="F260" t="str">
            <v>Pulpa sin semillas ni cáscara</v>
          </cell>
          <cell r="G260" t="str">
            <v>Maduro</v>
          </cell>
          <cell r="H260" t="str">
            <v>Lavado</v>
          </cell>
          <cell r="I260" t="str">
            <v>Extracción de pulpa</v>
          </cell>
          <cell r="M260" t="str">
            <v>Eriobotrya</v>
          </cell>
          <cell r="N260" t="str">
            <v>japonica Lindl</v>
          </cell>
          <cell r="O260" t="str">
            <v>Lindl</v>
          </cell>
          <cell r="P260" t="str">
            <v>232</v>
          </cell>
          <cell r="Q260" t="str">
            <v>No reporta</v>
          </cell>
          <cell r="R260" t="str">
            <v>Níspero del Japón</v>
          </cell>
          <cell r="S260">
            <v>88</v>
          </cell>
          <cell r="U260" t="str">
            <v>c</v>
          </cell>
        </row>
        <row r="261">
          <cell r="A261">
            <v>426</v>
          </cell>
          <cell r="B261" t="str">
            <v>Nuez, castaña del Pará</v>
          </cell>
          <cell r="C261" t="str">
            <v>Nuez</v>
          </cell>
          <cell r="F261" t="str">
            <v>Semilla</v>
          </cell>
          <cell r="G261" t="str">
            <v>Madura</v>
          </cell>
          <cell r="H261" t="str">
            <v>Limpieza</v>
          </cell>
          <cell r="L261" t="str">
            <v>Castaña del Para, nuez del Brasil</v>
          </cell>
          <cell r="M261" t="str">
            <v>Bertholletia</v>
          </cell>
          <cell r="N261" t="str">
            <v>excelsa</v>
          </cell>
          <cell r="P261" t="str">
            <v>232</v>
          </cell>
          <cell r="Q261" t="str">
            <v>No reporta</v>
          </cell>
          <cell r="R261" t="str">
            <v>Nuez, castaña del Pará</v>
          </cell>
          <cell r="S261">
            <v>4.5999999999999996</v>
          </cell>
          <cell r="U261" t="str">
            <v>d</v>
          </cell>
        </row>
        <row r="262">
          <cell r="A262">
            <v>427</v>
          </cell>
          <cell r="B262" t="str">
            <v>Palmito de chontaduro</v>
          </cell>
          <cell r="C262" t="str">
            <v>Palmito</v>
          </cell>
          <cell r="D262" t="str">
            <v>De chontaduro</v>
          </cell>
          <cell r="F262" t="str">
            <v>Corazón de la palma</v>
          </cell>
          <cell r="H262" t="str">
            <v>Lavado</v>
          </cell>
          <cell r="M262" t="str">
            <v>Bactris</v>
          </cell>
          <cell r="N262" t="str">
            <v>gasipaes</v>
          </cell>
          <cell r="P262" t="str">
            <v>176</v>
          </cell>
          <cell r="Q262" t="str">
            <v>Valle del Cauca</v>
          </cell>
          <cell r="R262" t="str">
            <v>Palmito de chontaduro</v>
          </cell>
          <cell r="S262">
            <v>87.6</v>
          </cell>
          <cell r="U262" t="str">
            <v>c</v>
          </cell>
        </row>
        <row r="263">
          <cell r="A263">
            <v>432</v>
          </cell>
          <cell r="B263" t="str">
            <v>Papaya madura</v>
          </cell>
          <cell r="C263" t="str">
            <v>Papaya</v>
          </cell>
          <cell r="F263" t="str">
            <v>Pulpa</v>
          </cell>
          <cell r="G263" t="str">
            <v>Madura</v>
          </cell>
          <cell r="H263" t="str">
            <v>Pelado</v>
          </cell>
          <cell r="L263" t="str">
            <v>Lechosa</v>
          </cell>
          <cell r="M263" t="str">
            <v>Carica</v>
          </cell>
          <cell r="N263" t="str">
            <v>papaya L,</v>
          </cell>
          <cell r="P263" t="str">
            <v>232, 204</v>
          </cell>
          <cell r="Q263" t="str">
            <v>Meta</v>
          </cell>
          <cell r="R263" t="str">
            <v>Papaya madura</v>
          </cell>
          <cell r="S263">
            <v>89.9</v>
          </cell>
          <cell r="T263">
            <v>0.1</v>
          </cell>
          <cell r="U263" t="str">
            <v>c</v>
          </cell>
        </row>
        <row r="264">
          <cell r="A264">
            <v>434</v>
          </cell>
          <cell r="B264" t="str">
            <v>Papayuela</v>
          </cell>
          <cell r="C264" t="str">
            <v>Papayuela</v>
          </cell>
          <cell r="F264" t="str">
            <v>Pulpa sin semillas</v>
          </cell>
          <cell r="G264" t="str">
            <v>Madura</v>
          </cell>
          <cell r="H264" t="str">
            <v>Lavado</v>
          </cell>
          <cell r="I264" t="str">
            <v>Pelado</v>
          </cell>
          <cell r="J264" t="str">
            <v>Separación</v>
          </cell>
          <cell r="M264" t="str">
            <v>Carica</v>
          </cell>
          <cell r="N264" t="str">
            <v>candamarcens</v>
          </cell>
          <cell r="P264" t="str">
            <v>232</v>
          </cell>
          <cell r="Q264" t="str">
            <v>No reporta</v>
          </cell>
          <cell r="R264" t="str">
            <v>Papayuela</v>
          </cell>
          <cell r="S264">
            <v>93.5</v>
          </cell>
          <cell r="U264" t="str">
            <v>c</v>
          </cell>
        </row>
        <row r="265">
          <cell r="A265">
            <v>436</v>
          </cell>
          <cell r="B265" t="str">
            <v>Patilla</v>
          </cell>
          <cell r="C265" t="str">
            <v>Patilla</v>
          </cell>
          <cell r="F265" t="str">
            <v>Pulpa sin semilla ni cáscara</v>
          </cell>
          <cell r="G265" t="str">
            <v>Maduro</v>
          </cell>
          <cell r="H265" t="str">
            <v>Lavado</v>
          </cell>
          <cell r="I265" t="str">
            <v>Extracción de pulpa</v>
          </cell>
          <cell r="L265" t="str">
            <v>Patilla, sandía</v>
          </cell>
          <cell r="M265" t="str">
            <v>Citrullus</v>
          </cell>
          <cell r="N265" t="str">
            <v>vulgaris</v>
          </cell>
          <cell r="O265" t="str">
            <v>Schrad</v>
          </cell>
          <cell r="P265" t="str">
            <v>232</v>
          </cell>
          <cell r="Q265" t="str">
            <v>No reporta</v>
          </cell>
          <cell r="R265" t="str">
            <v>Patilla</v>
          </cell>
          <cell r="S265">
            <v>95.7</v>
          </cell>
          <cell r="U265" t="str">
            <v>c</v>
          </cell>
        </row>
        <row r="266">
          <cell r="A266">
            <v>437</v>
          </cell>
          <cell r="B266" t="str">
            <v>Pera</v>
          </cell>
          <cell r="C266" t="str">
            <v>Pera</v>
          </cell>
          <cell r="F266" t="str">
            <v>Pulpa sin semillas, ni cáscara</v>
          </cell>
          <cell r="G266" t="str">
            <v>Maduro</v>
          </cell>
          <cell r="H266" t="str">
            <v>Lavado</v>
          </cell>
          <cell r="I266" t="str">
            <v>Extracción de pulpa</v>
          </cell>
          <cell r="M266" t="str">
            <v>Pyrus</v>
          </cell>
          <cell r="N266" t="str">
            <v>communis L,</v>
          </cell>
          <cell r="P266" t="str">
            <v>232</v>
          </cell>
          <cell r="Q266" t="str">
            <v>No reporta</v>
          </cell>
          <cell r="R266" t="str">
            <v>Pera</v>
          </cell>
          <cell r="S266">
            <v>88.9</v>
          </cell>
          <cell r="U266" t="str">
            <v>c</v>
          </cell>
        </row>
        <row r="267">
          <cell r="A267">
            <v>438</v>
          </cell>
          <cell r="B267" t="str">
            <v>Pera Chilena</v>
          </cell>
          <cell r="C267" t="str">
            <v>Pera</v>
          </cell>
          <cell r="D267" t="str">
            <v>Chilena</v>
          </cell>
          <cell r="F267" t="str">
            <v>Fruto entero</v>
          </cell>
          <cell r="G267" t="str">
            <v>Maduro</v>
          </cell>
          <cell r="H267" t="str">
            <v>Lavado</v>
          </cell>
          <cell r="M267" t="str">
            <v>Pyrus</v>
          </cell>
          <cell r="N267" t="str">
            <v>communis L</v>
          </cell>
          <cell r="P267" t="str">
            <v>196</v>
          </cell>
          <cell r="R267" t="str">
            <v>Pera Chilena</v>
          </cell>
          <cell r="S267">
            <v>86</v>
          </cell>
          <cell r="U267" t="str">
            <v>b</v>
          </cell>
        </row>
        <row r="268">
          <cell r="A268">
            <v>439</v>
          </cell>
          <cell r="B268" t="str">
            <v>Piña</v>
          </cell>
          <cell r="C268" t="str">
            <v>Piña</v>
          </cell>
          <cell r="F268" t="str">
            <v>Pulpa sin corazón</v>
          </cell>
          <cell r="G268" t="str">
            <v>Maduro</v>
          </cell>
          <cell r="H268" t="str">
            <v>Lavado</v>
          </cell>
          <cell r="I268" t="str">
            <v>Pelado</v>
          </cell>
          <cell r="L268" t="str">
            <v>Ananas</v>
          </cell>
          <cell r="M268" t="str">
            <v>Ananas</v>
          </cell>
          <cell r="N268" t="str">
            <v>comosus L,</v>
          </cell>
          <cell r="P268" t="str">
            <v>232</v>
          </cell>
          <cell r="Q268" t="str">
            <v>No reporta</v>
          </cell>
          <cell r="R268" t="str">
            <v>Piña</v>
          </cell>
          <cell r="S268">
            <v>85.5</v>
          </cell>
          <cell r="T268">
            <v>0.6</v>
          </cell>
          <cell r="U268" t="str">
            <v>c</v>
          </cell>
        </row>
        <row r="269">
          <cell r="A269">
            <v>442</v>
          </cell>
          <cell r="B269" t="str">
            <v>Piña india blanca</v>
          </cell>
          <cell r="C269" t="str">
            <v>Piña</v>
          </cell>
          <cell r="D269" t="str">
            <v>India Blanca</v>
          </cell>
          <cell r="F269" t="str">
            <v>Pulpa</v>
          </cell>
          <cell r="H269" t="str">
            <v>Lavado</v>
          </cell>
          <cell r="I269" t="str">
            <v>Pelado</v>
          </cell>
          <cell r="P269" t="str">
            <v>230</v>
          </cell>
          <cell r="Q269" t="str">
            <v>Amazónico</v>
          </cell>
          <cell r="R269" t="str">
            <v>Piña india blanca</v>
          </cell>
          <cell r="S269">
            <v>86.9</v>
          </cell>
          <cell r="T269">
            <v>0.5</v>
          </cell>
          <cell r="U269" t="str">
            <v>a</v>
          </cell>
        </row>
        <row r="270">
          <cell r="A270">
            <v>444</v>
          </cell>
          <cell r="B270" t="str">
            <v>Piña uva hartón</v>
          </cell>
          <cell r="C270" t="str">
            <v>Piña</v>
          </cell>
          <cell r="D270" t="str">
            <v>Uva hartón</v>
          </cell>
          <cell r="F270" t="str">
            <v>Pulpa</v>
          </cell>
          <cell r="H270" t="str">
            <v>Lavado</v>
          </cell>
          <cell r="I270" t="str">
            <v>Pelado</v>
          </cell>
          <cell r="P270" t="str">
            <v>230</v>
          </cell>
          <cell r="Q270" t="str">
            <v>Amazónico</v>
          </cell>
          <cell r="R270" t="str">
            <v>Piña uva hartón</v>
          </cell>
          <cell r="S270">
            <v>77</v>
          </cell>
          <cell r="U270" t="str">
            <v>a</v>
          </cell>
        </row>
        <row r="271">
          <cell r="A271">
            <v>445</v>
          </cell>
          <cell r="B271" t="str">
            <v>Piñuela</v>
          </cell>
          <cell r="C271" t="str">
            <v>Piñuela</v>
          </cell>
          <cell r="F271" t="str">
            <v>Pulpa</v>
          </cell>
          <cell r="G271" t="str">
            <v>Madura</v>
          </cell>
          <cell r="H271" t="str">
            <v>Lavado</v>
          </cell>
          <cell r="I271" t="str">
            <v>Pelado</v>
          </cell>
          <cell r="M271" t="str">
            <v>Bromelia</v>
          </cell>
          <cell r="N271" t="str">
            <v>chrysantha</v>
          </cell>
          <cell r="P271" t="str">
            <v>89</v>
          </cell>
          <cell r="Q271" t="str">
            <v>Tolima</v>
          </cell>
          <cell r="R271" t="str">
            <v>Piñuela</v>
          </cell>
          <cell r="S271">
            <v>85.9</v>
          </cell>
          <cell r="T271">
            <v>1.6</v>
          </cell>
          <cell r="U271" t="str">
            <v>b</v>
          </cell>
        </row>
        <row r="272">
          <cell r="A272">
            <v>446</v>
          </cell>
          <cell r="B272" t="str">
            <v>Pistacho</v>
          </cell>
          <cell r="C272" t="str">
            <v>Pistacho</v>
          </cell>
          <cell r="F272" t="str">
            <v>Grano entero</v>
          </cell>
          <cell r="H272" t="str">
            <v>Lavado</v>
          </cell>
          <cell r="I272" t="str">
            <v>Tostado</v>
          </cell>
          <cell r="M272" t="str">
            <v>Pistacia</v>
          </cell>
          <cell r="N272" t="str">
            <v>vera</v>
          </cell>
          <cell r="P272" t="str">
            <v>234, 235</v>
          </cell>
          <cell r="R272" t="str">
            <v>Pistacho</v>
          </cell>
          <cell r="S272">
            <v>2.1</v>
          </cell>
          <cell r="U272" t="str">
            <v>d</v>
          </cell>
        </row>
        <row r="273">
          <cell r="A273">
            <v>447</v>
          </cell>
          <cell r="B273" t="str">
            <v>Pitahaya amarilla</v>
          </cell>
          <cell r="C273" t="str">
            <v>Pitahaya</v>
          </cell>
          <cell r="D273" t="str">
            <v>Amarilla</v>
          </cell>
          <cell r="F273" t="str">
            <v>Pulpa</v>
          </cell>
          <cell r="G273" t="str">
            <v>Madura</v>
          </cell>
          <cell r="H273" t="str">
            <v>Lavado</v>
          </cell>
          <cell r="I273" t="str">
            <v>Extracción de pulpa</v>
          </cell>
          <cell r="M273" t="str">
            <v>Acanthocereus</v>
          </cell>
          <cell r="N273" t="str">
            <v>pitajaya</v>
          </cell>
          <cell r="O273" t="str">
            <v>Amarilla</v>
          </cell>
          <cell r="P273" t="str">
            <v>232, 255</v>
          </cell>
          <cell r="Q273" t="str">
            <v>Cundinamarca</v>
          </cell>
          <cell r="R273" t="str">
            <v>Pitahaya amarilla</v>
          </cell>
          <cell r="S273">
            <v>85.5</v>
          </cell>
          <cell r="T273">
            <v>0.1</v>
          </cell>
          <cell r="U273" t="str">
            <v>c</v>
          </cell>
        </row>
        <row r="274">
          <cell r="A274">
            <v>448</v>
          </cell>
          <cell r="B274" t="str">
            <v>Pitahaya roja</v>
          </cell>
          <cell r="C274" t="str">
            <v>Pitahaya</v>
          </cell>
          <cell r="D274" t="str">
            <v>Roja</v>
          </cell>
          <cell r="F274" t="str">
            <v>Pulpa</v>
          </cell>
          <cell r="G274" t="str">
            <v>Madura</v>
          </cell>
          <cell r="H274" t="str">
            <v>Lavado</v>
          </cell>
          <cell r="I274" t="str">
            <v>Extracción de pulpa</v>
          </cell>
          <cell r="M274" t="str">
            <v>Acanthocereus</v>
          </cell>
          <cell r="N274" t="str">
            <v>triangularis</v>
          </cell>
          <cell r="O274" t="str">
            <v>Roja</v>
          </cell>
          <cell r="P274" t="str">
            <v>232162</v>
          </cell>
          <cell r="Q274" t="str">
            <v>No reporta</v>
          </cell>
          <cell r="R274" t="str">
            <v>Pitahaya roja</v>
          </cell>
          <cell r="S274">
            <v>87.3</v>
          </cell>
          <cell r="T274">
            <v>3</v>
          </cell>
          <cell r="U274" t="str">
            <v>b</v>
          </cell>
        </row>
        <row r="275">
          <cell r="A275">
            <v>449</v>
          </cell>
          <cell r="B275" t="str">
            <v>Pomarrosa</v>
          </cell>
          <cell r="C275" t="str">
            <v>Pomarrosa</v>
          </cell>
          <cell r="F275" t="str">
            <v>Pulpa</v>
          </cell>
          <cell r="G275" t="str">
            <v>Madura</v>
          </cell>
          <cell r="H275" t="str">
            <v>Lavado</v>
          </cell>
          <cell r="I275" t="str">
            <v>Extracción de pulpa</v>
          </cell>
          <cell r="M275" t="str">
            <v>Syzygiun</v>
          </cell>
          <cell r="N275" t="str">
            <v>jambos L,</v>
          </cell>
          <cell r="O275" t="str">
            <v>Alston</v>
          </cell>
          <cell r="P275" t="str">
            <v>232, 13</v>
          </cell>
          <cell r="Q275" t="str">
            <v>Santander</v>
          </cell>
          <cell r="R275" t="str">
            <v>Pomarrosa</v>
          </cell>
          <cell r="S275">
            <v>81.099999999999994</v>
          </cell>
          <cell r="T275">
            <v>1</v>
          </cell>
          <cell r="U275" t="str">
            <v>c</v>
          </cell>
        </row>
        <row r="276">
          <cell r="A276">
            <v>450</v>
          </cell>
          <cell r="B276" t="str">
            <v>Pomarrosa de málaga</v>
          </cell>
          <cell r="C276" t="str">
            <v>Pomarrosa</v>
          </cell>
          <cell r="D276" t="str">
            <v>De Málaga</v>
          </cell>
          <cell r="F276" t="str">
            <v>Pulpa</v>
          </cell>
          <cell r="G276" t="str">
            <v>Madura</v>
          </cell>
          <cell r="H276" t="str">
            <v>Lavado</v>
          </cell>
          <cell r="I276" t="str">
            <v>Extracción de pulpa</v>
          </cell>
          <cell r="M276" t="str">
            <v>Eugenia</v>
          </cell>
          <cell r="N276" t="str">
            <v>malaccensis</v>
          </cell>
          <cell r="O276" t="str">
            <v>De Málaga</v>
          </cell>
          <cell r="P276" t="str">
            <v>89</v>
          </cell>
          <cell r="Q276" t="str">
            <v>Cundinamarca</v>
          </cell>
          <cell r="R276" t="str">
            <v>Pomarrosa de málaga</v>
          </cell>
          <cell r="S276">
            <v>87.8</v>
          </cell>
          <cell r="T276">
            <v>1.1000000000000001</v>
          </cell>
          <cell r="U276" t="str">
            <v>b</v>
          </cell>
        </row>
        <row r="277">
          <cell r="A277">
            <v>456</v>
          </cell>
          <cell r="B277" t="str">
            <v>Tamarindo</v>
          </cell>
          <cell r="C277" t="str">
            <v>Pulpa</v>
          </cell>
          <cell r="F277" t="str">
            <v>Pulpa sin semilla</v>
          </cell>
          <cell r="G277" t="str">
            <v>Maduro</v>
          </cell>
          <cell r="H277" t="str">
            <v>Lavado</v>
          </cell>
          <cell r="I277" t="str">
            <v>Extracción de pulpa</v>
          </cell>
          <cell r="L277" t="str">
            <v>Tamarindo</v>
          </cell>
          <cell r="M277" t="str">
            <v>Tamarindus</v>
          </cell>
          <cell r="N277" t="str">
            <v>indica L,</v>
          </cell>
          <cell r="P277" t="str">
            <v>232</v>
          </cell>
          <cell r="Q277" t="str">
            <v>No reporta</v>
          </cell>
          <cell r="R277" t="str">
            <v>Tamarindo</v>
          </cell>
          <cell r="S277">
            <v>18.399999999999999</v>
          </cell>
          <cell r="U277" t="str">
            <v>c</v>
          </cell>
        </row>
        <row r="278">
          <cell r="A278">
            <v>457</v>
          </cell>
          <cell r="B278" t="str">
            <v>Táparo</v>
          </cell>
          <cell r="C278" t="str">
            <v>Táparo</v>
          </cell>
          <cell r="F278" t="str">
            <v>Nuez</v>
          </cell>
          <cell r="H278" t="str">
            <v>Lavado</v>
          </cell>
          <cell r="L278" t="str">
            <v>Corozo</v>
          </cell>
          <cell r="M278" t="str">
            <v>Orbignya</v>
          </cell>
          <cell r="N278" t="str">
            <v>cuatrecasana</v>
          </cell>
          <cell r="O278" t="str">
            <v>Dugant</v>
          </cell>
          <cell r="P278" t="str">
            <v>232</v>
          </cell>
          <cell r="Q278" t="str">
            <v>No reporta</v>
          </cell>
          <cell r="R278" t="str">
            <v>Táparo</v>
          </cell>
          <cell r="S278">
            <v>48.8</v>
          </cell>
          <cell r="U278" t="str">
            <v>c</v>
          </cell>
        </row>
        <row r="279">
          <cell r="A279">
            <v>458</v>
          </cell>
          <cell r="B279" t="str">
            <v>Tomate de árbol</v>
          </cell>
          <cell r="C279" t="str">
            <v>Tomate de árbol</v>
          </cell>
          <cell r="F279" t="str">
            <v>Pulpa</v>
          </cell>
          <cell r="G279" t="str">
            <v>Maduro</v>
          </cell>
          <cell r="H279" t="str">
            <v>Lavado</v>
          </cell>
          <cell r="I279" t="str">
            <v>Escaldado</v>
          </cell>
          <cell r="J279" t="str">
            <v>Pelado</v>
          </cell>
          <cell r="K279" t="str">
            <v>Licuado</v>
          </cell>
          <cell r="M279" t="str">
            <v>Cyphomandra</v>
          </cell>
          <cell r="N279" t="str">
            <v>betacea</v>
          </cell>
          <cell r="P279" t="str">
            <v>232, 3, 139, 228</v>
          </cell>
          <cell r="Q279" t="str">
            <v>Muestra comercial</v>
          </cell>
          <cell r="R279" t="str">
            <v>Tomate de árbol</v>
          </cell>
          <cell r="S279">
            <v>85.2</v>
          </cell>
          <cell r="T279">
            <v>4.5</v>
          </cell>
          <cell r="U279" t="str">
            <v>b</v>
          </cell>
        </row>
        <row r="280">
          <cell r="A280">
            <v>463</v>
          </cell>
          <cell r="B280" t="str">
            <v>Toronja</v>
          </cell>
          <cell r="C280" t="str">
            <v>Toronja</v>
          </cell>
          <cell r="F280" t="str">
            <v>Pulpa</v>
          </cell>
          <cell r="H280" t="str">
            <v>Lavado</v>
          </cell>
          <cell r="I280" t="str">
            <v>Extracción de pulpa</v>
          </cell>
          <cell r="M280" t="str">
            <v>Citrus</v>
          </cell>
          <cell r="N280" t="str">
            <v>paradisi</v>
          </cell>
          <cell r="P280" t="str">
            <v>232, 71</v>
          </cell>
          <cell r="Q280" t="str">
            <v>Muestra comercial</v>
          </cell>
          <cell r="R280" t="str">
            <v>Toronja</v>
          </cell>
          <cell r="S280">
            <v>87.3</v>
          </cell>
          <cell r="T280">
            <v>4.2</v>
          </cell>
          <cell r="U280" t="str">
            <v>b</v>
          </cell>
        </row>
        <row r="281">
          <cell r="A281">
            <v>464</v>
          </cell>
          <cell r="B281" t="str">
            <v>Tuna</v>
          </cell>
          <cell r="C281" t="str">
            <v>Tuna</v>
          </cell>
          <cell r="F281" t="str">
            <v>Pulpa sin semillas</v>
          </cell>
          <cell r="G281" t="str">
            <v>Madura</v>
          </cell>
          <cell r="H281" t="str">
            <v>Lavado</v>
          </cell>
          <cell r="I281" t="str">
            <v>Extracción de pulpa</v>
          </cell>
          <cell r="M281" t="str">
            <v>Opuntia</v>
          </cell>
          <cell r="N281" t="str">
            <v>schumannii</v>
          </cell>
          <cell r="O281" t="str">
            <v>Weber ex Berjer</v>
          </cell>
          <cell r="P281" t="str">
            <v>232</v>
          </cell>
          <cell r="Q281" t="str">
            <v>No reporta</v>
          </cell>
          <cell r="R281" t="str">
            <v>Tuna</v>
          </cell>
          <cell r="S281">
            <v>90.6</v>
          </cell>
          <cell r="U281" t="str">
            <v>c</v>
          </cell>
        </row>
        <row r="282">
          <cell r="A282">
            <v>465</v>
          </cell>
          <cell r="B282" t="str">
            <v>Uchuva</v>
          </cell>
          <cell r="C282" t="str">
            <v>Uchuva</v>
          </cell>
          <cell r="F282" t="str">
            <v>Pulpa con cáscara</v>
          </cell>
          <cell r="G282" t="str">
            <v>Madura</v>
          </cell>
          <cell r="H282" t="str">
            <v>Lavado</v>
          </cell>
          <cell r="I282" t="str">
            <v>Extracción de pulpa</v>
          </cell>
          <cell r="L282" t="str">
            <v>Guchuva</v>
          </cell>
          <cell r="M282" t="str">
            <v>Physalis</v>
          </cell>
          <cell r="N282" t="str">
            <v>peruviana L</v>
          </cell>
          <cell r="P282" t="str">
            <v>232, 70, 74</v>
          </cell>
          <cell r="Q282" t="str">
            <v>Cundinamarca</v>
          </cell>
          <cell r="R282" t="str">
            <v>Uchuva</v>
          </cell>
          <cell r="S282">
            <v>85</v>
          </cell>
          <cell r="T282">
            <v>1.3</v>
          </cell>
          <cell r="U282" t="str">
            <v>c</v>
          </cell>
        </row>
        <row r="283">
          <cell r="A283">
            <v>466</v>
          </cell>
          <cell r="B283" t="str">
            <v>Uchuva en almibar</v>
          </cell>
          <cell r="C283" t="str">
            <v>Uchuva</v>
          </cell>
          <cell r="D283" t="str">
            <v>En almibar</v>
          </cell>
          <cell r="F283" t="str">
            <v>Fruto entero</v>
          </cell>
          <cell r="G283" t="str">
            <v>Madura</v>
          </cell>
          <cell r="H283" t="str">
            <v>Lavado</v>
          </cell>
          <cell r="I283" t="str">
            <v>Preparación del almibar</v>
          </cell>
          <cell r="J283" t="str">
            <v>Envasado</v>
          </cell>
          <cell r="K283" t="str">
            <v>Esterilizado</v>
          </cell>
          <cell r="M283" t="str">
            <v>Physalis</v>
          </cell>
          <cell r="N283" t="str">
            <v>peruviana L</v>
          </cell>
          <cell r="P283" t="str">
            <v>25</v>
          </cell>
          <cell r="Q283" t="str">
            <v>Muestra comercial</v>
          </cell>
          <cell r="R283" t="str">
            <v>Uchuva en almibar</v>
          </cell>
          <cell r="S283">
            <v>58.2</v>
          </cell>
          <cell r="U283" t="str">
            <v>c</v>
          </cell>
        </row>
        <row r="284">
          <cell r="A284">
            <v>467</v>
          </cell>
          <cell r="B284" t="str">
            <v>Uva blanca, pulpa</v>
          </cell>
          <cell r="C284" t="str">
            <v>Uva</v>
          </cell>
          <cell r="D284" t="str">
            <v>Blanca</v>
          </cell>
          <cell r="F284" t="str">
            <v>Pulpa sin semillas</v>
          </cell>
          <cell r="G284" t="str">
            <v>Madura</v>
          </cell>
          <cell r="H284" t="str">
            <v>Lavado</v>
          </cell>
          <cell r="I284" t="str">
            <v>Extracción de pulpa</v>
          </cell>
          <cell r="M284" t="str">
            <v>Vitis</v>
          </cell>
          <cell r="N284" t="str">
            <v>vinifera L,</v>
          </cell>
          <cell r="O284" t="str">
            <v>Blanca</v>
          </cell>
          <cell r="P284" t="str">
            <v>232</v>
          </cell>
          <cell r="Q284" t="str">
            <v>No reporta</v>
          </cell>
          <cell r="R284" t="str">
            <v>Uva blanca, pulpa</v>
          </cell>
          <cell r="S284">
            <v>90.5</v>
          </cell>
          <cell r="U284" t="str">
            <v>c</v>
          </cell>
        </row>
        <row r="285">
          <cell r="A285">
            <v>471</v>
          </cell>
          <cell r="B285" t="str">
            <v>Uva negra, pulpa</v>
          </cell>
          <cell r="C285" t="str">
            <v>Uva</v>
          </cell>
          <cell r="D285" t="str">
            <v>Negra</v>
          </cell>
          <cell r="F285" t="str">
            <v>Pulpa sin semillas</v>
          </cell>
          <cell r="G285" t="str">
            <v>Madura</v>
          </cell>
          <cell r="H285" t="str">
            <v>Lavado</v>
          </cell>
          <cell r="I285" t="str">
            <v>Extracción de pulpa</v>
          </cell>
          <cell r="M285" t="str">
            <v>Vitis</v>
          </cell>
          <cell r="N285" t="str">
            <v>vinifera L,</v>
          </cell>
          <cell r="O285" t="str">
            <v>Negra</v>
          </cell>
          <cell r="P285" t="str">
            <v>232</v>
          </cell>
          <cell r="Q285" t="str">
            <v>No reporta</v>
          </cell>
          <cell r="R285" t="str">
            <v>Uva negra, pulpa</v>
          </cell>
          <cell r="S285">
            <v>89.2</v>
          </cell>
          <cell r="U285" t="str">
            <v>c</v>
          </cell>
        </row>
        <row r="286">
          <cell r="A286">
            <v>472</v>
          </cell>
          <cell r="B286" t="str">
            <v>Uva pasa</v>
          </cell>
          <cell r="C286" t="str">
            <v>Uva</v>
          </cell>
          <cell r="D286" t="str">
            <v>Seca o pasa</v>
          </cell>
          <cell r="F286" t="str">
            <v>Fruto entero</v>
          </cell>
          <cell r="G286" t="str">
            <v>Madura</v>
          </cell>
          <cell r="H286" t="str">
            <v>Lavado</v>
          </cell>
          <cell r="I286" t="str">
            <v>Secado</v>
          </cell>
          <cell r="M286" t="str">
            <v>Vitus</v>
          </cell>
          <cell r="N286" t="str">
            <v>vinifera</v>
          </cell>
          <cell r="P286" t="str">
            <v>234, 235</v>
          </cell>
          <cell r="R286" t="str">
            <v>Uva pasa</v>
          </cell>
          <cell r="S286">
            <v>20.2</v>
          </cell>
          <cell r="U286" t="str">
            <v>d</v>
          </cell>
        </row>
        <row r="287">
          <cell r="A287">
            <v>473</v>
          </cell>
          <cell r="B287" t="str">
            <v>Yaca</v>
          </cell>
          <cell r="C287" t="str">
            <v>Yaca</v>
          </cell>
          <cell r="F287" t="str">
            <v>Pulpa</v>
          </cell>
          <cell r="H287" t="str">
            <v>Lavado</v>
          </cell>
          <cell r="I287" t="str">
            <v>Extracción de pulpa</v>
          </cell>
          <cell r="L287" t="str">
            <v>Peraleja</v>
          </cell>
          <cell r="M287" t="str">
            <v>Artocarpus</v>
          </cell>
          <cell r="N287" t="str">
            <v>altilis communis</v>
          </cell>
          <cell r="P287" t="str">
            <v>232</v>
          </cell>
          <cell r="Q287" t="str">
            <v>No reporta</v>
          </cell>
          <cell r="R287" t="str">
            <v>Yaca</v>
          </cell>
          <cell r="S287">
            <v>85</v>
          </cell>
          <cell r="U287" t="str">
            <v>d</v>
          </cell>
        </row>
        <row r="288">
          <cell r="A288">
            <v>474</v>
          </cell>
          <cell r="B288" t="str">
            <v>Yaca, semilla</v>
          </cell>
          <cell r="C288" t="str">
            <v>Yaca</v>
          </cell>
          <cell r="F288" t="str">
            <v>Semilla cruda</v>
          </cell>
          <cell r="H288" t="str">
            <v>Lavado</v>
          </cell>
          <cell r="I288" t="str">
            <v>Extracción semilla</v>
          </cell>
          <cell r="L288" t="str">
            <v>Peraleja</v>
          </cell>
          <cell r="M288" t="str">
            <v>Artocarpus</v>
          </cell>
          <cell r="N288" t="str">
            <v>altilis communis</v>
          </cell>
          <cell r="P288" t="str">
            <v>232</v>
          </cell>
          <cell r="Q288" t="str">
            <v>No reporta</v>
          </cell>
          <cell r="R288" t="str">
            <v>Yaca, semilla</v>
          </cell>
          <cell r="S288">
            <v>47.8</v>
          </cell>
          <cell r="U288" t="str">
            <v>d</v>
          </cell>
        </row>
        <row r="289">
          <cell r="A289">
            <v>475</v>
          </cell>
          <cell r="B289" t="str">
            <v>Zapote</v>
          </cell>
          <cell r="C289" t="str">
            <v>Zapote</v>
          </cell>
          <cell r="F289" t="str">
            <v>Pulpa sin semillas</v>
          </cell>
          <cell r="H289" t="str">
            <v>Lavado</v>
          </cell>
          <cell r="I289" t="str">
            <v>Extracción de pulpa</v>
          </cell>
          <cell r="M289" t="str">
            <v>Matisia (Pouteria)</v>
          </cell>
          <cell r="N289" t="str">
            <v>cordata</v>
          </cell>
          <cell r="P289" t="str">
            <v>232</v>
          </cell>
          <cell r="Q289" t="str">
            <v>No reporta</v>
          </cell>
          <cell r="R289" t="str">
            <v>Zapote</v>
          </cell>
          <cell r="S289">
            <v>85.1</v>
          </cell>
          <cell r="U289" t="str">
            <v>c</v>
          </cell>
        </row>
        <row r="290">
          <cell r="A290">
            <v>476</v>
          </cell>
          <cell r="B290" t="str">
            <v>Zapote caucano</v>
          </cell>
          <cell r="C290" t="str">
            <v>Zapote</v>
          </cell>
          <cell r="D290" t="str">
            <v>Caucana</v>
          </cell>
          <cell r="F290" t="str">
            <v>Pulpa</v>
          </cell>
          <cell r="G290" t="str">
            <v>Maduro</v>
          </cell>
          <cell r="H290" t="str">
            <v>Lavado</v>
          </cell>
          <cell r="I290" t="str">
            <v>Extracción de pulpa</v>
          </cell>
          <cell r="M290" t="str">
            <v>Matissia</v>
          </cell>
          <cell r="N290" t="str">
            <v>cordata</v>
          </cell>
          <cell r="P290" t="str">
            <v>12</v>
          </cell>
          <cell r="Q290" t="str">
            <v>No reporta</v>
          </cell>
          <cell r="R290" t="str">
            <v>Zapote caucano</v>
          </cell>
          <cell r="S290">
            <v>87.2</v>
          </cell>
          <cell r="U290" t="str">
            <v>c</v>
          </cell>
        </row>
        <row r="291">
          <cell r="A291">
            <v>477</v>
          </cell>
          <cell r="B291" t="str">
            <v>Zapote ecuatoriano</v>
          </cell>
          <cell r="C291" t="str">
            <v>Zapote</v>
          </cell>
          <cell r="D291" t="str">
            <v>Ecuatoriano</v>
          </cell>
          <cell r="F291" t="str">
            <v>Pulpa</v>
          </cell>
          <cell r="G291" t="str">
            <v>Maduro</v>
          </cell>
          <cell r="H291" t="str">
            <v>Lavado</v>
          </cell>
          <cell r="I291" t="str">
            <v>Extracción de pulpa</v>
          </cell>
          <cell r="M291" t="str">
            <v>Matissia</v>
          </cell>
          <cell r="N291" t="str">
            <v>cordata</v>
          </cell>
          <cell r="O291" t="str">
            <v>Ecuatoriano</v>
          </cell>
          <cell r="P291" t="str">
            <v>12</v>
          </cell>
          <cell r="Q291" t="str">
            <v>No reporta</v>
          </cell>
          <cell r="R291" t="str">
            <v>Zapote ecuatoriano</v>
          </cell>
          <cell r="S291">
            <v>87.4</v>
          </cell>
          <cell r="U291" t="str">
            <v>c</v>
          </cell>
        </row>
        <row r="292">
          <cell r="A292">
            <v>484</v>
          </cell>
          <cell r="B292" t="str">
            <v>Aceite de girasol</v>
          </cell>
          <cell r="C292" t="str">
            <v>Aceite</v>
          </cell>
          <cell r="D292" t="str">
            <v>Girasol</v>
          </cell>
          <cell r="H292" t="str">
            <v>Limpieza</v>
          </cell>
          <cell r="I292" t="str">
            <v>Extracción</v>
          </cell>
          <cell r="J292" t="str">
            <v>Refinado</v>
          </cell>
          <cell r="M292" t="str">
            <v>Helianthus</v>
          </cell>
          <cell r="N292" t="str">
            <v>annus</v>
          </cell>
          <cell r="P292" t="str">
            <v>196</v>
          </cell>
          <cell r="R292" t="str">
            <v>Aceite de girasol</v>
          </cell>
          <cell r="S292">
            <v>0</v>
          </cell>
          <cell r="U292" t="str">
            <v>b</v>
          </cell>
        </row>
        <row r="293">
          <cell r="A293">
            <v>487</v>
          </cell>
          <cell r="B293" t="str">
            <v>Aceite de maíz</v>
          </cell>
          <cell r="C293" t="str">
            <v>Aceite</v>
          </cell>
          <cell r="D293" t="str">
            <v>Maíz</v>
          </cell>
          <cell r="H293" t="str">
            <v>Limpieza</v>
          </cell>
          <cell r="I293" t="str">
            <v>Extracción</v>
          </cell>
          <cell r="J293" t="str">
            <v>Refinado</v>
          </cell>
          <cell r="M293" t="str">
            <v>Zea</v>
          </cell>
          <cell r="N293" t="str">
            <v>mays L</v>
          </cell>
          <cell r="P293" t="str">
            <v>196</v>
          </cell>
          <cell r="R293" t="str">
            <v>Aceite de maíz</v>
          </cell>
          <cell r="S293">
            <v>0</v>
          </cell>
          <cell r="U293" t="str">
            <v>b</v>
          </cell>
        </row>
        <row r="294">
          <cell r="A294">
            <v>490</v>
          </cell>
          <cell r="B294" t="str">
            <v>Aceite de oliva</v>
          </cell>
          <cell r="C294" t="str">
            <v>Aceite</v>
          </cell>
          <cell r="D294" t="str">
            <v>Oliva</v>
          </cell>
          <cell r="H294" t="str">
            <v>Limpieza</v>
          </cell>
          <cell r="I294" t="str">
            <v>Extracción</v>
          </cell>
          <cell r="J294" t="str">
            <v>Refinado</v>
          </cell>
          <cell r="M294" t="str">
            <v>Olea</v>
          </cell>
          <cell r="N294" t="str">
            <v>europea L</v>
          </cell>
          <cell r="P294" t="str">
            <v>196</v>
          </cell>
          <cell r="R294" t="str">
            <v>Aceite de oliva</v>
          </cell>
          <cell r="S294">
            <v>0</v>
          </cell>
          <cell r="U294" t="str">
            <v>b</v>
          </cell>
        </row>
        <row r="295">
          <cell r="A295">
            <v>492</v>
          </cell>
          <cell r="B295" t="str">
            <v>Aceite de palma africana</v>
          </cell>
          <cell r="C295" t="str">
            <v>Aceite</v>
          </cell>
          <cell r="D295" t="str">
            <v>Palma</v>
          </cell>
          <cell r="F295" t="str">
            <v>Fruto</v>
          </cell>
          <cell r="H295" t="str">
            <v>Limpieza</v>
          </cell>
          <cell r="I295" t="str">
            <v>Extracción</v>
          </cell>
          <cell r="J295" t="str">
            <v>Refinado</v>
          </cell>
          <cell r="M295" t="str">
            <v>Elaeis</v>
          </cell>
          <cell r="N295" t="str">
            <v>guineensis</v>
          </cell>
          <cell r="P295" t="str">
            <v>195</v>
          </cell>
          <cell r="R295" t="str">
            <v>Aceite de palma</v>
          </cell>
          <cell r="S295">
            <v>0</v>
          </cell>
          <cell r="U295" t="str">
            <v>b</v>
          </cell>
        </row>
        <row r="296">
          <cell r="A296">
            <v>517</v>
          </cell>
          <cell r="B296" t="str">
            <v>Aceite de soya</v>
          </cell>
          <cell r="C296" t="str">
            <v>Aceite</v>
          </cell>
          <cell r="D296" t="str">
            <v>Soya</v>
          </cell>
          <cell r="H296" t="str">
            <v>Limpieza</v>
          </cell>
          <cell r="I296" t="str">
            <v>Extracción</v>
          </cell>
          <cell r="J296" t="str">
            <v>Refinado</v>
          </cell>
          <cell r="M296" t="str">
            <v>Glycine</v>
          </cell>
          <cell r="N296" t="str">
            <v>max L,</v>
          </cell>
          <cell r="P296" t="str">
            <v>196</v>
          </cell>
          <cell r="R296" t="str">
            <v>Aceite de soya</v>
          </cell>
          <cell r="S296">
            <v>0</v>
          </cell>
          <cell r="U296" t="str">
            <v>b</v>
          </cell>
        </row>
        <row r="297">
          <cell r="A297">
            <v>523</v>
          </cell>
          <cell r="B297" t="str">
            <v>Aceite vegetal</v>
          </cell>
          <cell r="C297" t="str">
            <v>Aceite</v>
          </cell>
          <cell r="D297" t="str">
            <v>Vegetal</v>
          </cell>
          <cell r="H297" t="str">
            <v>Extracción</v>
          </cell>
          <cell r="I297" t="str">
            <v>Refinado</v>
          </cell>
          <cell r="P297" t="str">
            <v>232</v>
          </cell>
          <cell r="Q297" t="str">
            <v>No reporta</v>
          </cell>
          <cell r="R297" t="str">
            <v>Aceite vegetal</v>
          </cell>
          <cell r="S297">
            <v>0</v>
          </cell>
          <cell r="U297" t="str">
            <v>c</v>
          </cell>
        </row>
        <row r="298">
          <cell r="A298">
            <v>526</v>
          </cell>
          <cell r="B298" t="str">
            <v>Grasa vegetal alimenticia</v>
          </cell>
          <cell r="C298" t="str">
            <v>Grasa</v>
          </cell>
          <cell r="D298" t="str">
            <v>Vegetal</v>
          </cell>
          <cell r="H298" t="str">
            <v>Extracción</v>
          </cell>
          <cell r="P298" t="str">
            <v>232</v>
          </cell>
          <cell r="Q298" t="str">
            <v>No reporta</v>
          </cell>
          <cell r="R298" t="str">
            <v>Grasa vegetal alimenticia</v>
          </cell>
          <cell r="S298">
            <v>1</v>
          </cell>
          <cell r="U298" t="str">
            <v>c</v>
          </cell>
        </row>
        <row r="299">
          <cell r="A299">
            <v>527</v>
          </cell>
          <cell r="B299" t="str">
            <v>Manteca de cerdo</v>
          </cell>
          <cell r="C299" t="str">
            <v>Manteca</v>
          </cell>
          <cell r="D299" t="str">
            <v>De cerdo</v>
          </cell>
          <cell r="H299" t="str">
            <v>Extracción</v>
          </cell>
          <cell r="M299" t="str">
            <v>Sus</v>
          </cell>
          <cell r="N299" t="str">
            <v>scrofa</v>
          </cell>
          <cell r="P299" t="str">
            <v>232</v>
          </cell>
          <cell r="Q299" t="str">
            <v>No reporta</v>
          </cell>
          <cell r="R299" t="str">
            <v>Manteca de cerdo</v>
          </cell>
          <cell r="S299">
            <v>1</v>
          </cell>
          <cell r="U299" t="str">
            <v>c</v>
          </cell>
        </row>
        <row r="300">
          <cell r="A300">
            <v>528</v>
          </cell>
          <cell r="B300" t="str">
            <v>Mantequilla de maní</v>
          </cell>
          <cell r="C300" t="str">
            <v>Mantequilla</v>
          </cell>
          <cell r="D300" t="str">
            <v>De maní</v>
          </cell>
          <cell r="H300" t="str">
            <v>Extracción grasa</v>
          </cell>
          <cell r="I300" t="str">
            <v>Homogenización</v>
          </cell>
          <cell r="J300" t="str">
            <v>Empaque</v>
          </cell>
          <cell r="K300" t="str">
            <v>Esterilización</v>
          </cell>
          <cell r="M300" t="str">
            <v>Arachis</v>
          </cell>
          <cell r="N300" t="str">
            <v>hypogaea</v>
          </cell>
          <cell r="P300" t="str">
            <v>234, 235</v>
          </cell>
          <cell r="R300" t="str">
            <v>Mantequilla de maní</v>
          </cell>
          <cell r="S300">
            <v>1.4</v>
          </cell>
          <cell r="U300" t="str">
            <v>d</v>
          </cell>
        </row>
        <row r="301">
          <cell r="A301">
            <v>529</v>
          </cell>
          <cell r="B301" t="str">
            <v>Mantequilla sin sal</v>
          </cell>
          <cell r="C301" t="str">
            <v>Mantequilla</v>
          </cell>
          <cell r="D301" t="str">
            <v>Sin sal</v>
          </cell>
          <cell r="H301" t="str">
            <v>Pasteurizado</v>
          </cell>
          <cell r="I301" t="str">
            <v>Centrifugación</v>
          </cell>
          <cell r="J301" t="str">
            <v>Sedimentación en frío</v>
          </cell>
          <cell r="K301" t="str">
            <v>Empaque</v>
          </cell>
          <cell r="P301" t="str">
            <v>232</v>
          </cell>
          <cell r="Q301" t="str">
            <v>No reporta</v>
          </cell>
          <cell r="R301" t="str">
            <v>Mantequilla sin sal</v>
          </cell>
          <cell r="S301">
            <v>15.6</v>
          </cell>
          <cell r="U301" t="str">
            <v>c</v>
          </cell>
        </row>
        <row r="302">
          <cell r="A302">
            <v>530</v>
          </cell>
          <cell r="B302" t="str">
            <v>Margarina</v>
          </cell>
          <cell r="C302" t="str">
            <v>Margarina</v>
          </cell>
          <cell r="H302" t="str">
            <v>Extracción aceite vegetal</v>
          </cell>
          <cell r="I302" t="str">
            <v>Hidrogenación</v>
          </cell>
          <cell r="J302" t="str">
            <v>Prensado</v>
          </cell>
          <cell r="P302" t="str">
            <v>232</v>
          </cell>
          <cell r="Q302" t="str">
            <v>No reporta</v>
          </cell>
          <cell r="R302" t="str">
            <v>Margarina</v>
          </cell>
          <cell r="S302">
            <v>15.5</v>
          </cell>
          <cell r="U302" t="str">
            <v>c</v>
          </cell>
        </row>
        <row r="303">
          <cell r="A303">
            <v>533</v>
          </cell>
          <cell r="B303" t="str">
            <v>Margarina enriquecida</v>
          </cell>
          <cell r="C303" t="str">
            <v>Margarina</v>
          </cell>
          <cell r="D303" t="str">
            <v>Enriquecida</v>
          </cell>
          <cell r="H303" t="str">
            <v>Extracción aceite vegetal</v>
          </cell>
          <cell r="I303" t="str">
            <v>Hidrogenación</v>
          </cell>
          <cell r="J303" t="str">
            <v>Enriquecimiento</v>
          </cell>
          <cell r="K303" t="str">
            <v>Prensado</v>
          </cell>
          <cell r="P303" t="str">
            <v>232</v>
          </cell>
          <cell r="Q303" t="str">
            <v>No reporta</v>
          </cell>
          <cell r="R303" t="str">
            <v>Margarina enriquecida</v>
          </cell>
          <cell r="S303">
            <v>15.5</v>
          </cell>
          <cell r="U303" t="str">
            <v>c</v>
          </cell>
        </row>
        <row r="304">
          <cell r="A304">
            <v>534</v>
          </cell>
          <cell r="B304" t="str">
            <v>Mayonesa comercial con sal</v>
          </cell>
          <cell r="C304" t="str">
            <v>Mayonesa</v>
          </cell>
          <cell r="D304" t="str">
            <v>Con sal</v>
          </cell>
          <cell r="H304" t="str">
            <v>Homogenización</v>
          </cell>
          <cell r="I304" t="str">
            <v>Tratamiento térmico</v>
          </cell>
          <cell r="R304" t="str">
            <v>Mayonesa comercial con sal</v>
          </cell>
          <cell r="S304">
            <v>39.9</v>
          </cell>
          <cell r="U304" t="str">
            <v>d</v>
          </cell>
        </row>
        <row r="305">
          <cell r="A305">
            <v>537</v>
          </cell>
          <cell r="B305" t="str">
            <v>Atún, enlatado con aceite</v>
          </cell>
          <cell r="C305" t="str">
            <v>Atún</v>
          </cell>
          <cell r="D305" t="str">
            <v>En aceite</v>
          </cell>
          <cell r="F305" t="str">
            <v>Contenido total</v>
          </cell>
          <cell r="H305" t="str">
            <v>Limpieza</v>
          </cell>
          <cell r="I305" t="str">
            <v>Desviscerado</v>
          </cell>
          <cell r="J305" t="str">
            <v>Cocido</v>
          </cell>
          <cell r="K305" t="str">
            <v>Envasado en aceite</v>
          </cell>
          <cell r="M305" t="str">
            <v>Thynnus</v>
          </cell>
          <cell r="N305" t="str">
            <v>vulgaris</v>
          </cell>
          <cell r="P305" t="str">
            <v>232</v>
          </cell>
          <cell r="Q305" t="str">
            <v>No reporta</v>
          </cell>
          <cell r="R305" t="str">
            <v>Atún, enlatado con aceite</v>
          </cell>
          <cell r="S305">
            <v>55.4</v>
          </cell>
          <cell r="U305" t="str">
            <v>c</v>
          </cell>
        </row>
        <row r="306">
          <cell r="A306">
            <v>538</v>
          </cell>
          <cell r="B306" t="str">
            <v>Atún, enlatado con agua</v>
          </cell>
          <cell r="C306" t="str">
            <v>Atún</v>
          </cell>
          <cell r="D306" t="str">
            <v>En agua</v>
          </cell>
          <cell r="F306" t="str">
            <v>Carne</v>
          </cell>
          <cell r="H306" t="str">
            <v>Limpieza</v>
          </cell>
          <cell r="I306" t="str">
            <v>Desviscerado</v>
          </cell>
          <cell r="J306" t="str">
            <v>Cocido</v>
          </cell>
          <cell r="K306" t="str">
            <v>Envasado en agua</v>
          </cell>
          <cell r="M306" t="str">
            <v>Thynnus</v>
          </cell>
          <cell r="N306" t="str">
            <v>vulgaris</v>
          </cell>
          <cell r="P306" t="str">
            <v>234, 235</v>
          </cell>
          <cell r="R306" t="str">
            <v>Atún, enlatado con agua</v>
          </cell>
          <cell r="S306">
            <v>70</v>
          </cell>
          <cell r="U306" t="str">
            <v>d</v>
          </cell>
        </row>
        <row r="307">
          <cell r="A307">
            <v>539</v>
          </cell>
          <cell r="B307" t="str">
            <v>Bagre</v>
          </cell>
          <cell r="C307" t="str">
            <v>Pescado</v>
          </cell>
          <cell r="D307" t="str">
            <v>Bagre</v>
          </cell>
          <cell r="F307" t="str">
            <v>Carne</v>
          </cell>
          <cell r="H307" t="str">
            <v>Desviscerado</v>
          </cell>
          <cell r="I307" t="str">
            <v>Troceado</v>
          </cell>
          <cell r="M307" t="str">
            <v>Pseudopimelodus</v>
          </cell>
          <cell r="N307" t="str">
            <v>fasciatum</v>
          </cell>
          <cell r="O307" t="str">
            <v>Lacepede</v>
          </cell>
          <cell r="P307" t="str">
            <v>232</v>
          </cell>
          <cell r="Q307" t="str">
            <v>No reporta</v>
          </cell>
          <cell r="R307" t="str">
            <v>Bagre</v>
          </cell>
          <cell r="S307">
            <v>68.900000000000006</v>
          </cell>
          <cell r="U307" t="str">
            <v>c</v>
          </cell>
        </row>
        <row r="308">
          <cell r="A308">
            <v>543</v>
          </cell>
          <cell r="B308" t="str">
            <v>Bagre seco</v>
          </cell>
          <cell r="C308" t="str">
            <v>Pescado</v>
          </cell>
          <cell r="D308" t="str">
            <v>Bagre</v>
          </cell>
          <cell r="E308" t="str">
            <v>Seco</v>
          </cell>
          <cell r="F308" t="str">
            <v>Carne sin piel</v>
          </cell>
          <cell r="H308" t="str">
            <v>Desviscerado</v>
          </cell>
          <cell r="I308" t="str">
            <v>Troceado</v>
          </cell>
          <cell r="J308" t="str">
            <v>Secado al sol</v>
          </cell>
          <cell r="M308" t="str">
            <v>Pseudopimelodus</v>
          </cell>
          <cell r="N308" t="str">
            <v>fasciatum</v>
          </cell>
          <cell r="O308" t="str">
            <v>Lacepede</v>
          </cell>
          <cell r="P308" t="str">
            <v>232</v>
          </cell>
          <cell r="Q308" t="str">
            <v>No reporta</v>
          </cell>
          <cell r="R308" t="str">
            <v>Bagre seco</v>
          </cell>
          <cell r="S308">
            <v>45.1</v>
          </cell>
          <cell r="U308" t="str">
            <v>c</v>
          </cell>
        </row>
        <row r="309">
          <cell r="A309">
            <v>544</v>
          </cell>
          <cell r="B309" t="str">
            <v>Bocachico</v>
          </cell>
          <cell r="C309" t="str">
            <v>Pescado</v>
          </cell>
          <cell r="D309" t="str">
            <v>Bocachico</v>
          </cell>
          <cell r="F309" t="str">
            <v>Carne</v>
          </cell>
          <cell r="H309" t="str">
            <v>Limpieza y desviscerado</v>
          </cell>
          <cell r="I309" t="str">
            <v>Cortado y deshuesado</v>
          </cell>
          <cell r="J309" t="str">
            <v>Molido y Congelado</v>
          </cell>
          <cell r="M309" t="str">
            <v>Prochilodus</v>
          </cell>
          <cell r="N309" t="str">
            <v>reticulatos magdalenae</v>
          </cell>
          <cell r="P309" t="str">
            <v>256</v>
          </cell>
          <cell r="Q309" t="str">
            <v>Barrancabermeja</v>
          </cell>
          <cell r="R309" t="str">
            <v>Bocachico</v>
          </cell>
          <cell r="S309">
            <v>79.400000000000006</v>
          </cell>
          <cell r="U309" t="str">
            <v>c</v>
          </cell>
        </row>
        <row r="310">
          <cell r="A310">
            <v>546</v>
          </cell>
          <cell r="B310" t="str">
            <v>Bocachico</v>
          </cell>
          <cell r="C310" t="str">
            <v>Pescado</v>
          </cell>
          <cell r="D310" t="str">
            <v>Bocachico</v>
          </cell>
          <cell r="F310" t="str">
            <v>Carne</v>
          </cell>
          <cell r="H310" t="str">
            <v>Desviscerado</v>
          </cell>
          <cell r="I310" t="str">
            <v>Troceado</v>
          </cell>
          <cell r="M310" t="str">
            <v>Prochilodus</v>
          </cell>
          <cell r="N310" t="str">
            <v>reticulatos magdalenae</v>
          </cell>
          <cell r="P310" t="str">
            <v>42, 188, 205</v>
          </cell>
          <cell r="Q310" t="str">
            <v>No reporta</v>
          </cell>
          <cell r="R310" t="str">
            <v>Bocachico</v>
          </cell>
          <cell r="S310">
            <v>77.8</v>
          </cell>
          <cell r="T310">
            <v>2.2999999999999998</v>
          </cell>
          <cell r="U310" t="str">
            <v>b</v>
          </cell>
        </row>
        <row r="311">
          <cell r="A311">
            <v>547</v>
          </cell>
          <cell r="B311" t="str">
            <v>Bocachico</v>
          </cell>
          <cell r="C311" t="str">
            <v>Pescado</v>
          </cell>
          <cell r="D311" t="str">
            <v>Bocachico</v>
          </cell>
          <cell r="F311" t="str">
            <v>Carne</v>
          </cell>
          <cell r="H311" t="str">
            <v>Limpieza y desviscerado</v>
          </cell>
          <cell r="I311" t="str">
            <v>Cortado y deshuesado</v>
          </cell>
          <cell r="J311" t="str">
            <v>Molido y Refrigerado</v>
          </cell>
          <cell r="M311" t="str">
            <v>Prochilodus</v>
          </cell>
          <cell r="N311" t="str">
            <v>reticulatos magdalenae</v>
          </cell>
          <cell r="P311" t="str">
            <v>256</v>
          </cell>
          <cell r="Q311" t="str">
            <v>Barrancabermeja</v>
          </cell>
          <cell r="R311" t="str">
            <v>Bocachico</v>
          </cell>
          <cell r="S311">
            <v>73.7</v>
          </cell>
          <cell r="U311" t="str">
            <v>c</v>
          </cell>
        </row>
        <row r="312">
          <cell r="A312">
            <v>548</v>
          </cell>
          <cell r="B312" t="str">
            <v>Bocachico, salado</v>
          </cell>
          <cell r="C312" t="str">
            <v>Pescado</v>
          </cell>
          <cell r="D312" t="str">
            <v>Bocachico</v>
          </cell>
          <cell r="F312" t="str">
            <v>Sin cabeza y sin vísceras</v>
          </cell>
          <cell r="H312" t="str">
            <v>Limpieza y desviscerado</v>
          </cell>
          <cell r="I312" t="str">
            <v>Descabezado</v>
          </cell>
          <cell r="J312" t="str">
            <v>Salado</v>
          </cell>
          <cell r="M312" t="str">
            <v>Prochilodus</v>
          </cell>
          <cell r="N312" t="str">
            <v>reticulatos magdalenae</v>
          </cell>
          <cell r="P312" t="str">
            <v>42</v>
          </cell>
          <cell r="Q312" t="str">
            <v>El Banco (Magdalena)</v>
          </cell>
          <cell r="R312" t="str">
            <v>Bocachico, salado</v>
          </cell>
          <cell r="S312">
            <v>47.3</v>
          </cell>
          <cell r="U312" t="str">
            <v>c</v>
          </cell>
        </row>
        <row r="313">
          <cell r="A313">
            <v>560</v>
          </cell>
          <cell r="B313" t="str">
            <v>Corvina</v>
          </cell>
          <cell r="C313" t="str">
            <v>Pescado</v>
          </cell>
          <cell r="D313" t="str">
            <v>Corvina</v>
          </cell>
          <cell r="F313" t="str">
            <v>Carne</v>
          </cell>
          <cell r="H313" t="str">
            <v>Descamado</v>
          </cell>
          <cell r="I313" t="str">
            <v>Desviscerado</v>
          </cell>
          <cell r="M313" t="str">
            <v>Micropogonias</v>
          </cell>
          <cell r="N313" t="str">
            <v>undulatus</v>
          </cell>
          <cell r="P313" t="str">
            <v>234, 235</v>
          </cell>
          <cell r="R313" t="str">
            <v>Corvina</v>
          </cell>
          <cell r="S313">
            <v>78.2</v>
          </cell>
          <cell r="U313" t="str">
            <v>d</v>
          </cell>
        </row>
        <row r="314">
          <cell r="A314">
            <v>581</v>
          </cell>
          <cell r="B314" t="str">
            <v>Pescado de río</v>
          </cell>
          <cell r="C314" t="str">
            <v>Pescado</v>
          </cell>
          <cell r="D314" t="str">
            <v>De río</v>
          </cell>
          <cell r="F314" t="str">
            <v>Carne</v>
          </cell>
          <cell r="H314" t="str">
            <v>Limpieza</v>
          </cell>
          <cell r="I314" t="str">
            <v>Desviscerado</v>
          </cell>
          <cell r="M314" t="str">
            <v>Prochilodus</v>
          </cell>
          <cell r="N314" t="str">
            <v>magdalenae (Steindachner)</v>
          </cell>
          <cell r="P314" t="str">
            <v>232</v>
          </cell>
          <cell r="Q314" t="str">
            <v>No reporta</v>
          </cell>
          <cell r="R314" t="str">
            <v>Pescado de río</v>
          </cell>
          <cell r="S314">
            <v>78.400000000000006</v>
          </cell>
          <cell r="U314" t="str">
            <v>c</v>
          </cell>
        </row>
        <row r="315">
          <cell r="A315">
            <v>582</v>
          </cell>
          <cell r="B315" t="str">
            <v>Pescado sierra</v>
          </cell>
          <cell r="C315" t="str">
            <v>Pescado</v>
          </cell>
          <cell r="D315" t="str">
            <v>Sierra</v>
          </cell>
          <cell r="F315" t="str">
            <v>Carne</v>
          </cell>
          <cell r="H315" t="str">
            <v>Limpieza</v>
          </cell>
          <cell r="I315" t="str">
            <v>Desviscerado</v>
          </cell>
          <cell r="M315" t="str">
            <v>Scomberomorus</v>
          </cell>
          <cell r="N315" t="str">
            <v>maculatus mitchill</v>
          </cell>
          <cell r="P315" t="str">
            <v>234, 235</v>
          </cell>
          <cell r="R315" t="str">
            <v>Pescado sierra</v>
          </cell>
          <cell r="S315">
            <v>72.3</v>
          </cell>
          <cell r="U315" t="str">
            <v>d</v>
          </cell>
        </row>
        <row r="316">
          <cell r="A316">
            <v>606</v>
          </cell>
          <cell r="B316" t="str">
            <v>Carne de cerdo, brazo</v>
          </cell>
          <cell r="C316" t="str">
            <v>Carne</v>
          </cell>
          <cell r="D316" t="str">
            <v>Brazo de cerdo</v>
          </cell>
          <cell r="F316" t="str">
            <v>Brazo</v>
          </cell>
          <cell r="H316" t="str">
            <v>Limpieza</v>
          </cell>
          <cell r="I316" t="str">
            <v>Troceado</v>
          </cell>
          <cell r="M316" t="str">
            <v>Sus</v>
          </cell>
          <cell r="N316" t="str">
            <v>scrofa</v>
          </cell>
          <cell r="P316" t="str">
            <v>Industria</v>
          </cell>
          <cell r="R316" t="str">
            <v>Carne de cerdo, brazo</v>
          </cell>
          <cell r="S316">
            <v>68.400000000000006</v>
          </cell>
          <cell r="T316">
            <v>0.6</v>
          </cell>
          <cell r="U316" t="str">
            <v>a</v>
          </cell>
        </row>
        <row r="317">
          <cell r="A317">
            <v>607</v>
          </cell>
          <cell r="B317" t="str">
            <v>Carne de cerdo, brazo cocido</v>
          </cell>
          <cell r="C317" t="str">
            <v>Carne</v>
          </cell>
          <cell r="D317" t="str">
            <v>Brazo de cerdo</v>
          </cell>
          <cell r="F317" t="str">
            <v>Brazo</v>
          </cell>
          <cell r="H317" t="str">
            <v>Limpieza</v>
          </cell>
          <cell r="I317" t="str">
            <v>Troceado</v>
          </cell>
          <cell r="J317" t="str">
            <v>Cocido al vapor</v>
          </cell>
          <cell r="M317" t="str">
            <v>Sus</v>
          </cell>
          <cell r="N317" t="str">
            <v>scrofa</v>
          </cell>
          <cell r="P317" t="str">
            <v>Industria</v>
          </cell>
          <cell r="R317" t="str">
            <v>Carne de cerdo, brazo cocido</v>
          </cell>
          <cell r="S317">
            <v>62</v>
          </cell>
          <cell r="T317">
            <v>0.8</v>
          </cell>
          <cell r="U317" t="str">
            <v>a</v>
          </cell>
        </row>
        <row r="318">
          <cell r="A318">
            <v>608</v>
          </cell>
          <cell r="B318" t="str">
            <v>Carne de cerdo, brazo horneado</v>
          </cell>
          <cell r="C318" t="str">
            <v>Carne</v>
          </cell>
          <cell r="D318" t="str">
            <v>Brazo de cerdo</v>
          </cell>
          <cell r="F318" t="str">
            <v>Brazo</v>
          </cell>
          <cell r="H318" t="str">
            <v>Limpieza</v>
          </cell>
          <cell r="I318" t="str">
            <v>Troceado</v>
          </cell>
          <cell r="J318" t="str">
            <v>Horneado</v>
          </cell>
          <cell r="M318" t="str">
            <v>Sus</v>
          </cell>
          <cell r="N318" t="str">
            <v>scrofa</v>
          </cell>
          <cell r="P318" t="str">
            <v>Industria</v>
          </cell>
          <cell r="R318" t="str">
            <v>Carne de cerdo, brazo horneado</v>
          </cell>
          <cell r="S318">
            <v>63.5</v>
          </cell>
          <cell r="T318">
            <v>0.1</v>
          </cell>
          <cell r="U318" t="str">
            <v>a</v>
          </cell>
        </row>
        <row r="319">
          <cell r="A319">
            <v>615</v>
          </cell>
          <cell r="B319" t="str">
            <v>Carne de cerdo, lomo</v>
          </cell>
          <cell r="C319" t="str">
            <v>Carne</v>
          </cell>
          <cell r="D319" t="str">
            <v>Lomo de cerdo</v>
          </cell>
          <cell r="F319" t="str">
            <v>Lomo</v>
          </cell>
          <cell r="H319" t="str">
            <v>Limpieza</v>
          </cell>
          <cell r="I319" t="str">
            <v>Troceado</v>
          </cell>
          <cell r="M319" t="str">
            <v>Sus</v>
          </cell>
          <cell r="N319" t="str">
            <v>scrofa</v>
          </cell>
          <cell r="P319" t="str">
            <v>Industria</v>
          </cell>
          <cell r="R319" t="str">
            <v>Carne de cerdo, lomo</v>
          </cell>
          <cell r="S319">
            <v>68</v>
          </cell>
          <cell r="T319">
            <v>0.3</v>
          </cell>
          <cell r="U319" t="str">
            <v>a</v>
          </cell>
        </row>
        <row r="320">
          <cell r="A320">
            <v>616</v>
          </cell>
          <cell r="B320" t="str">
            <v>Carne de cerdo, lomo cocido</v>
          </cell>
          <cell r="C320" t="str">
            <v>Carne</v>
          </cell>
          <cell r="D320" t="str">
            <v>Lomo de cerdo</v>
          </cell>
          <cell r="F320" t="str">
            <v>Lomo</v>
          </cell>
          <cell r="H320" t="str">
            <v>Limpieza</v>
          </cell>
          <cell r="I320" t="str">
            <v>Troceado</v>
          </cell>
          <cell r="J320" t="str">
            <v>Cocido al vapor</v>
          </cell>
          <cell r="M320" t="str">
            <v>Sus</v>
          </cell>
          <cell r="N320" t="str">
            <v>scrofa</v>
          </cell>
          <cell r="P320" t="str">
            <v>Industria</v>
          </cell>
          <cell r="R320" t="str">
            <v>Carne de cerdo, lomo cocido</v>
          </cell>
          <cell r="S320">
            <v>60.2</v>
          </cell>
          <cell r="T320">
            <v>0.3</v>
          </cell>
          <cell r="U320" t="str">
            <v>a</v>
          </cell>
        </row>
        <row r="321">
          <cell r="A321">
            <v>617</v>
          </cell>
          <cell r="B321" t="str">
            <v>Carne de cerdo, lomo horneado</v>
          </cell>
          <cell r="C321" t="str">
            <v>Carne</v>
          </cell>
          <cell r="D321" t="str">
            <v>Lomo de cerdo</v>
          </cell>
          <cell r="F321" t="str">
            <v>Lomo</v>
          </cell>
          <cell r="H321" t="str">
            <v>Limpieza</v>
          </cell>
          <cell r="I321" t="str">
            <v>Troceado</v>
          </cell>
          <cell r="J321" t="str">
            <v>Horneado</v>
          </cell>
          <cell r="M321" t="str">
            <v>Sus</v>
          </cell>
          <cell r="N321" t="str">
            <v>scrofa</v>
          </cell>
          <cell r="P321" t="str">
            <v>Industria</v>
          </cell>
          <cell r="R321" t="str">
            <v>Carne de cerdo, lomo horneado</v>
          </cell>
          <cell r="S321">
            <v>60.4</v>
          </cell>
          <cell r="T321">
            <v>0.2</v>
          </cell>
          <cell r="U321" t="str">
            <v>a</v>
          </cell>
        </row>
        <row r="322">
          <cell r="A322">
            <v>618</v>
          </cell>
          <cell r="B322" t="str">
            <v>Carne de cerdo, magra</v>
          </cell>
          <cell r="C322" t="str">
            <v>Carne</v>
          </cell>
          <cell r="D322" t="str">
            <v>Magra de Cerdo</v>
          </cell>
          <cell r="E322" t="str">
            <v>Carne magra</v>
          </cell>
          <cell r="H322" t="str">
            <v>Limpieza</v>
          </cell>
          <cell r="I322" t="str">
            <v>Troceado</v>
          </cell>
          <cell r="M322" t="str">
            <v>Sus</v>
          </cell>
          <cell r="N322" t="str">
            <v>scrofa</v>
          </cell>
          <cell r="P322" t="str">
            <v>232, 239</v>
          </cell>
          <cell r="Q322" t="str">
            <v>No reporta</v>
          </cell>
          <cell r="R322" t="str">
            <v>Carne de cerdo, magra</v>
          </cell>
          <cell r="S322">
            <v>64.3</v>
          </cell>
          <cell r="T322">
            <v>6</v>
          </cell>
          <cell r="U322" t="str">
            <v>c</v>
          </cell>
        </row>
        <row r="323">
          <cell r="A323">
            <v>624</v>
          </cell>
          <cell r="B323" t="str">
            <v>Carne de cerdo, pierna</v>
          </cell>
          <cell r="C323" t="str">
            <v>Carne</v>
          </cell>
          <cell r="D323" t="str">
            <v>Pierna de cerdo</v>
          </cell>
          <cell r="F323" t="str">
            <v>Pierna</v>
          </cell>
          <cell r="H323" t="str">
            <v>Limpieza</v>
          </cell>
          <cell r="I323" t="str">
            <v>Troceado</v>
          </cell>
          <cell r="M323" t="str">
            <v>Sus</v>
          </cell>
          <cell r="N323" t="str">
            <v>scrofa</v>
          </cell>
          <cell r="P323" t="str">
            <v>Industria</v>
          </cell>
          <cell r="R323" t="str">
            <v>Carne de cerdo, pierna</v>
          </cell>
          <cell r="S323">
            <v>71.599999999999994</v>
          </cell>
          <cell r="T323">
            <v>0.2</v>
          </cell>
          <cell r="U323" t="str">
            <v>a</v>
          </cell>
        </row>
        <row r="324">
          <cell r="A324">
            <v>625</v>
          </cell>
          <cell r="B324" t="str">
            <v>Carne de cerdo, pierna cocida</v>
          </cell>
          <cell r="C324" t="str">
            <v>Carne</v>
          </cell>
          <cell r="D324" t="str">
            <v>Pierna de cerdo</v>
          </cell>
          <cell r="F324" t="str">
            <v>Pierna</v>
          </cell>
          <cell r="H324" t="str">
            <v>Limpieza</v>
          </cell>
          <cell r="I324" t="str">
            <v>Troceado</v>
          </cell>
          <cell r="J324" t="str">
            <v>Cocido al vapor</v>
          </cell>
          <cell r="M324" t="str">
            <v>Sus</v>
          </cell>
          <cell r="N324" t="str">
            <v>scrofa</v>
          </cell>
          <cell r="P324" t="str">
            <v>Industria</v>
          </cell>
          <cell r="R324" t="str">
            <v>Carne de cerdo, pierna cocida</v>
          </cell>
          <cell r="S324">
            <v>67.2</v>
          </cell>
          <cell r="T324">
            <v>0.1</v>
          </cell>
          <cell r="U324" t="str">
            <v>a</v>
          </cell>
        </row>
        <row r="325">
          <cell r="A325">
            <v>626</v>
          </cell>
          <cell r="B325" t="str">
            <v>Carne de cerdo, pierna horneada</v>
          </cell>
          <cell r="C325" t="str">
            <v>Carne</v>
          </cell>
          <cell r="D325" t="str">
            <v>Pierna de cerdo</v>
          </cell>
          <cell r="F325" t="str">
            <v>Pierna</v>
          </cell>
          <cell r="H325" t="str">
            <v>Limpieza</v>
          </cell>
          <cell r="I325" t="str">
            <v>Troceado</v>
          </cell>
          <cell r="J325" t="str">
            <v>Horneado</v>
          </cell>
          <cell r="M325" t="str">
            <v>Sus</v>
          </cell>
          <cell r="N325" t="str">
            <v>scrofa</v>
          </cell>
          <cell r="P325" t="str">
            <v>Industria</v>
          </cell>
          <cell r="R325" t="str">
            <v>Carne de cerdo, pierna horneada</v>
          </cell>
          <cell r="S325">
            <v>61</v>
          </cell>
          <cell r="T325">
            <v>0.5</v>
          </cell>
          <cell r="U325" t="str">
            <v>a</v>
          </cell>
        </row>
        <row r="326">
          <cell r="A326">
            <v>627</v>
          </cell>
          <cell r="B326" t="str">
            <v>Carne de cerdo, semigorda</v>
          </cell>
          <cell r="C326" t="str">
            <v>Carne</v>
          </cell>
          <cell r="D326" t="str">
            <v>Semigorda de cerdo</v>
          </cell>
          <cell r="E326" t="str">
            <v>Con grasa, 14% y 20%</v>
          </cell>
          <cell r="F326" t="str">
            <v>Varios cortes</v>
          </cell>
          <cell r="H326" t="str">
            <v>Limpieza</v>
          </cell>
          <cell r="I326" t="str">
            <v>Troceado</v>
          </cell>
          <cell r="M326" t="str">
            <v>Sus</v>
          </cell>
          <cell r="N326" t="str">
            <v>scrofa</v>
          </cell>
          <cell r="P326" t="str">
            <v>232</v>
          </cell>
          <cell r="Q326" t="str">
            <v>No reporta</v>
          </cell>
          <cell r="R326" t="str">
            <v>Carne de cerdo, semigorda</v>
          </cell>
          <cell r="S326">
            <v>62.8</v>
          </cell>
          <cell r="U326" t="str">
            <v>c</v>
          </cell>
        </row>
        <row r="327">
          <cell r="A327">
            <v>640</v>
          </cell>
          <cell r="B327" t="str">
            <v>Carne de gallina</v>
          </cell>
          <cell r="C327" t="str">
            <v>Carne</v>
          </cell>
          <cell r="D327" t="str">
            <v>Gallina</v>
          </cell>
          <cell r="F327" t="str">
            <v>Entero</v>
          </cell>
          <cell r="H327" t="str">
            <v>Limpieza</v>
          </cell>
          <cell r="M327" t="str">
            <v>Gallus</v>
          </cell>
          <cell r="N327" t="str">
            <v>gallus</v>
          </cell>
          <cell r="P327" t="str">
            <v>232</v>
          </cell>
          <cell r="Q327" t="str">
            <v>No reporta</v>
          </cell>
          <cell r="R327" t="str">
            <v>Carne de gallina</v>
          </cell>
          <cell r="S327">
            <v>55.9</v>
          </cell>
          <cell r="U327" t="str">
            <v>c</v>
          </cell>
        </row>
        <row r="328">
          <cell r="A328">
            <v>648</v>
          </cell>
          <cell r="B328" t="str">
            <v>Carne de pollo</v>
          </cell>
          <cell r="C328" t="str">
            <v>Carne</v>
          </cell>
          <cell r="D328" t="str">
            <v>Pollo</v>
          </cell>
          <cell r="F328" t="str">
            <v>Parte comestible, animal entero</v>
          </cell>
          <cell r="H328" t="str">
            <v>Limpieza</v>
          </cell>
          <cell r="I328" t="str">
            <v>Deshuesado</v>
          </cell>
          <cell r="M328" t="str">
            <v>Gallus</v>
          </cell>
          <cell r="N328" t="str">
            <v>domesticus</v>
          </cell>
          <cell r="P328" t="str">
            <v>232</v>
          </cell>
          <cell r="Q328" t="str">
            <v>No reporta</v>
          </cell>
          <cell r="R328" t="str">
            <v>Carne de pollo</v>
          </cell>
          <cell r="S328">
            <v>68.599999999999994</v>
          </cell>
          <cell r="U328" t="str">
            <v>c</v>
          </cell>
        </row>
        <row r="329">
          <cell r="A329">
            <v>654</v>
          </cell>
          <cell r="B329" t="str">
            <v>Carne de res, magra</v>
          </cell>
          <cell r="C329" t="str">
            <v>Carne</v>
          </cell>
          <cell r="D329" t="str">
            <v>Magra de res</v>
          </cell>
          <cell r="E329" t="str">
            <v>Carne magra</v>
          </cell>
          <cell r="F329" t="str">
            <v>Varios cortes</v>
          </cell>
          <cell r="H329" t="str">
            <v>Limpieza</v>
          </cell>
          <cell r="I329" t="str">
            <v>Troceado</v>
          </cell>
          <cell r="M329" t="str">
            <v>Bos</v>
          </cell>
          <cell r="N329" t="str">
            <v>taurus</v>
          </cell>
          <cell r="P329" t="str">
            <v>232</v>
          </cell>
          <cell r="Q329" t="str">
            <v>No reporta</v>
          </cell>
          <cell r="R329" t="str">
            <v>Carne de res, magra</v>
          </cell>
          <cell r="S329">
            <v>71</v>
          </cell>
          <cell r="U329" t="str">
            <v>c</v>
          </cell>
        </row>
        <row r="330">
          <cell r="A330">
            <v>657</v>
          </cell>
          <cell r="B330" t="str">
            <v>Carne de res, semigorda</v>
          </cell>
          <cell r="C330" t="str">
            <v>Carne</v>
          </cell>
          <cell r="D330" t="str">
            <v>Semigorda de res</v>
          </cell>
          <cell r="E330" t="str">
            <v>Grasa 14%-20%</v>
          </cell>
          <cell r="F330" t="str">
            <v>Varios cortes</v>
          </cell>
          <cell r="H330" t="str">
            <v>Limpieza</v>
          </cell>
          <cell r="I330" t="str">
            <v>Troceado</v>
          </cell>
          <cell r="M330" t="str">
            <v>Bos</v>
          </cell>
          <cell r="N330" t="str">
            <v>taurus</v>
          </cell>
          <cell r="P330" t="str">
            <v>232</v>
          </cell>
          <cell r="Q330" t="str">
            <v>No reporta</v>
          </cell>
          <cell r="R330" t="str">
            <v>Carne de res, semigorda</v>
          </cell>
          <cell r="S330">
            <v>63.4</v>
          </cell>
          <cell r="U330" t="str">
            <v>c</v>
          </cell>
        </row>
        <row r="331">
          <cell r="A331">
            <v>659</v>
          </cell>
          <cell r="B331" t="str">
            <v>Carne de ternera, magra</v>
          </cell>
          <cell r="C331" t="str">
            <v>Carne</v>
          </cell>
          <cell r="D331" t="str">
            <v>Magra de ternera</v>
          </cell>
          <cell r="E331" t="str">
            <v>Carne magra</v>
          </cell>
          <cell r="F331" t="str">
            <v>Varios cortes</v>
          </cell>
          <cell r="H331" t="str">
            <v>Limpieza</v>
          </cell>
          <cell r="I331" t="str">
            <v>Troceado</v>
          </cell>
          <cell r="M331" t="str">
            <v>Bos</v>
          </cell>
          <cell r="N331" t="str">
            <v>taurus</v>
          </cell>
          <cell r="P331" t="str">
            <v>232</v>
          </cell>
          <cell r="Q331" t="str">
            <v>No reporta</v>
          </cell>
          <cell r="R331" t="str">
            <v>Carne de ternera, magra</v>
          </cell>
          <cell r="S331">
            <v>69</v>
          </cell>
          <cell r="U331" t="str">
            <v>c</v>
          </cell>
        </row>
        <row r="332">
          <cell r="A332">
            <v>676</v>
          </cell>
          <cell r="B332" t="str">
            <v>Hígado de cerdo</v>
          </cell>
          <cell r="C332" t="str">
            <v>Carne</v>
          </cell>
          <cell r="D332" t="str">
            <v>Hígado de cerdo</v>
          </cell>
          <cell r="F332" t="str">
            <v>Hígado</v>
          </cell>
          <cell r="H332" t="str">
            <v>Limpieza</v>
          </cell>
          <cell r="M332" t="str">
            <v>Sus</v>
          </cell>
          <cell r="N332" t="str">
            <v>scrofa</v>
          </cell>
          <cell r="P332" t="str">
            <v>232</v>
          </cell>
          <cell r="Q332" t="str">
            <v>No reporta</v>
          </cell>
          <cell r="R332" t="str">
            <v>Hígado de cerdo</v>
          </cell>
          <cell r="S332">
            <v>72.3</v>
          </cell>
          <cell r="U332" t="str">
            <v>c</v>
          </cell>
        </row>
        <row r="333">
          <cell r="A333">
            <v>682</v>
          </cell>
          <cell r="B333" t="str">
            <v>Hígado de res</v>
          </cell>
          <cell r="C333" t="str">
            <v>Carne</v>
          </cell>
          <cell r="D333" t="str">
            <v>Hígado de res</v>
          </cell>
          <cell r="F333" t="str">
            <v>Hígado</v>
          </cell>
          <cell r="H333" t="str">
            <v>Limpieza</v>
          </cell>
          <cell r="M333" t="str">
            <v>Bos</v>
          </cell>
          <cell r="N333" t="str">
            <v>taurus</v>
          </cell>
          <cell r="P333" t="str">
            <v>232</v>
          </cell>
          <cell r="Q333" t="str">
            <v>No reporta</v>
          </cell>
          <cell r="R333" t="str">
            <v>Hígado de res</v>
          </cell>
          <cell r="S333">
            <v>71.7</v>
          </cell>
          <cell r="U333" t="str">
            <v>c</v>
          </cell>
        </row>
        <row r="334">
          <cell r="A334">
            <v>683</v>
          </cell>
          <cell r="B334" t="str">
            <v>Hígado de res asado</v>
          </cell>
          <cell r="C334" t="str">
            <v>Carne</v>
          </cell>
          <cell r="D334" t="str">
            <v>Hígado de res</v>
          </cell>
          <cell r="F334" t="str">
            <v>Hígado</v>
          </cell>
          <cell r="H334" t="str">
            <v>Limpieza</v>
          </cell>
          <cell r="I334" t="str">
            <v>Asado</v>
          </cell>
          <cell r="M334" t="str">
            <v>Bos</v>
          </cell>
          <cell r="N334" t="str">
            <v>taurus l,</v>
          </cell>
          <cell r="P334" t="str">
            <v>234, 235</v>
          </cell>
          <cell r="R334" t="str">
            <v>Hígado de res asado</v>
          </cell>
          <cell r="S334">
            <v>65.900000000000006</v>
          </cell>
          <cell r="U334" t="str">
            <v>d</v>
          </cell>
        </row>
        <row r="335">
          <cell r="A335">
            <v>684</v>
          </cell>
          <cell r="B335" t="str">
            <v>Hígado de res, cocido y freído</v>
          </cell>
          <cell r="C335" t="str">
            <v>Carne</v>
          </cell>
          <cell r="D335" t="str">
            <v>Hígado de res</v>
          </cell>
          <cell r="F335" t="str">
            <v>Hígado</v>
          </cell>
          <cell r="H335" t="str">
            <v>Limpieza</v>
          </cell>
          <cell r="I335" t="str">
            <v>Cocido</v>
          </cell>
          <cell r="J335" t="str">
            <v>Freído</v>
          </cell>
          <cell r="M335" t="str">
            <v>Bos</v>
          </cell>
          <cell r="N335" t="str">
            <v>taurus</v>
          </cell>
          <cell r="P335" t="str">
            <v>232</v>
          </cell>
          <cell r="Q335" t="str">
            <v>No reporta</v>
          </cell>
          <cell r="R335" t="str">
            <v>Hígado de res, cocido y freído</v>
          </cell>
          <cell r="S335">
            <v>56</v>
          </cell>
          <cell r="U335" t="str">
            <v>d</v>
          </cell>
        </row>
        <row r="336">
          <cell r="A336">
            <v>706</v>
          </cell>
          <cell r="B336" t="str">
            <v>Muslo de pollo cocido, con piel</v>
          </cell>
          <cell r="C336" t="str">
            <v>Carne</v>
          </cell>
          <cell r="D336" t="str">
            <v>Muslo de pollo</v>
          </cell>
          <cell r="F336" t="str">
            <v>Muslo con piel</v>
          </cell>
          <cell r="H336" t="str">
            <v>Limpieza</v>
          </cell>
          <cell r="I336" t="str">
            <v>Cocido</v>
          </cell>
          <cell r="M336" t="str">
            <v>Gallus</v>
          </cell>
          <cell r="N336" t="str">
            <v>domesticus</v>
          </cell>
          <cell r="P336" t="str">
            <v>234, 235</v>
          </cell>
          <cell r="R336" t="str">
            <v>Muslo de pollo cocido, con piel</v>
          </cell>
          <cell r="S336">
            <v>63.1</v>
          </cell>
          <cell r="U336" t="str">
            <v>d</v>
          </cell>
        </row>
        <row r="337">
          <cell r="A337">
            <v>707</v>
          </cell>
          <cell r="B337" t="str">
            <v>Muslo de pollo cocido, sin piel</v>
          </cell>
          <cell r="C337" t="str">
            <v>Carne</v>
          </cell>
          <cell r="D337" t="str">
            <v>Muslo de pollo</v>
          </cell>
          <cell r="F337" t="str">
            <v>Muslo sin piel</v>
          </cell>
          <cell r="H337" t="str">
            <v>Limpieza</v>
          </cell>
          <cell r="I337" t="str">
            <v>Despellejado</v>
          </cell>
          <cell r="J337" t="str">
            <v>Cocido</v>
          </cell>
          <cell r="M337" t="str">
            <v>Gallus</v>
          </cell>
          <cell r="N337" t="str">
            <v>domesticus</v>
          </cell>
          <cell r="P337" t="str">
            <v>234, 235</v>
          </cell>
          <cell r="R337" t="str">
            <v>Muslo de pollo cocido, sin piel</v>
          </cell>
          <cell r="S337">
            <v>65.599999999999994</v>
          </cell>
          <cell r="U337" t="str">
            <v>d</v>
          </cell>
        </row>
        <row r="338">
          <cell r="A338">
            <v>708</v>
          </cell>
          <cell r="B338" t="str">
            <v>Muslo de pollo, con piel</v>
          </cell>
          <cell r="C338" t="str">
            <v>Carne</v>
          </cell>
          <cell r="D338" t="str">
            <v>Muslo de pollo</v>
          </cell>
          <cell r="F338" t="str">
            <v>Muslo con piel</v>
          </cell>
          <cell r="H338" t="str">
            <v>Limpieza</v>
          </cell>
          <cell r="M338" t="str">
            <v>Gallus</v>
          </cell>
          <cell r="N338" t="str">
            <v>domesticus</v>
          </cell>
          <cell r="P338" t="str">
            <v>234, 235</v>
          </cell>
          <cell r="R338" t="str">
            <v>Muslo de pollo, con piel</v>
          </cell>
          <cell r="S338">
            <v>67.7</v>
          </cell>
          <cell r="U338" t="str">
            <v>d</v>
          </cell>
        </row>
        <row r="339">
          <cell r="A339">
            <v>709</v>
          </cell>
          <cell r="B339" t="str">
            <v>Muslo de pollo, sin piel</v>
          </cell>
          <cell r="C339" t="str">
            <v>Carne</v>
          </cell>
          <cell r="D339" t="str">
            <v>Muslo de pollo</v>
          </cell>
          <cell r="F339" t="str">
            <v>Muslo sin piel</v>
          </cell>
          <cell r="H339" t="str">
            <v>Limpieza</v>
          </cell>
          <cell r="I339" t="str">
            <v>Despellejado</v>
          </cell>
          <cell r="M339" t="str">
            <v>Gallus</v>
          </cell>
          <cell r="N339" t="str">
            <v>domesticus</v>
          </cell>
          <cell r="P339" t="str">
            <v>234, 235</v>
          </cell>
          <cell r="R339" t="str">
            <v>Muslo de pollo, sin piel</v>
          </cell>
          <cell r="S339">
            <v>62.9</v>
          </cell>
          <cell r="U339" t="str">
            <v>d</v>
          </cell>
        </row>
        <row r="340">
          <cell r="A340">
            <v>710</v>
          </cell>
          <cell r="B340" t="str">
            <v>Pajarilla de res</v>
          </cell>
          <cell r="C340" t="str">
            <v>Carne</v>
          </cell>
          <cell r="D340" t="str">
            <v>Bazo de res</v>
          </cell>
          <cell r="F340" t="str">
            <v>Bazo</v>
          </cell>
          <cell r="H340" t="str">
            <v>Limpieza</v>
          </cell>
          <cell r="I340" t="str">
            <v>Troceado</v>
          </cell>
          <cell r="L340" t="str">
            <v>Pajarilla</v>
          </cell>
          <cell r="M340" t="str">
            <v>Bos</v>
          </cell>
          <cell r="N340" t="str">
            <v>taurus</v>
          </cell>
          <cell r="P340" t="str">
            <v>232</v>
          </cell>
          <cell r="Q340" t="str">
            <v>No reporta</v>
          </cell>
          <cell r="R340" t="str">
            <v>Pajarilla de res</v>
          </cell>
          <cell r="S340">
            <v>76.400000000000006</v>
          </cell>
          <cell r="U340" t="str">
            <v>c</v>
          </cell>
        </row>
        <row r="341">
          <cell r="A341">
            <v>711</v>
          </cell>
          <cell r="B341" t="str">
            <v>Pajarilla de res, cocido y freído</v>
          </cell>
          <cell r="C341" t="str">
            <v>Carne</v>
          </cell>
          <cell r="D341" t="str">
            <v>Bazo de res</v>
          </cell>
          <cell r="F341" t="str">
            <v>Bazo</v>
          </cell>
          <cell r="H341" t="str">
            <v>Limpieza</v>
          </cell>
          <cell r="I341" t="str">
            <v>Cocido</v>
          </cell>
          <cell r="J341" t="str">
            <v>Freído</v>
          </cell>
          <cell r="L341" t="str">
            <v>Pajarilla</v>
          </cell>
          <cell r="M341" t="str">
            <v>Bos</v>
          </cell>
          <cell r="N341" t="str">
            <v>taurus</v>
          </cell>
          <cell r="P341" t="str">
            <v>232</v>
          </cell>
          <cell r="Q341" t="str">
            <v>No reporta</v>
          </cell>
          <cell r="R341" t="str">
            <v>Pajarilla de res, cocido y freído</v>
          </cell>
          <cell r="S341">
            <v>63.2</v>
          </cell>
          <cell r="U341" t="str">
            <v>c</v>
          </cell>
        </row>
        <row r="342">
          <cell r="A342">
            <v>716</v>
          </cell>
          <cell r="B342" t="str">
            <v>Pechuga de pollo con piel</v>
          </cell>
          <cell r="C342" t="str">
            <v>Carne</v>
          </cell>
          <cell r="D342" t="str">
            <v>Pechuga de pollo</v>
          </cell>
          <cell r="F342" t="str">
            <v>Pechuga con piel</v>
          </cell>
          <cell r="H342" t="str">
            <v>Lavado</v>
          </cell>
          <cell r="M342" t="str">
            <v>Gallus</v>
          </cell>
          <cell r="N342" t="str">
            <v>domesticus</v>
          </cell>
          <cell r="P342" t="str">
            <v>234, 235</v>
          </cell>
          <cell r="R342" t="str">
            <v>Pechuga de pollo con piel</v>
          </cell>
          <cell r="S342">
            <v>69.5</v>
          </cell>
          <cell r="U342" t="str">
            <v>d</v>
          </cell>
        </row>
        <row r="343">
          <cell r="A343">
            <v>717</v>
          </cell>
          <cell r="B343" t="str">
            <v>Pechuga de pollo cocida sin piel</v>
          </cell>
          <cell r="C343" t="str">
            <v>Carne</v>
          </cell>
          <cell r="D343" t="str">
            <v>Pechuga de pollo</v>
          </cell>
          <cell r="F343" t="str">
            <v>Pechuga sin piel</v>
          </cell>
          <cell r="H343" t="str">
            <v>Lavado</v>
          </cell>
          <cell r="I343" t="str">
            <v>Despellejado</v>
          </cell>
          <cell r="J343" t="str">
            <v>Cocido</v>
          </cell>
          <cell r="M343" t="str">
            <v>Gallus</v>
          </cell>
          <cell r="N343" t="str">
            <v>domesticus</v>
          </cell>
          <cell r="P343" t="str">
            <v>234, 235</v>
          </cell>
          <cell r="R343" t="str">
            <v>Pechuga de pollo cocida sin piel</v>
          </cell>
          <cell r="S343">
            <v>68.3</v>
          </cell>
          <cell r="U343" t="str">
            <v>d</v>
          </cell>
        </row>
        <row r="344">
          <cell r="A344">
            <v>721</v>
          </cell>
          <cell r="B344" t="str">
            <v>Pierna de pollo cocida, con piel</v>
          </cell>
          <cell r="C344" t="str">
            <v>Carne</v>
          </cell>
          <cell r="D344" t="str">
            <v>Pierna de pollo</v>
          </cell>
          <cell r="F344" t="str">
            <v>Pierna con piel</v>
          </cell>
          <cell r="H344" t="str">
            <v>Lavado</v>
          </cell>
          <cell r="I344" t="str">
            <v>Cocido</v>
          </cell>
          <cell r="M344" t="str">
            <v>Gallus</v>
          </cell>
          <cell r="N344" t="str">
            <v>domesticus</v>
          </cell>
          <cell r="P344" t="str">
            <v>234, 235</v>
          </cell>
          <cell r="R344" t="str">
            <v>Pierna de pollo cocida, con piel</v>
          </cell>
          <cell r="S344">
            <v>64</v>
          </cell>
          <cell r="U344" t="str">
            <v>d</v>
          </cell>
        </row>
        <row r="345">
          <cell r="A345">
            <v>722</v>
          </cell>
          <cell r="B345" t="str">
            <v>Pierna de pollo cocida, sin piel</v>
          </cell>
          <cell r="C345" t="str">
            <v>Carne</v>
          </cell>
          <cell r="D345" t="str">
            <v>Pierna de pollo</v>
          </cell>
          <cell r="F345" t="str">
            <v>Pierna sin piel</v>
          </cell>
          <cell r="H345" t="str">
            <v>Lavado</v>
          </cell>
          <cell r="I345" t="str">
            <v>Despellejado</v>
          </cell>
          <cell r="J345" t="str">
            <v>Cocido</v>
          </cell>
          <cell r="M345" t="str">
            <v>Gallus</v>
          </cell>
          <cell r="N345" t="str">
            <v>domesticus</v>
          </cell>
          <cell r="P345" t="str">
            <v>234, 235</v>
          </cell>
          <cell r="R345" t="str">
            <v>Pierna de pollo cocida, sin piel</v>
          </cell>
          <cell r="S345">
            <v>66.400000000000006</v>
          </cell>
          <cell r="U345" t="str">
            <v>d</v>
          </cell>
        </row>
        <row r="346">
          <cell r="A346">
            <v>723</v>
          </cell>
          <cell r="B346" t="str">
            <v>Pierna de pollo, con piel</v>
          </cell>
          <cell r="C346" t="str">
            <v>Carne</v>
          </cell>
          <cell r="D346" t="str">
            <v>Pierna de pollo</v>
          </cell>
          <cell r="F346" t="str">
            <v>Pierna con piel</v>
          </cell>
          <cell r="H346" t="str">
            <v>Lavado</v>
          </cell>
          <cell r="M346" t="str">
            <v>Gallus</v>
          </cell>
          <cell r="N346" t="str">
            <v>domesticus</v>
          </cell>
          <cell r="P346" t="str">
            <v>234, 235</v>
          </cell>
          <cell r="R346" t="str">
            <v>Pierna de pollo, con piel</v>
          </cell>
          <cell r="S346">
            <v>69.900000000000006</v>
          </cell>
          <cell r="U346" t="str">
            <v>d</v>
          </cell>
        </row>
        <row r="347">
          <cell r="A347">
            <v>725</v>
          </cell>
          <cell r="B347" t="str">
            <v>Riñón de cerdo</v>
          </cell>
          <cell r="C347" t="str">
            <v>Carne</v>
          </cell>
          <cell r="D347" t="str">
            <v>Riñón de cerdo</v>
          </cell>
          <cell r="F347" t="str">
            <v>Riñón</v>
          </cell>
          <cell r="H347" t="str">
            <v>Limpieza</v>
          </cell>
          <cell r="M347" t="str">
            <v>Sus</v>
          </cell>
          <cell r="N347" t="str">
            <v>scrofa</v>
          </cell>
          <cell r="P347" t="str">
            <v>232</v>
          </cell>
          <cell r="Q347" t="str">
            <v>No reporta</v>
          </cell>
          <cell r="R347" t="str">
            <v>Riñón de cerdo</v>
          </cell>
          <cell r="S347">
            <v>71.3</v>
          </cell>
          <cell r="U347" t="str">
            <v>c</v>
          </cell>
        </row>
        <row r="348">
          <cell r="A348">
            <v>728</v>
          </cell>
          <cell r="B348" t="str">
            <v>Riñón de res</v>
          </cell>
          <cell r="C348" t="str">
            <v>Carne</v>
          </cell>
          <cell r="D348" t="str">
            <v>Riñon de res</v>
          </cell>
          <cell r="F348" t="str">
            <v>Riñón, tejido blando</v>
          </cell>
          <cell r="H348" t="str">
            <v>Limpieza</v>
          </cell>
          <cell r="M348" t="str">
            <v>Bos</v>
          </cell>
          <cell r="N348" t="str">
            <v>taurus</v>
          </cell>
          <cell r="P348" t="str">
            <v>232</v>
          </cell>
          <cell r="Q348" t="str">
            <v>No reporta</v>
          </cell>
          <cell r="R348" t="str">
            <v>Riñón de res</v>
          </cell>
          <cell r="S348">
            <v>77.400000000000006</v>
          </cell>
          <cell r="U348" t="str">
            <v>c</v>
          </cell>
        </row>
        <row r="349">
          <cell r="A349">
            <v>729</v>
          </cell>
          <cell r="B349" t="str">
            <v>Riñón de res, freído o cocido</v>
          </cell>
          <cell r="C349" t="str">
            <v>Carne</v>
          </cell>
          <cell r="D349" t="str">
            <v>Riñon de res</v>
          </cell>
          <cell r="F349" t="str">
            <v>Riñón</v>
          </cell>
          <cell r="H349" t="str">
            <v>Limpieza</v>
          </cell>
          <cell r="I349" t="str">
            <v>Cocido</v>
          </cell>
          <cell r="J349" t="str">
            <v>Freído</v>
          </cell>
          <cell r="M349" t="str">
            <v>Bos</v>
          </cell>
          <cell r="N349" t="str">
            <v>taurus</v>
          </cell>
          <cell r="P349" t="str">
            <v>232</v>
          </cell>
          <cell r="Q349" t="str">
            <v>No reporta</v>
          </cell>
          <cell r="R349" t="str">
            <v>Riñón de res, freído o cocido</v>
          </cell>
          <cell r="S349">
            <v>59.6</v>
          </cell>
          <cell r="U349" t="str">
            <v>d</v>
          </cell>
        </row>
        <row r="350">
          <cell r="A350">
            <v>753</v>
          </cell>
          <cell r="B350" t="str">
            <v>Crema de leche</v>
          </cell>
          <cell r="C350" t="str">
            <v>Crema</v>
          </cell>
          <cell r="D350" t="str">
            <v>De leche</v>
          </cell>
          <cell r="H350" t="str">
            <v>Centrifugación</v>
          </cell>
          <cell r="I350" t="str">
            <v>Adición cultivo láctico</v>
          </cell>
          <cell r="P350" t="str">
            <v>232</v>
          </cell>
          <cell r="Q350" t="str">
            <v>No reporta</v>
          </cell>
          <cell r="R350" t="str">
            <v>Crema de leche</v>
          </cell>
          <cell r="S350">
            <v>72.5</v>
          </cell>
          <cell r="U350" t="str">
            <v>c</v>
          </cell>
        </row>
        <row r="351">
          <cell r="A351">
            <v>754</v>
          </cell>
          <cell r="B351" t="str">
            <v>Cuajada</v>
          </cell>
          <cell r="C351" t="str">
            <v>Leche</v>
          </cell>
          <cell r="D351" t="str">
            <v>Cuajada</v>
          </cell>
          <cell r="H351" t="str">
            <v>Calentamiento</v>
          </cell>
          <cell r="I351" t="str">
            <v>Cuajado</v>
          </cell>
          <cell r="P351" t="str">
            <v>232</v>
          </cell>
          <cell r="Q351" t="str">
            <v>No reporta</v>
          </cell>
          <cell r="R351" t="str">
            <v>Cuajada</v>
          </cell>
          <cell r="S351">
            <v>57.5</v>
          </cell>
          <cell r="U351" t="str">
            <v>c</v>
          </cell>
        </row>
        <row r="352">
          <cell r="A352">
            <v>757</v>
          </cell>
          <cell r="B352" t="str">
            <v>Helado de crema y azúcar</v>
          </cell>
          <cell r="C352" t="str">
            <v>Helados</v>
          </cell>
          <cell r="D352" t="str">
            <v>De crema y azúcar</v>
          </cell>
          <cell r="H352" t="str">
            <v>Mezclado</v>
          </cell>
          <cell r="I352" t="str">
            <v>Congelado</v>
          </cell>
          <cell r="P352" t="str">
            <v>232</v>
          </cell>
          <cell r="Q352" t="str">
            <v>No reporta</v>
          </cell>
          <cell r="R352" t="str">
            <v>Helado de crema y azúcar</v>
          </cell>
          <cell r="S352">
            <v>62.8</v>
          </cell>
          <cell r="U352" t="str">
            <v>d</v>
          </cell>
        </row>
        <row r="353">
          <cell r="A353">
            <v>759</v>
          </cell>
          <cell r="B353" t="str">
            <v>Kumis</v>
          </cell>
          <cell r="C353" t="str">
            <v>Kumis</v>
          </cell>
          <cell r="H353" t="str">
            <v>Inoculado</v>
          </cell>
          <cell r="I353" t="str">
            <v>Pasteurizado</v>
          </cell>
          <cell r="P353" t="str">
            <v>232, 251</v>
          </cell>
          <cell r="Q353" t="str">
            <v>Muestra comercial</v>
          </cell>
          <cell r="R353" t="str">
            <v>Kumis</v>
          </cell>
          <cell r="S353">
            <v>80.5</v>
          </cell>
          <cell r="U353" t="str">
            <v>d</v>
          </cell>
        </row>
        <row r="354">
          <cell r="A354">
            <v>762</v>
          </cell>
          <cell r="B354" t="str">
            <v>Leche de vaca, condensada, azucarada</v>
          </cell>
          <cell r="C354" t="str">
            <v>Leche</v>
          </cell>
          <cell r="D354" t="str">
            <v>Condensada</v>
          </cell>
          <cell r="H354" t="str">
            <v>Estandarización y Pasteurizado</v>
          </cell>
          <cell r="I354" t="str">
            <v>Mezcla con azúcar y Condensación</v>
          </cell>
          <cell r="J354" t="str">
            <v>Enfriamiento</v>
          </cell>
          <cell r="K354" t="str">
            <v>Envasado</v>
          </cell>
          <cell r="P354" t="str">
            <v>232</v>
          </cell>
          <cell r="Q354" t="str">
            <v>No reporta</v>
          </cell>
          <cell r="R354" t="str">
            <v>Leche de vaca, condensada, azucarada</v>
          </cell>
          <cell r="S354">
            <v>27</v>
          </cell>
          <cell r="U354" t="str">
            <v>c</v>
          </cell>
        </row>
        <row r="355">
          <cell r="A355">
            <v>764</v>
          </cell>
          <cell r="B355" t="str">
            <v>Leche de vaca, hervida</v>
          </cell>
          <cell r="C355" t="str">
            <v>Leche</v>
          </cell>
          <cell r="D355" t="str">
            <v>Hervida</v>
          </cell>
          <cell r="H355" t="str">
            <v>Hervida</v>
          </cell>
          <cell r="P355" t="str">
            <v>232</v>
          </cell>
          <cell r="Q355" t="str">
            <v>No reporta</v>
          </cell>
          <cell r="R355" t="str">
            <v>Leche de vaca, hervida</v>
          </cell>
          <cell r="S355">
            <v>88</v>
          </cell>
          <cell r="U355" t="str">
            <v>c</v>
          </cell>
        </row>
        <row r="356">
          <cell r="A356">
            <v>765</v>
          </cell>
          <cell r="B356" t="str">
            <v>Leche en polvo entera de vaca</v>
          </cell>
          <cell r="C356" t="str">
            <v>Leche</v>
          </cell>
          <cell r="D356" t="str">
            <v>En polvo entera de vaca</v>
          </cell>
          <cell r="H356" t="str">
            <v>Refrigeración y Recolección</v>
          </cell>
          <cell r="I356" t="str">
            <v>Pasteurizado y homogenización</v>
          </cell>
          <cell r="J356" t="str">
            <v>Evaporado y Secado</v>
          </cell>
          <cell r="K356" t="str">
            <v>Envasado</v>
          </cell>
          <cell r="P356" t="str">
            <v>232, 4</v>
          </cell>
          <cell r="Q356" t="str">
            <v>Muestra comercial</v>
          </cell>
          <cell r="R356" t="str">
            <v>Leche en polvo entera de vaca</v>
          </cell>
          <cell r="S356">
            <v>2.7</v>
          </cell>
          <cell r="T356">
            <v>0.5</v>
          </cell>
          <cell r="U356" t="str">
            <v>a</v>
          </cell>
        </row>
        <row r="357">
          <cell r="A357">
            <v>769</v>
          </cell>
          <cell r="B357" t="str">
            <v>Leche entera pasteurizada de vaca</v>
          </cell>
          <cell r="C357" t="str">
            <v>Leche</v>
          </cell>
          <cell r="D357" t="str">
            <v>Entera pasteurizada de vaca</v>
          </cell>
          <cell r="H357" t="str">
            <v>Pasteurizada</v>
          </cell>
          <cell r="P357" t="str">
            <v>232, 135, 4, 58,158</v>
          </cell>
          <cell r="Q357" t="str">
            <v>Muestra comercial</v>
          </cell>
          <cell r="R357" t="str">
            <v>Leche entera pasteurizada de vaca</v>
          </cell>
          <cell r="S357">
            <v>89.5</v>
          </cell>
          <cell r="T357">
            <v>2.1</v>
          </cell>
          <cell r="U357" t="str">
            <v>b</v>
          </cell>
        </row>
        <row r="358">
          <cell r="A358">
            <v>776</v>
          </cell>
          <cell r="B358" t="str">
            <v>Queso campesino</v>
          </cell>
          <cell r="C358" t="str">
            <v>Queso</v>
          </cell>
          <cell r="D358" t="str">
            <v>Campesino</v>
          </cell>
          <cell r="H358" t="str">
            <v>Filtrado y pasteurizado</v>
          </cell>
          <cell r="I358" t="str">
            <v>Inoculado y coagulado</v>
          </cell>
          <cell r="J358" t="str">
            <v>Desuero y prensado</v>
          </cell>
          <cell r="K358" t="str">
            <v>Salado</v>
          </cell>
          <cell r="P358" t="str">
            <v>162, 251</v>
          </cell>
          <cell r="Q358" t="str">
            <v>No reporta</v>
          </cell>
          <cell r="R358" t="str">
            <v>Queso campesino</v>
          </cell>
          <cell r="S358">
            <v>53.7</v>
          </cell>
          <cell r="T358">
            <v>0.4</v>
          </cell>
          <cell r="U358" t="str">
            <v>b</v>
          </cell>
        </row>
        <row r="359">
          <cell r="A359">
            <v>783</v>
          </cell>
          <cell r="B359" t="str">
            <v>Queso mozarella</v>
          </cell>
          <cell r="C359" t="str">
            <v>Queso</v>
          </cell>
          <cell r="D359" t="str">
            <v>Mozarella</v>
          </cell>
          <cell r="H359" t="str">
            <v>Filtrado y pasteurizado</v>
          </cell>
          <cell r="I359" t="str">
            <v>Inoculado y coagulado</v>
          </cell>
          <cell r="J359" t="str">
            <v>Desuero y prensado</v>
          </cell>
          <cell r="P359" t="str">
            <v>234, 235</v>
          </cell>
          <cell r="R359" t="str">
            <v>Queso mozarella</v>
          </cell>
          <cell r="S359">
            <v>54.1</v>
          </cell>
          <cell r="U359" t="str">
            <v>d</v>
          </cell>
        </row>
        <row r="360">
          <cell r="A360">
            <v>796</v>
          </cell>
          <cell r="B360" t="str">
            <v>Yogurt</v>
          </cell>
          <cell r="C360" t="str">
            <v>Yogurt</v>
          </cell>
          <cell r="H360" t="str">
            <v>Inoculado</v>
          </cell>
          <cell r="I360" t="str">
            <v>Pasteurizado</v>
          </cell>
          <cell r="P360" t="str">
            <v>232</v>
          </cell>
          <cell r="Q360" t="str">
            <v>No reporta</v>
          </cell>
          <cell r="R360" t="str">
            <v>Yogurt</v>
          </cell>
          <cell r="S360">
            <v>78.900000000000006</v>
          </cell>
          <cell r="U360" t="str">
            <v>d</v>
          </cell>
        </row>
        <row r="361">
          <cell r="A361">
            <v>814</v>
          </cell>
          <cell r="B361" t="str">
            <v>Avena preparada</v>
          </cell>
          <cell r="C361" t="str">
            <v>Avena</v>
          </cell>
          <cell r="D361" t="str">
            <v>Preparada</v>
          </cell>
          <cell r="H361" t="str">
            <v>Mezclado</v>
          </cell>
          <cell r="I361" t="str">
            <v>Cocido</v>
          </cell>
          <cell r="M361" t="str">
            <v>Avena</v>
          </cell>
          <cell r="N361" t="str">
            <v>sativa L,</v>
          </cell>
          <cell r="P361" t="str">
            <v>232</v>
          </cell>
          <cell r="Q361" t="str">
            <v>No reporta</v>
          </cell>
          <cell r="R361" t="str">
            <v>Avena preparada</v>
          </cell>
          <cell r="S361">
            <v>86.5</v>
          </cell>
          <cell r="U361" t="str">
            <v>d</v>
          </cell>
        </row>
        <row r="362">
          <cell r="A362">
            <v>850</v>
          </cell>
          <cell r="B362" t="str">
            <v>Huevo de gallina</v>
          </cell>
          <cell r="C362" t="str">
            <v>Huevo</v>
          </cell>
          <cell r="F362" t="str">
            <v>Entero</v>
          </cell>
          <cell r="H362" t="str">
            <v>Pelado</v>
          </cell>
          <cell r="P362" t="str">
            <v>232</v>
          </cell>
          <cell r="Q362" t="str">
            <v>No reporta</v>
          </cell>
          <cell r="R362" t="str">
            <v>Huevo de gallina</v>
          </cell>
          <cell r="S362">
            <v>74</v>
          </cell>
          <cell r="U362" t="str">
            <v>c</v>
          </cell>
        </row>
        <row r="363">
          <cell r="A363">
            <v>851</v>
          </cell>
          <cell r="B363" t="str">
            <v>Huevo de gallina, clara</v>
          </cell>
          <cell r="C363" t="str">
            <v>Huevo</v>
          </cell>
          <cell r="D363" t="str">
            <v>Clara</v>
          </cell>
          <cell r="F363" t="str">
            <v>Clara</v>
          </cell>
          <cell r="H363" t="str">
            <v>Separación clara</v>
          </cell>
          <cell r="P363" t="str">
            <v>232</v>
          </cell>
          <cell r="Q363" t="str">
            <v>No reporta</v>
          </cell>
          <cell r="R363" t="str">
            <v>Huevo de gallina, clara</v>
          </cell>
          <cell r="S363">
            <v>87.8</v>
          </cell>
          <cell r="U363" t="str">
            <v>c</v>
          </cell>
        </row>
        <row r="364">
          <cell r="A364">
            <v>858</v>
          </cell>
          <cell r="B364" t="str">
            <v>Azúcar</v>
          </cell>
          <cell r="C364" t="str">
            <v>Azúcar</v>
          </cell>
          <cell r="H364" t="str">
            <v>Troceado caña y extracción del jugo</v>
          </cell>
          <cell r="I364" t="str">
            <v>Clarificado y sedimentado</v>
          </cell>
          <cell r="J364" t="str">
            <v>Evaporado y cristalizado</v>
          </cell>
          <cell r="K364" t="str">
            <v>Centrifugado y secado</v>
          </cell>
          <cell r="M364" t="str">
            <v>Saccharum</v>
          </cell>
          <cell r="N364" t="str">
            <v>officinarum L,</v>
          </cell>
          <cell r="P364" t="str">
            <v>232</v>
          </cell>
          <cell r="Q364" t="str">
            <v>No reporta</v>
          </cell>
          <cell r="R364" t="str">
            <v>Azúcar</v>
          </cell>
          <cell r="S364">
            <v>0.5</v>
          </cell>
          <cell r="U364" t="str">
            <v>c</v>
          </cell>
        </row>
        <row r="365">
          <cell r="A365">
            <v>859</v>
          </cell>
          <cell r="B365" t="str">
            <v>Azúcar morena</v>
          </cell>
          <cell r="C365" t="str">
            <v>Azúcar</v>
          </cell>
          <cell r="D365" t="str">
            <v>Morena</v>
          </cell>
          <cell r="H365" t="str">
            <v>Picado de caña</v>
          </cell>
          <cell r="I365" t="str">
            <v>Macerado</v>
          </cell>
          <cell r="J365" t="str">
            <v>Evaporado y cristalizado</v>
          </cell>
          <cell r="K365" t="str">
            <v>Centrifugado y secado</v>
          </cell>
          <cell r="P365" t="str">
            <v>234, 235</v>
          </cell>
          <cell r="R365" t="str">
            <v>Azúcar morena</v>
          </cell>
          <cell r="S365">
            <v>1.6</v>
          </cell>
          <cell r="U365" t="str">
            <v>d</v>
          </cell>
        </row>
        <row r="366">
          <cell r="A366">
            <v>866</v>
          </cell>
          <cell r="B366" t="str">
            <v>Chocolate</v>
          </cell>
          <cell r="C366" t="str">
            <v>Chocolate</v>
          </cell>
          <cell r="D366" t="str">
            <v>Aliñado</v>
          </cell>
          <cell r="F366" t="str">
            <v>Grano</v>
          </cell>
          <cell r="H366" t="str">
            <v>Limpieza</v>
          </cell>
          <cell r="I366" t="str">
            <v>Tostado y descascarillado</v>
          </cell>
          <cell r="J366" t="str">
            <v>Molido y mezclado</v>
          </cell>
          <cell r="M366" t="str">
            <v>Theobroma</v>
          </cell>
          <cell r="N366" t="str">
            <v>cacao</v>
          </cell>
          <cell r="P366" t="str">
            <v>217</v>
          </cell>
          <cell r="Q366" t="str">
            <v>Huila</v>
          </cell>
          <cell r="R366" t="str">
            <v>Chocolate</v>
          </cell>
          <cell r="S366">
            <v>0.4</v>
          </cell>
          <cell r="U366" t="str">
            <v>d</v>
          </cell>
        </row>
        <row r="367">
          <cell r="A367">
            <v>868</v>
          </cell>
          <cell r="B367" t="str">
            <v>Chocolate con azúcar</v>
          </cell>
          <cell r="C367" t="str">
            <v>Chocolate</v>
          </cell>
          <cell r="D367" t="str">
            <v>Azúcar</v>
          </cell>
          <cell r="H367" t="str">
            <v>Limpieza</v>
          </cell>
          <cell r="I367" t="str">
            <v>Tostado y descascarillado</v>
          </cell>
          <cell r="J367" t="str">
            <v>Molido</v>
          </cell>
          <cell r="K367" t="str">
            <v>Mezclado</v>
          </cell>
          <cell r="M367" t="str">
            <v>Theobroma</v>
          </cell>
          <cell r="N367" t="str">
            <v>cacao</v>
          </cell>
          <cell r="P367" t="str">
            <v>232, Industria</v>
          </cell>
          <cell r="Q367" t="str">
            <v>Muestra comercial</v>
          </cell>
          <cell r="R367" t="str">
            <v>Chocolate con azúcar</v>
          </cell>
          <cell r="S367">
            <v>3.1</v>
          </cell>
          <cell r="U367" t="str">
            <v>c</v>
          </cell>
        </row>
        <row r="368">
          <cell r="A368">
            <v>869</v>
          </cell>
          <cell r="B368" t="str">
            <v>Chocolate con azúcar y leche</v>
          </cell>
          <cell r="C368" t="str">
            <v>Chocolate</v>
          </cell>
          <cell r="D368" t="str">
            <v>Con azúcar y leche</v>
          </cell>
          <cell r="H368" t="str">
            <v>Limpieza</v>
          </cell>
          <cell r="I368" t="str">
            <v>Tostado y descascarillado</v>
          </cell>
          <cell r="J368" t="str">
            <v>Molido</v>
          </cell>
          <cell r="K368" t="str">
            <v>Mezclado</v>
          </cell>
          <cell r="P368" t="str">
            <v>232</v>
          </cell>
          <cell r="Q368" t="str">
            <v>No reporta</v>
          </cell>
          <cell r="R368" t="str">
            <v>Chocolate con azúcar y leche</v>
          </cell>
          <cell r="S368">
            <v>1.7</v>
          </cell>
          <cell r="U368" t="str">
            <v>d</v>
          </cell>
        </row>
        <row r="369">
          <cell r="A369">
            <v>870</v>
          </cell>
          <cell r="B369" t="str">
            <v>Chocolatina</v>
          </cell>
          <cell r="C369" t="str">
            <v>Chocolatina</v>
          </cell>
          <cell r="H369" t="str">
            <v>Limpieza y tostado</v>
          </cell>
          <cell r="I369" t="str">
            <v>Molido y prensado</v>
          </cell>
          <cell r="J369" t="str">
            <v>Adición de leche en polvo y azúcar</v>
          </cell>
          <cell r="K369" t="str">
            <v>Calentado y moldeado</v>
          </cell>
          <cell r="M369" t="str">
            <v>Theobroma</v>
          </cell>
          <cell r="N369" t="str">
            <v>cacao</v>
          </cell>
          <cell r="P369" t="str">
            <v>Industria</v>
          </cell>
          <cell r="Q369" t="str">
            <v>Muestra comercial</v>
          </cell>
          <cell r="R369" t="str">
            <v>Chocolatina</v>
          </cell>
          <cell r="S369">
            <v>35.200000000000003</v>
          </cell>
          <cell r="U369" t="str">
            <v>b</v>
          </cell>
        </row>
        <row r="370">
          <cell r="A370">
            <v>872</v>
          </cell>
          <cell r="B370" t="str">
            <v>Cocadas de panela</v>
          </cell>
          <cell r="C370" t="str">
            <v>Cocadas</v>
          </cell>
          <cell r="D370" t="str">
            <v>De panela</v>
          </cell>
          <cell r="H370" t="str">
            <v>Mezclado</v>
          </cell>
          <cell r="I370" t="str">
            <v>Cocido</v>
          </cell>
          <cell r="P370" t="str">
            <v>232</v>
          </cell>
          <cell r="Q370" t="str">
            <v>No reporta</v>
          </cell>
          <cell r="R370" t="str">
            <v>Cocadas de panela</v>
          </cell>
          <cell r="S370">
            <v>6</v>
          </cell>
          <cell r="U370" t="str">
            <v>d</v>
          </cell>
        </row>
        <row r="371">
          <cell r="A371">
            <v>879</v>
          </cell>
          <cell r="B371" t="str">
            <v>Mermelada</v>
          </cell>
          <cell r="C371" t="str">
            <v>Mermelada</v>
          </cell>
          <cell r="H371" t="str">
            <v>Lavado y extracción de pulpa</v>
          </cell>
          <cell r="I371" t="str">
            <v>Escaldado y Licuado</v>
          </cell>
          <cell r="J371" t="str">
            <v>Adición de azúcar</v>
          </cell>
          <cell r="K371" t="str">
            <v>Proceso térmico</v>
          </cell>
          <cell r="P371" t="str">
            <v>232</v>
          </cell>
          <cell r="Q371" t="str">
            <v>No reporta</v>
          </cell>
          <cell r="R371" t="str">
            <v>Mermelada</v>
          </cell>
          <cell r="S371">
            <v>28</v>
          </cell>
          <cell r="U371" t="str">
            <v>c</v>
          </cell>
        </row>
        <row r="372">
          <cell r="A372">
            <v>886</v>
          </cell>
          <cell r="B372" t="str">
            <v>Panela</v>
          </cell>
          <cell r="C372" t="str">
            <v>Panela</v>
          </cell>
          <cell r="H372" t="str">
            <v>Molido en trapiche</v>
          </cell>
          <cell r="I372" t="str">
            <v>Jugo descachado</v>
          </cell>
          <cell r="J372" t="str">
            <v>Concentrado</v>
          </cell>
          <cell r="K372" t="str">
            <v>Secado</v>
          </cell>
          <cell r="M372" t="str">
            <v>Saccharum</v>
          </cell>
          <cell r="N372" t="str">
            <v>officinarum</v>
          </cell>
          <cell r="P372" t="str">
            <v>206</v>
          </cell>
          <cell r="Q372" t="str">
            <v>Risaralda, Valle del Cauca, Boyacá, Cundinamarca, Antioquia</v>
          </cell>
          <cell r="R372" t="str">
            <v>Panela</v>
          </cell>
          <cell r="S372">
            <v>6.3</v>
          </cell>
          <cell r="T372">
            <v>4.5</v>
          </cell>
          <cell r="U372" t="str">
            <v>a</v>
          </cell>
        </row>
        <row r="373">
          <cell r="A373">
            <v>926</v>
          </cell>
          <cell r="B373" t="str">
            <v>Bocadillo veleño</v>
          </cell>
          <cell r="C373" t="str">
            <v>Bocadillo</v>
          </cell>
          <cell r="D373" t="str">
            <v>Veleño</v>
          </cell>
          <cell r="H373" t="str">
            <v>Pelado del fruto</v>
          </cell>
          <cell r="I373" t="str">
            <v>Macerado</v>
          </cell>
          <cell r="J373" t="str">
            <v>Adición de azúcar</v>
          </cell>
          <cell r="K373" t="str">
            <v>Evaporado</v>
          </cell>
          <cell r="P373" t="str">
            <v>232</v>
          </cell>
          <cell r="Q373" t="str">
            <v>No reporta</v>
          </cell>
          <cell r="R373" t="str">
            <v>Bocadillo veleño</v>
          </cell>
          <cell r="S373">
            <v>20.100000000000001</v>
          </cell>
          <cell r="U373" t="str">
            <v>c</v>
          </cell>
        </row>
        <row r="374">
          <cell r="A374">
            <v>927</v>
          </cell>
          <cell r="B374" t="str">
            <v>Bollo de mazorca</v>
          </cell>
          <cell r="C374" t="str">
            <v>Bollo</v>
          </cell>
          <cell r="D374" t="str">
            <v>Mazorca</v>
          </cell>
          <cell r="H374" t="str">
            <v>Mezclado de ingredientes</v>
          </cell>
          <cell r="I374" t="str">
            <v>Cocido</v>
          </cell>
          <cell r="P374" t="str">
            <v>232</v>
          </cell>
          <cell r="Q374" t="str">
            <v>No reporta</v>
          </cell>
          <cell r="R374" t="str">
            <v>Bollo de mazorca</v>
          </cell>
          <cell r="S374">
            <v>63</v>
          </cell>
          <cell r="U374" t="str">
            <v>d</v>
          </cell>
        </row>
        <row r="375">
          <cell r="A375">
            <v>943</v>
          </cell>
          <cell r="B375" t="str">
            <v>Cucas</v>
          </cell>
          <cell r="C375" t="str">
            <v>Galletas</v>
          </cell>
          <cell r="D375" t="str">
            <v>Harina de trigo con panela</v>
          </cell>
          <cell r="H375" t="str">
            <v>Horneado</v>
          </cell>
          <cell r="M375" t="str">
            <v>Zea</v>
          </cell>
          <cell r="N375" t="str">
            <v>mays L,</v>
          </cell>
          <cell r="P375" t="str">
            <v>232</v>
          </cell>
          <cell r="Q375" t="str">
            <v>No reporta</v>
          </cell>
          <cell r="R375" t="str">
            <v>Cucas</v>
          </cell>
          <cell r="S375">
            <v>5.4</v>
          </cell>
          <cell r="U375" t="str">
            <v>d</v>
          </cell>
        </row>
        <row r="376">
          <cell r="A376">
            <v>971</v>
          </cell>
          <cell r="B376" t="str">
            <v>Pan de yuca</v>
          </cell>
          <cell r="C376" t="str">
            <v>Pan</v>
          </cell>
          <cell r="D376" t="str">
            <v>De yuca</v>
          </cell>
          <cell r="H376" t="str">
            <v>Mezclado</v>
          </cell>
          <cell r="I376" t="str">
            <v>Amasado</v>
          </cell>
          <cell r="J376" t="str">
            <v>Fermentado</v>
          </cell>
          <cell r="K376" t="str">
            <v>Horneado</v>
          </cell>
          <cell r="P376" t="str">
            <v>232</v>
          </cell>
          <cell r="Q376" t="str">
            <v>No reporta</v>
          </cell>
          <cell r="R376" t="str">
            <v>Pan de yuca</v>
          </cell>
          <cell r="S376">
            <v>23.5</v>
          </cell>
          <cell r="U376" t="str">
            <v>c</v>
          </cell>
        </row>
        <row r="377">
          <cell r="A377">
            <v>1004</v>
          </cell>
          <cell r="B377" t="str">
            <v>Bienestarina</v>
          </cell>
          <cell r="C377" t="str">
            <v>Bienestarina</v>
          </cell>
          <cell r="H377" t="str">
            <v>Mezcla harinas vegetales</v>
          </cell>
          <cell r="I377" t="str">
            <v>Adición leche en polvo descremada</v>
          </cell>
          <cell r="J377" t="str">
            <v>Enriquecimiento con vitaminas y minerales</v>
          </cell>
          <cell r="P377" t="str">
            <v>232, 122, 17, Industria</v>
          </cell>
          <cell r="Q377" t="str">
            <v>Muestra comercial</v>
          </cell>
          <cell r="R377" t="str">
            <v>Bienestarina</v>
          </cell>
          <cell r="S377">
            <v>8.1999999999999993</v>
          </cell>
          <cell r="T377">
            <v>0.4</v>
          </cell>
          <cell r="U377" t="str">
            <v>b</v>
          </cell>
        </row>
        <row r="378">
          <cell r="A378">
            <v>1006</v>
          </cell>
          <cell r="B378" t="str">
            <v>Bienestarina sabor a chocolate</v>
          </cell>
          <cell r="C378" t="str">
            <v>Bienestarina</v>
          </cell>
          <cell r="D378" t="str">
            <v>Mezcla fortificada</v>
          </cell>
          <cell r="H378" t="str">
            <v>Mezcla harinas vegetales</v>
          </cell>
          <cell r="I378" t="str">
            <v>Adición leche en polvo descremada</v>
          </cell>
          <cell r="J378" t="str">
            <v>Enriquecimiento con vitaminas y minerales</v>
          </cell>
          <cell r="K378" t="str">
            <v>Saborizado</v>
          </cell>
          <cell r="P378" t="str">
            <v>Industria</v>
          </cell>
          <cell r="Q378" t="str">
            <v>Muestra comercial</v>
          </cell>
          <cell r="R378" t="str">
            <v>Bienestarina sabor a chocolate</v>
          </cell>
          <cell r="S378">
            <v>7.7</v>
          </cell>
          <cell r="T378">
            <v>0.2</v>
          </cell>
          <cell r="U378" t="str">
            <v>b</v>
          </cell>
        </row>
        <row r="379">
          <cell r="A379">
            <v>1007</v>
          </cell>
          <cell r="B379" t="str">
            <v>Bienestarina sabor a vainilla</v>
          </cell>
          <cell r="C379" t="str">
            <v>Bienestarina</v>
          </cell>
          <cell r="D379" t="str">
            <v>Mezcla fortificada</v>
          </cell>
          <cell r="H379" t="str">
            <v>Mezcla harinas vegetales</v>
          </cell>
          <cell r="I379" t="str">
            <v>Adición Leche en polvo descremada</v>
          </cell>
          <cell r="J379" t="str">
            <v>Enriquecimiento con vitaminas y minerales</v>
          </cell>
          <cell r="K379" t="str">
            <v>Saborizado</v>
          </cell>
          <cell r="P379" t="str">
            <v>Industria</v>
          </cell>
          <cell r="Q379" t="str">
            <v>Muestra comercial</v>
          </cell>
          <cell r="R379" t="str">
            <v>Bienestarina sabor a vainilla</v>
          </cell>
          <cell r="S379">
            <v>8</v>
          </cell>
          <cell r="T379">
            <v>0.3</v>
          </cell>
          <cell r="U379" t="str">
            <v>b</v>
          </cell>
        </row>
        <row r="380">
          <cell r="A380">
            <v>1011</v>
          </cell>
          <cell r="B380" t="str">
            <v>Gelatina</v>
          </cell>
          <cell r="C380" t="str">
            <v>Gelatina</v>
          </cell>
          <cell r="D380" t="str">
            <v>Con azúcar</v>
          </cell>
          <cell r="H380" t="str">
            <v>Pretratamiento del cuero</v>
          </cell>
          <cell r="I380" t="str">
            <v>Separación colágeno</v>
          </cell>
          <cell r="J380" t="str">
            <v>Esterilización y secado</v>
          </cell>
          <cell r="K380" t="str">
            <v>Molido</v>
          </cell>
          <cell r="P380" t="str">
            <v>232</v>
          </cell>
          <cell r="Q380" t="str">
            <v>No reporta</v>
          </cell>
          <cell r="R380" t="str">
            <v>Gelatina</v>
          </cell>
          <cell r="S380">
            <v>1.6</v>
          </cell>
          <cell r="U380" t="str">
            <v>c</v>
          </cell>
        </row>
        <row r="381">
          <cell r="A381">
            <v>1012</v>
          </cell>
          <cell r="B381" t="str">
            <v>Gelatina de pata</v>
          </cell>
          <cell r="C381" t="str">
            <v>Gelatina</v>
          </cell>
          <cell r="D381" t="str">
            <v>Pata</v>
          </cell>
          <cell r="H381" t="str">
            <v>Cocido</v>
          </cell>
          <cell r="I381" t="str">
            <v>Adición azúcar</v>
          </cell>
          <cell r="J381" t="str">
            <v>Batido</v>
          </cell>
          <cell r="P381" t="str">
            <v>232</v>
          </cell>
          <cell r="Q381" t="str">
            <v>No reporta</v>
          </cell>
          <cell r="R381" t="str">
            <v>Gelatina de pata</v>
          </cell>
          <cell r="S381">
            <v>18.5</v>
          </cell>
          <cell r="U381" t="str">
            <v>d</v>
          </cell>
        </row>
        <row r="382">
          <cell r="A382">
            <v>1060</v>
          </cell>
          <cell r="B382" t="str">
            <v>Arveja seca</v>
          </cell>
          <cell r="C382" t="str">
            <v>Arveja</v>
          </cell>
          <cell r="D382" t="str">
            <v>Seca</v>
          </cell>
          <cell r="F382" t="str">
            <v>Grano entero</v>
          </cell>
          <cell r="H382" t="str">
            <v>Lavado</v>
          </cell>
          <cell r="I382" t="str">
            <v>Secado</v>
          </cell>
          <cell r="L382" t="str">
            <v>Alverja</v>
          </cell>
          <cell r="M382" t="str">
            <v>Pisum</v>
          </cell>
          <cell r="N382" t="str">
            <v>sativum L,</v>
          </cell>
          <cell r="P382" t="str">
            <v>232</v>
          </cell>
          <cell r="Q382" t="str">
            <v>No reporta</v>
          </cell>
          <cell r="R382" t="str">
            <v>Arveja seca</v>
          </cell>
          <cell r="S382">
            <v>12.4</v>
          </cell>
          <cell r="U382" t="str">
            <v>c</v>
          </cell>
        </row>
        <row r="383">
          <cell r="A383">
            <v>1062</v>
          </cell>
          <cell r="B383" t="str">
            <v>Fríjol blanco seco</v>
          </cell>
          <cell r="C383" t="str">
            <v>Fríjol</v>
          </cell>
          <cell r="D383" t="str">
            <v>Blanco</v>
          </cell>
          <cell r="F383" t="str">
            <v>Grano entero</v>
          </cell>
          <cell r="H383" t="str">
            <v>Limpieza</v>
          </cell>
          <cell r="I383" t="str">
            <v>Secado</v>
          </cell>
          <cell r="M383" t="str">
            <v>Phaseolus</v>
          </cell>
          <cell r="N383" t="str">
            <v>vulgaris L,</v>
          </cell>
          <cell r="O383" t="str">
            <v>Blanco</v>
          </cell>
          <cell r="P383" t="str">
            <v>232</v>
          </cell>
          <cell r="Q383" t="str">
            <v>No reporta</v>
          </cell>
          <cell r="R383" t="str">
            <v>Fríjol blanco seco</v>
          </cell>
          <cell r="S383">
            <v>11.3</v>
          </cell>
          <cell r="U383" t="str">
            <v>c</v>
          </cell>
        </row>
        <row r="384">
          <cell r="A384">
            <v>1063</v>
          </cell>
          <cell r="B384" t="str">
            <v>Fríjol blanco</v>
          </cell>
          <cell r="C384" t="str">
            <v>Fríjol</v>
          </cell>
          <cell r="D384" t="str">
            <v>Blanco</v>
          </cell>
          <cell r="F384" t="str">
            <v>Grano entero</v>
          </cell>
          <cell r="H384" t="str">
            <v>Limpieza</v>
          </cell>
          <cell r="I384" t="str">
            <v>Secado</v>
          </cell>
          <cell r="L384" t="str">
            <v>Caupi</v>
          </cell>
          <cell r="M384" t="str">
            <v>Phaseolus</v>
          </cell>
          <cell r="N384" t="str">
            <v>vulgaris L,</v>
          </cell>
          <cell r="O384" t="str">
            <v>Blanco</v>
          </cell>
          <cell r="P384" t="str">
            <v>232</v>
          </cell>
          <cell r="Q384" t="str">
            <v>No reporta</v>
          </cell>
          <cell r="R384" t="str">
            <v>Fríjol blanco</v>
          </cell>
          <cell r="S384">
            <v>14.1</v>
          </cell>
          <cell r="U384" t="str">
            <v>d</v>
          </cell>
        </row>
        <row r="385">
          <cell r="A385">
            <v>1064</v>
          </cell>
          <cell r="B385" t="str">
            <v>Fríjol cabecita negra</v>
          </cell>
          <cell r="C385" t="str">
            <v>Fríjol</v>
          </cell>
          <cell r="D385" t="str">
            <v>Cabecita negra</v>
          </cell>
          <cell r="F385" t="str">
            <v>Grano entero</v>
          </cell>
          <cell r="H385" t="str">
            <v>Lavado</v>
          </cell>
          <cell r="I385" t="str">
            <v>Secado</v>
          </cell>
          <cell r="M385" t="str">
            <v>Vigna</v>
          </cell>
          <cell r="N385" t="str">
            <v>unguiculata</v>
          </cell>
          <cell r="O385" t="str">
            <v>Fríjol, cabecita negra</v>
          </cell>
          <cell r="P385" t="str">
            <v>232</v>
          </cell>
          <cell r="Q385" t="str">
            <v>No reporta</v>
          </cell>
          <cell r="R385" t="str">
            <v>Fríjol cabecita negra</v>
          </cell>
          <cell r="S385">
            <v>12.8</v>
          </cell>
          <cell r="U385" t="str">
            <v>d</v>
          </cell>
        </row>
        <row r="386">
          <cell r="A386">
            <v>1065</v>
          </cell>
          <cell r="B386" t="str">
            <v>Fríjol canavalia</v>
          </cell>
          <cell r="C386" t="str">
            <v>Fríjol</v>
          </cell>
          <cell r="D386" t="str">
            <v>Canavalia</v>
          </cell>
          <cell r="F386" t="str">
            <v>Fruto completo</v>
          </cell>
          <cell r="H386" t="str">
            <v>Lavado</v>
          </cell>
          <cell r="I386" t="str">
            <v>Macerado</v>
          </cell>
          <cell r="M386" t="str">
            <v>Phaseolus</v>
          </cell>
          <cell r="N386" t="str">
            <v>vulgaris</v>
          </cell>
          <cell r="O386" t="str">
            <v>Canavalia</v>
          </cell>
          <cell r="P386" t="str">
            <v>219</v>
          </cell>
          <cell r="Q386" t="str">
            <v>Cauca</v>
          </cell>
          <cell r="R386" t="str">
            <v>Fríjol canavalia</v>
          </cell>
          <cell r="S386">
            <v>15.2</v>
          </cell>
          <cell r="U386" t="str">
            <v>c</v>
          </cell>
        </row>
        <row r="387">
          <cell r="A387">
            <v>1066</v>
          </cell>
          <cell r="B387" t="str">
            <v>Fríjol caraota</v>
          </cell>
          <cell r="C387" t="str">
            <v>Fríjol</v>
          </cell>
          <cell r="D387" t="str">
            <v>Caraota</v>
          </cell>
          <cell r="F387" t="str">
            <v>Grano entero</v>
          </cell>
          <cell r="H387" t="str">
            <v>Limpieza</v>
          </cell>
          <cell r="M387" t="str">
            <v>Phaseolus</v>
          </cell>
          <cell r="N387" t="str">
            <v>vulgaris L,</v>
          </cell>
          <cell r="O387" t="str">
            <v>Caraota</v>
          </cell>
          <cell r="P387" t="str">
            <v>232</v>
          </cell>
          <cell r="Q387" t="str">
            <v>No reporta</v>
          </cell>
          <cell r="R387" t="str">
            <v>Fríjol caraota</v>
          </cell>
          <cell r="S387">
            <v>12.5</v>
          </cell>
          <cell r="U387" t="str">
            <v>d</v>
          </cell>
        </row>
        <row r="388">
          <cell r="A388">
            <v>1067</v>
          </cell>
          <cell r="B388" t="str">
            <v>Fríjol cargamanto</v>
          </cell>
          <cell r="C388" t="str">
            <v>Fríjol</v>
          </cell>
          <cell r="D388" t="str">
            <v>Cargamanto</v>
          </cell>
          <cell r="F388" t="str">
            <v>Grano entero</v>
          </cell>
          <cell r="H388" t="str">
            <v>Limpieza</v>
          </cell>
          <cell r="M388" t="str">
            <v>Phaseolus</v>
          </cell>
          <cell r="N388" t="str">
            <v>vulgaris L,</v>
          </cell>
          <cell r="O388" t="str">
            <v>Fríjol, cargamanto</v>
          </cell>
          <cell r="P388" t="str">
            <v>232</v>
          </cell>
          <cell r="Q388" t="str">
            <v>No reporta</v>
          </cell>
          <cell r="R388" t="str">
            <v>Fríjol cargamanto</v>
          </cell>
          <cell r="S388">
            <v>11.9</v>
          </cell>
          <cell r="U388" t="str">
            <v>d</v>
          </cell>
        </row>
        <row r="389">
          <cell r="A389">
            <v>1068</v>
          </cell>
          <cell r="B389" t="str">
            <v>Fríjol cargamanto rosado</v>
          </cell>
          <cell r="C389" t="str">
            <v>Fríjol</v>
          </cell>
          <cell r="D389" t="str">
            <v>Cargamanto rosado</v>
          </cell>
          <cell r="F389" t="str">
            <v>Grano entero</v>
          </cell>
          <cell r="H389" t="str">
            <v>Limpieza</v>
          </cell>
          <cell r="M389" t="str">
            <v>Phaseolus</v>
          </cell>
          <cell r="N389" t="str">
            <v>vulgaris L,</v>
          </cell>
          <cell r="O389" t="str">
            <v>Cargamanto rosado</v>
          </cell>
          <cell r="P389" t="str">
            <v>232</v>
          </cell>
          <cell r="Q389" t="str">
            <v>No reporta</v>
          </cell>
          <cell r="R389" t="str">
            <v>Fríjol cargamanto rosado</v>
          </cell>
          <cell r="S389">
            <v>11.9</v>
          </cell>
          <cell r="U389" t="str">
            <v>d</v>
          </cell>
        </row>
        <row r="390">
          <cell r="A390">
            <v>1069</v>
          </cell>
          <cell r="B390" t="str">
            <v>Fríjol guandul</v>
          </cell>
          <cell r="C390" t="str">
            <v>Guandul</v>
          </cell>
          <cell r="F390" t="str">
            <v>No reporta</v>
          </cell>
          <cell r="H390" t="str">
            <v>Limpieza</v>
          </cell>
          <cell r="M390" t="str">
            <v>Cajanus</v>
          </cell>
          <cell r="N390" t="str">
            <v>cajan</v>
          </cell>
          <cell r="P390" t="str">
            <v>232, 11</v>
          </cell>
          <cell r="Q390" t="str">
            <v>Muestra comercial</v>
          </cell>
          <cell r="R390" t="str">
            <v>Fríjol guandul</v>
          </cell>
          <cell r="S390">
            <v>14</v>
          </cell>
          <cell r="T390">
            <v>2.9</v>
          </cell>
          <cell r="U390" t="str">
            <v>c</v>
          </cell>
        </row>
        <row r="391">
          <cell r="A391">
            <v>1070</v>
          </cell>
          <cell r="B391" t="str">
            <v>Fríjol mungo</v>
          </cell>
          <cell r="C391" t="str">
            <v>Fríjol</v>
          </cell>
          <cell r="D391" t="str">
            <v>Mungo</v>
          </cell>
          <cell r="F391" t="str">
            <v>Grano entero</v>
          </cell>
          <cell r="H391" t="str">
            <v>Limpieza</v>
          </cell>
          <cell r="M391" t="str">
            <v>Phaseolus</v>
          </cell>
          <cell r="N391" t="str">
            <v>aureus</v>
          </cell>
          <cell r="O391" t="str">
            <v>M-90 India</v>
          </cell>
          <cell r="P391" t="str">
            <v>69</v>
          </cell>
          <cell r="Q391" t="str">
            <v>Valle del Cauca</v>
          </cell>
          <cell r="R391" t="str">
            <v>Fríjol mungo</v>
          </cell>
          <cell r="S391">
            <v>10.9</v>
          </cell>
          <cell r="U391" t="str">
            <v>c</v>
          </cell>
        </row>
        <row r="392">
          <cell r="A392">
            <v>1080</v>
          </cell>
          <cell r="B392" t="str">
            <v>Fríjol nima</v>
          </cell>
          <cell r="C392" t="str">
            <v>Fríjol</v>
          </cell>
          <cell r="D392" t="str">
            <v>Nima</v>
          </cell>
          <cell r="F392" t="str">
            <v>Grano entero</v>
          </cell>
          <cell r="H392" t="str">
            <v>Limpieza</v>
          </cell>
          <cell r="L392" t="str">
            <v>Calima, f, rojo oriental</v>
          </cell>
          <cell r="M392" t="str">
            <v>Phasiolus</v>
          </cell>
          <cell r="N392" t="str">
            <v>lunatus</v>
          </cell>
          <cell r="O392" t="str">
            <v>Nima</v>
          </cell>
          <cell r="P392" t="str">
            <v>232</v>
          </cell>
          <cell r="Q392" t="str">
            <v>No reporta</v>
          </cell>
          <cell r="R392" t="str">
            <v>Fríjol nima</v>
          </cell>
          <cell r="S392">
            <v>14.8</v>
          </cell>
          <cell r="U392" t="str">
            <v>d</v>
          </cell>
        </row>
        <row r="393">
          <cell r="A393">
            <v>1081</v>
          </cell>
          <cell r="B393" t="str">
            <v>Fríjol radical</v>
          </cell>
          <cell r="C393" t="str">
            <v>Fríjol</v>
          </cell>
          <cell r="D393" t="str">
            <v>Radical</v>
          </cell>
          <cell r="F393" t="str">
            <v>Grano entero</v>
          </cell>
          <cell r="H393" t="str">
            <v>Limpieza</v>
          </cell>
          <cell r="M393" t="str">
            <v>Phasiolus</v>
          </cell>
          <cell r="N393" t="str">
            <v>vulgaris</v>
          </cell>
          <cell r="O393" t="str">
            <v>Radical</v>
          </cell>
          <cell r="P393" t="str">
            <v>232</v>
          </cell>
          <cell r="Q393" t="str">
            <v>No reporta</v>
          </cell>
          <cell r="R393" t="str">
            <v>Fríjol radical</v>
          </cell>
          <cell r="S393">
            <v>12.4</v>
          </cell>
          <cell r="U393" t="str">
            <v>d</v>
          </cell>
        </row>
        <row r="394">
          <cell r="A394">
            <v>1082</v>
          </cell>
          <cell r="B394" t="str">
            <v>Fríjol rojo</v>
          </cell>
          <cell r="C394" t="str">
            <v>Fríjol</v>
          </cell>
          <cell r="D394" t="str">
            <v>Rojo</v>
          </cell>
          <cell r="F394" t="str">
            <v>Grano entero</v>
          </cell>
          <cell r="H394" t="str">
            <v>Molido</v>
          </cell>
          <cell r="I394" t="str">
            <v>Homogenización</v>
          </cell>
          <cell r="M394" t="str">
            <v>Phaseolus</v>
          </cell>
          <cell r="N394" t="str">
            <v>vulgaris</v>
          </cell>
          <cell r="O394" t="str">
            <v>Rojo</v>
          </cell>
          <cell r="P394" t="str">
            <v>232,169, 252</v>
          </cell>
          <cell r="Q394" t="str">
            <v>No reporta</v>
          </cell>
          <cell r="R394" t="str">
            <v>Fríjol rojo</v>
          </cell>
          <cell r="S394">
            <v>14.8</v>
          </cell>
          <cell r="U394" t="str">
            <v>c</v>
          </cell>
        </row>
        <row r="395">
          <cell r="A395">
            <v>1083</v>
          </cell>
          <cell r="B395" t="str">
            <v>Fríjol sangretoro</v>
          </cell>
          <cell r="C395" t="str">
            <v>Fríjol</v>
          </cell>
          <cell r="D395" t="str">
            <v>Sangretoro</v>
          </cell>
          <cell r="F395" t="str">
            <v>Grano entero</v>
          </cell>
          <cell r="H395" t="str">
            <v>Limpieza</v>
          </cell>
          <cell r="M395" t="str">
            <v>Phasiolus</v>
          </cell>
          <cell r="N395" t="str">
            <v>vulgaris</v>
          </cell>
          <cell r="O395" t="str">
            <v>Sangretoro</v>
          </cell>
          <cell r="P395" t="str">
            <v>232</v>
          </cell>
          <cell r="Q395" t="str">
            <v>No reporta</v>
          </cell>
          <cell r="R395" t="str">
            <v>Fríjol sangretoro</v>
          </cell>
          <cell r="S395">
            <v>13.5</v>
          </cell>
          <cell r="U395" t="str">
            <v>d</v>
          </cell>
        </row>
        <row r="396">
          <cell r="A396">
            <v>1084</v>
          </cell>
          <cell r="B396" t="str">
            <v>Fríjol verde</v>
          </cell>
          <cell r="C396" t="str">
            <v>Fríjol</v>
          </cell>
          <cell r="D396" t="str">
            <v>Verde</v>
          </cell>
          <cell r="F396" t="str">
            <v>Grano entero</v>
          </cell>
          <cell r="H396" t="str">
            <v>Limpieza</v>
          </cell>
          <cell r="M396" t="str">
            <v>Phasiolus</v>
          </cell>
          <cell r="N396" t="str">
            <v>vulgaris L,</v>
          </cell>
          <cell r="P396" t="str">
            <v>232</v>
          </cell>
          <cell r="Q396" t="str">
            <v>No reporta</v>
          </cell>
          <cell r="R396" t="str">
            <v>Fríjol verde</v>
          </cell>
          <cell r="S396">
            <v>58.2</v>
          </cell>
          <cell r="U396" t="str">
            <v>c</v>
          </cell>
        </row>
        <row r="397">
          <cell r="A397">
            <v>1085</v>
          </cell>
          <cell r="B397" t="str">
            <v>Garbanzo</v>
          </cell>
          <cell r="C397" t="str">
            <v>Garbanzo</v>
          </cell>
          <cell r="F397" t="str">
            <v>Grano entero</v>
          </cell>
          <cell r="H397" t="str">
            <v>Limpieza</v>
          </cell>
          <cell r="M397" t="str">
            <v>Cicer</v>
          </cell>
          <cell r="N397" t="str">
            <v xml:space="preserve"> arietinum</v>
          </cell>
          <cell r="P397" t="str">
            <v>232, 252</v>
          </cell>
          <cell r="Q397" t="str">
            <v>No reporta</v>
          </cell>
          <cell r="R397" t="str">
            <v>Garbanzo</v>
          </cell>
          <cell r="S397">
            <v>13</v>
          </cell>
          <cell r="U397" t="str">
            <v>c</v>
          </cell>
        </row>
        <row r="398">
          <cell r="A398">
            <v>1086</v>
          </cell>
          <cell r="B398" t="str">
            <v>Haba verde</v>
          </cell>
          <cell r="C398" t="str">
            <v>Haba</v>
          </cell>
          <cell r="F398" t="str">
            <v>Grano entero</v>
          </cell>
          <cell r="G398" t="str">
            <v>Verde</v>
          </cell>
          <cell r="H398" t="str">
            <v>Descascarillado</v>
          </cell>
          <cell r="M398" t="str">
            <v>Vicia</v>
          </cell>
          <cell r="N398" t="str">
            <v>faba L,</v>
          </cell>
          <cell r="P398" t="str">
            <v>232</v>
          </cell>
          <cell r="Q398" t="str">
            <v>No reporta</v>
          </cell>
          <cell r="R398" t="str">
            <v>Haba verde</v>
          </cell>
          <cell r="S398">
            <v>65.7</v>
          </cell>
          <cell r="U398" t="str">
            <v>d</v>
          </cell>
        </row>
        <row r="399">
          <cell r="A399">
            <v>1087</v>
          </cell>
          <cell r="B399" t="str">
            <v>Haba</v>
          </cell>
          <cell r="C399" t="str">
            <v>Haba</v>
          </cell>
          <cell r="F399" t="str">
            <v>Grano entero</v>
          </cell>
          <cell r="H399" t="str">
            <v>Limpieza</v>
          </cell>
          <cell r="M399" t="str">
            <v>Vivia</v>
          </cell>
          <cell r="N399" t="str">
            <v>faba L,</v>
          </cell>
          <cell r="P399" t="str">
            <v>232</v>
          </cell>
          <cell r="Q399" t="str">
            <v>No reporta</v>
          </cell>
          <cell r="R399" t="str">
            <v>Haba</v>
          </cell>
          <cell r="S399">
            <v>14</v>
          </cell>
          <cell r="U399" t="str">
            <v>c</v>
          </cell>
        </row>
        <row r="400">
          <cell r="A400">
            <v>1095</v>
          </cell>
          <cell r="B400" t="str">
            <v>Lenteja</v>
          </cell>
          <cell r="C400" t="str">
            <v>Lenteja</v>
          </cell>
          <cell r="F400" t="str">
            <v>Grano entero</v>
          </cell>
          <cell r="H400" t="str">
            <v>Limpieza</v>
          </cell>
          <cell r="M400" t="str">
            <v>Lens</v>
          </cell>
          <cell r="N400" t="str">
            <v>esculenta</v>
          </cell>
          <cell r="P400" t="str">
            <v>232</v>
          </cell>
          <cell r="Q400" t="str">
            <v>No reporta</v>
          </cell>
          <cell r="R400" t="str">
            <v>Lenteja</v>
          </cell>
          <cell r="S400">
            <v>12.6</v>
          </cell>
          <cell r="U400" t="str">
            <v>c</v>
          </cell>
        </row>
        <row r="401">
          <cell r="A401">
            <v>1097</v>
          </cell>
          <cell r="B401" t="str">
            <v>Lenteja real</v>
          </cell>
          <cell r="C401" t="str">
            <v>Lenteja</v>
          </cell>
          <cell r="D401" t="str">
            <v>Real</v>
          </cell>
          <cell r="F401" t="str">
            <v>Grano entero</v>
          </cell>
          <cell r="H401" t="str">
            <v>Limpieza</v>
          </cell>
          <cell r="M401" t="str">
            <v>Lens</v>
          </cell>
          <cell r="N401" t="str">
            <v>esculenta L, culinaris</v>
          </cell>
          <cell r="P401" t="str">
            <v>232</v>
          </cell>
          <cell r="Q401" t="str">
            <v>No reporta</v>
          </cell>
          <cell r="R401" t="str">
            <v>Lenteja real</v>
          </cell>
          <cell r="S401">
            <v>11.8</v>
          </cell>
          <cell r="U401" t="str">
            <v>d</v>
          </cell>
        </row>
        <row r="402">
          <cell r="A402">
            <v>1098</v>
          </cell>
          <cell r="B402" t="str">
            <v>Maní</v>
          </cell>
          <cell r="C402" t="str">
            <v>Maní</v>
          </cell>
          <cell r="F402" t="str">
            <v>Grano entero</v>
          </cell>
          <cell r="H402" t="str">
            <v>Lavado</v>
          </cell>
          <cell r="I402" t="str">
            <v>Secado</v>
          </cell>
          <cell r="J402" t="str">
            <v>Tostado</v>
          </cell>
          <cell r="L402" t="str">
            <v>Cacahuate</v>
          </cell>
          <cell r="M402" t="str">
            <v>Arachis</v>
          </cell>
          <cell r="N402" t="str">
            <v>hypogaea L,</v>
          </cell>
          <cell r="P402" t="str">
            <v>232</v>
          </cell>
          <cell r="Q402" t="str">
            <v>No reporta</v>
          </cell>
          <cell r="R402" t="str">
            <v>Maní</v>
          </cell>
          <cell r="S402">
            <v>4.8</v>
          </cell>
          <cell r="U402" t="str">
            <v>d</v>
          </cell>
        </row>
        <row r="403">
          <cell r="A403">
            <v>1100</v>
          </cell>
          <cell r="B403" t="str">
            <v>Maní tostado</v>
          </cell>
          <cell r="C403" t="str">
            <v>Maní</v>
          </cell>
          <cell r="F403" t="str">
            <v>Grano entero</v>
          </cell>
          <cell r="H403" t="str">
            <v>Limpieza</v>
          </cell>
          <cell r="L403" t="str">
            <v>Cacahuate</v>
          </cell>
          <cell r="M403" t="str">
            <v>Arachis</v>
          </cell>
          <cell r="N403" t="str">
            <v>hypogaea L,</v>
          </cell>
          <cell r="P403" t="str">
            <v>232</v>
          </cell>
          <cell r="Q403" t="str">
            <v>No reporta</v>
          </cell>
          <cell r="R403" t="str">
            <v>Maní tostado</v>
          </cell>
          <cell r="S403">
            <v>2.7</v>
          </cell>
          <cell r="U403" t="str">
            <v>d</v>
          </cell>
        </row>
        <row r="404">
          <cell r="A404">
            <v>1105</v>
          </cell>
          <cell r="B404" t="str">
            <v>Arroz cocido</v>
          </cell>
          <cell r="C404" t="str">
            <v>Arroz cocido</v>
          </cell>
          <cell r="D404" t="str">
            <v>Arroz</v>
          </cell>
          <cell r="F404" t="str">
            <v>Grano entero</v>
          </cell>
          <cell r="H404" t="str">
            <v>Descascarillado</v>
          </cell>
          <cell r="I404" t="str">
            <v>Pulido</v>
          </cell>
          <cell r="J404" t="str">
            <v>Cocido</v>
          </cell>
          <cell r="L404" t="str">
            <v>Arroz blanco</v>
          </cell>
        </row>
        <row r="405">
          <cell r="A405">
            <v>1106</v>
          </cell>
          <cell r="B405" t="str">
            <v>Pechuga de pollo frita</v>
          </cell>
        </row>
        <row r="406">
          <cell r="A406">
            <v>1107</v>
          </cell>
          <cell r="B406" t="str">
            <v>Pechuga de pollo asada</v>
          </cell>
        </row>
        <row r="407">
          <cell r="A407">
            <v>1108</v>
          </cell>
          <cell r="B407" t="str">
            <v>Pechuga de pollo cocida</v>
          </cell>
        </row>
        <row r="408">
          <cell r="A408">
            <v>1109</v>
          </cell>
          <cell r="B408" t="str">
            <v>Pierna pernil de pollo frita</v>
          </cell>
        </row>
        <row r="409">
          <cell r="A409">
            <v>1110</v>
          </cell>
          <cell r="B409" t="str">
            <v>Pierna pernil de pollo asada</v>
          </cell>
        </row>
        <row r="410">
          <cell r="A410">
            <v>1111</v>
          </cell>
          <cell r="B410" t="str">
            <v>Pierna pernil de pollo cocida</v>
          </cell>
        </row>
        <row r="411">
          <cell r="A411">
            <v>1112</v>
          </cell>
          <cell r="B411" t="str">
            <v>Huevo de gallina tibio</v>
          </cell>
        </row>
        <row r="412">
          <cell r="A412">
            <v>1113</v>
          </cell>
          <cell r="B412" t="str">
            <v>Huevo de gallina revuelto</v>
          </cell>
        </row>
        <row r="413">
          <cell r="A413">
            <v>1114</v>
          </cell>
          <cell r="B413" t="str">
            <v>Huevo de gallina crudo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C 2018"/>
      <sheetName val="NOMBRE DEL ALIMENTO"/>
      <sheetName val="ANALISIS QUIMICO_PAE"/>
      <sheetName val="ANALISIS QUIMICO_TOTAL"/>
    </sheetNames>
    <sheetDataSet>
      <sheetData sheetId="0" refreshError="1">
        <row r="2">
          <cell r="C2" t="str">
            <v>A001</v>
          </cell>
          <cell r="D2" t="str">
            <v>Almidón de maíz, crudo</v>
          </cell>
          <cell r="F2">
            <v>100</v>
          </cell>
          <cell r="G2">
            <v>8</v>
          </cell>
          <cell r="H2">
            <v>370</v>
          </cell>
          <cell r="I2">
            <v>1571</v>
          </cell>
          <cell r="J2">
            <v>0.3</v>
          </cell>
          <cell r="K2">
            <v>0.1</v>
          </cell>
          <cell r="L2">
            <v>91.4</v>
          </cell>
          <cell r="M2">
            <v>90.5</v>
          </cell>
          <cell r="N2">
            <v>0.9</v>
          </cell>
          <cell r="O2">
            <v>0.1</v>
          </cell>
          <cell r="P2">
            <v>2</v>
          </cell>
          <cell r="Q2">
            <v>0.5</v>
          </cell>
          <cell r="R2">
            <v>9</v>
          </cell>
          <cell r="S2">
            <v>14</v>
          </cell>
          <cell r="T2">
            <v>0.5</v>
          </cell>
          <cell r="U2">
            <v>0.1</v>
          </cell>
          <cell r="V2">
            <v>3</v>
          </cell>
          <cell r="W2">
            <v>3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</row>
        <row r="3">
          <cell r="C3" t="str">
            <v>A002</v>
          </cell>
          <cell r="D3" t="str">
            <v>Almojábana, bogotana, horneada</v>
          </cell>
          <cell r="F3">
            <v>100</v>
          </cell>
          <cell r="G3">
            <v>41.3</v>
          </cell>
          <cell r="H3">
            <v>285</v>
          </cell>
          <cell r="I3">
            <v>1196</v>
          </cell>
          <cell r="J3">
            <v>13</v>
          </cell>
          <cell r="K3">
            <v>12.3</v>
          </cell>
          <cell r="L3">
            <v>30.6</v>
          </cell>
          <cell r="M3">
            <v>0</v>
          </cell>
          <cell r="N3">
            <v>0</v>
          </cell>
          <cell r="O3">
            <v>2.8</v>
          </cell>
          <cell r="P3">
            <v>320</v>
          </cell>
          <cell r="Q3">
            <v>2.2000000000000002</v>
          </cell>
          <cell r="R3">
            <v>0</v>
          </cell>
          <cell r="S3">
            <v>330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0.08</v>
          </cell>
          <cell r="Y3">
            <v>0.4</v>
          </cell>
          <cell r="Z3">
            <v>0.9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</row>
        <row r="4">
          <cell r="C4" t="str">
            <v>A003</v>
          </cell>
          <cell r="D4" t="str">
            <v>Almojabana, vallecaucana, horneada</v>
          </cell>
          <cell r="F4">
            <v>100</v>
          </cell>
          <cell r="G4">
            <v>29.1</v>
          </cell>
          <cell r="H4">
            <v>341</v>
          </cell>
          <cell r="I4">
            <v>1430</v>
          </cell>
          <cell r="J4">
            <v>17.5</v>
          </cell>
          <cell r="K4">
            <v>14.7</v>
          </cell>
          <cell r="L4">
            <v>34.6</v>
          </cell>
          <cell r="M4">
            <v>0</v>
          </cell>
          <cell r="N4">
            <v>0</v>
          </cell>
          <cell r="O4">
            <v>4.0999999999999996</v>
          </cell>
          <cell r="P4">
            <v>500</v>
          </cell>
          <cell r="Q4">
            <v>2.2000000000000002</v>
          </cell>
          <cell r="R4">
            <v>0</v>
          </cell>
          <cell r="S4">
            <v>340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0.04</v>
          </cell>
          <cell r="Y4">
            <v>0.4</v>
          </cell>
          <cell r="Z4">
            <v>0.1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</row>
        <row r="5">
          <cell r="C5" t="str">
            <v>A004</v>
          </cell>
          <cell r="D5" t="str">
            <v>Arepa de maíz precocido, con sal</v>
          </cell>
          <cell r="F5">
            <v>100</v>
          </cell>
          <cell r="G5">
            <v>60.3</v>
          </cell>
          <cell r="H5">
            <v>163</v>
          </cell>
          <cell r="I5">
            <v>690</v>
          </cell>
          <cell r="J5">
            <v>3.3</v>
          </cell>
          <cell r="K5">
            <v>0.9</v>
          </cell>
          <cell r="L5">
            <v>35</v>
          </cell>
          <cell r="M5">
            <v>34.1</v>
          </cell>
          <cell r="N5">
            <v>0.9</v>
          </cell>
          <cell r="O5">
            <v>6</v>
          </cell>
          <cell r="P5">
            <v>17</v>
          </cell>
          <cell r="Q5">
            <v>0.7</v>
          </cell>
          <cell r="R5">
            <v>188</v>
          </cell>
          <cell r="S5">
            <v>22</v>
          </cell>
          <cell r="T5">
            <v>0</v>
          </cell>
          <cell r="U5">
            <v>0.2</v>
          </cell>
          <cell r="V5">
            <v>10</v>
          </cell>
          <cell r="W5">
            <v>55</v>
          </cell>
          <cell r="X5">
            <v>0.09</v>
          </cell>
          <cell r="Y5">
            <v>0.09</v>
          </cell>
          <cell r="Z5">
            <v>0.1</v>
          </cell>
          <cell r="AA5">
            <v>0</v>
          </cell>
          <cell r="AB5">
            <v>0</v>
          </cell>
          <cell r="AC5">
            <v>0</v>
          </cell>
          <cell r="AD5">
            <v>36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</row>
        <row r="6">
          <cell r="C6" t="str">
            <v>A005</v>
          </cell>
          <cell r="D6" t="str">
            <v>Arepa de maíz precocido, sin sal</v>
          </cell>
          <cell r="F6">
            <v>100</v>
          </cell>
          <cell r="G6">
            <v>61.3</v>
          </cell>
          <cell r="H6">
            <v>156</v>
          </cell>
          <cell r="I6">
            <v>664</v>
          </cell>
          <cell r="J6">
            <v>3.4</v>
          </cell>
          <cell r="K6">
            <v>0.5</v>
          </cell>
          <cell r="L6">
            <v>34.5</v>
          </cell>
          <cell r="M6">
            <v>0</v>
          </cell>
          <cell r="N6">
            <v>0</v>
          </cell>
          <cell r="O6">
            <v>0.3</v>
          </cell>
          <cell r="P6">
            <v>19</v>
          </cell>
          <cell r="Q6">
            <v>0.5</v>
          </cell>
          <cell r="R6">
            <v>0</v>
          </cell>
          <cell r="S6">
            <v>163</v>
          </cell>
          <cell r="T6">
            <v>0</v>
          </cell>
          <cell r="U6">
            <v>0.2</v>
          </cell>
          <cell r="V6">
            <v>10</v>
          </cell>
          <cell r="W6">
            <v>33</v>
          </cell>
          <cell r="X6">
            <v>0.35</v>
          </cell>
          <cell r="Y6">
            <v>0.05</v>
          </cell>
          <cell r="Z6">
            <v>1.4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</row>
        <row r="7">
          <cell r="C7" t="str">
            <v>A006</v>
          </cell>
          <cell r="D7" t="str">
            <v>Arepa de maíz, asada</v>
          </cell>
          <cell r="F7">
            <v>100</v>
          </cell>
          <cell r="G7">
            <v>59.5</v>
          </cell>
          <cell r="H7">
            <v>162</v>
          </cell>
          <cell r="I7">
            <v>688</v>
          </cell>
          <cell r="J7">
            <v>4.0999999999999996</v>
          </cell>
          <cell r="K7">
            <v>0</v>
          </cell>
          <cell r="L7">
            <v>36.299999999999997</v>
          </cell>
          <cell r="M7">
            <v>0</v>
          </cell>
          <cell r="N7">
            <v>0</v>
          </cell>
          <cell r="O7">
            <v>0.1</v>
          </cell>
          <cell r="P7">
            <v>3</v>
          </cell>
          <cell r="Q7">
            <v>1.5</v>
          </cell>
          <cell r="R7">
            <v>0</v>
          </cell>
          <cell r="S7">
            <v>50</v>
          </cell>
          <cell r="T7">
            <v>0</v>
          </cell>
          <cell r="U7">
            <v>0</v>
          </cell>
          <cell r="V7">
            <v>20</v>
          </cell>
          <cell r="W7">
            <v>220</v>
          </cell>
          <cell r="X7">
            <v>0.03</v>
          </cell>
          <cell r="Y7">
            <v>0.01</v>
          </cell>
          <cell r="Z7">
            <v>0.1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</row>
        <row r="8">
          <cell r="C8" t="str">
            <v>A007</v>
          </cell>
          <cell r="D8" t="str">
            <v>Arepa de maíz, con queso, asada</v>
          </cell>
          <cell r="F8">
            <v>100</v>
          </cell>
          <cell r="G8">
            <v>57.3</v>
          </cell>
          <cell r="H8">
            <v>211</v>
          </cell>
          <cell r="I8">
            <v>884</v>
          </cell>
          <cell r="J8">
            <v>4.8</v>
          </cell>
          <cell r="K8">
            <v>8.4</v>
          </cell>
          <cell r="L8">
            <v>29</v>
          </cell>
          <cell r="M8">
            <v>0</v>
          </cell>
          <cell r="N8">
            <v>0</v>
          </cell>
          <cell r="O8">
            <v>0.5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</row>
        <row r="9">
          <cell r="C9" t="str">
            <v>A008</v>
          </cell>
          <cell r="D9" t="str">
            <v>Arepa de maíz, frita</v>
          </cell>
          <cell r="F9">
            <v>100</v>
          </cell>
          <cell r="G9">
            <v>44.1</v>
          </cell>
          <cell r="H9">
            <v>325</v>
          </cell>
          <cell r="I9">
            <v>1355</v>
          </cell>
          <cell r="J9">
            <v>3.4</v>
          </cell>
          <cell r="K9">
            <v>20.3</v>
          </cell>
          <cell r="L9">
            <v>32.1</v>
          </cell>
          <cell r="M9">
            <v>0</v>
          </cell>
          <cell r="N9">
            <v>0</v>
          </cell>
          <cell r="O9">
            <v>0.1</v>
          </cell>
          <cell r="P9">
            <v>2</v>
          </cell>
          <cell r="Q9">
            <v>0.4</v>
          </cell>
          <cell r="R9">
            <v>0</v>
          </cell>
          <cell r="S9">
            <v>18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0.02</v>
          </cell>
          <cell r="Y9">
            <v>0.01</v>
          </cell>
          <cell r="Z9">
            <v>0.1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</row>
        <row r="10">
          <cell r="C10" t="str">
            <v>A009</v>
          </cell>
          <cell r="D10" t="str">
            <v>Arroz blanco, pulido, cocido, sin sal</v>
          </cell>
          <cell r="E10" t="str">
            <v>Semilla</v>
          </cell>
          <cell r="F10">
            <v>100</v>
          </cell>
          <cell r="G10">
            <v>62.9</v>
          </cell>
          <cell r="H10">
            <v>161</v>
          </cell>
          <cell r="I10">
            <v>683</v>
          </cell>
          <cell r="J10">
            <v>2.2999999999999998</v>
          </cell>
          <cell r="K10">
            <v>2.1</v>
          </cell>
          <cell r="L10">
            <v>32.5</v>
          </cell>
          <cell r="M10">
            <v>30.9</v>
          </cell>
          <cell r="N10">
            <v>1.5</v>
          </cell>
          <cell r="O10">
            <v>0.1</v>
          </cell>
          <cell r="P10">
            <v>10</v>
          </cell>
          <cell r="Q10">
            <v>0.2</v>
          </cell>
          <cell r="R10">
            <v>4</v>
          </cell>
          <cell r="S10">
            <v>37</v>
          </cell>
          <cell r="T10">
            <v>5</v>
          </cell>
          <cell r="U10">
            <v>0.7</v>
          </cell>
          <cell r="V10">
            <v>9</v>
          </cell>
          <cell r="W10">
            <v>34</v>
          </cell>
          <cell r="X10">
            <v>0.01</v>
          </cell>
          <cell r="Y10">
            <v>0.02</v>
          </cell>
          <cell r="Z10">
            <v>0.3</v>
          </cell>
          <cell r="AA10">
            <v>2</v>
          </cell>
          <cell r="AB10">
            <v>0</v>
          </cell>
          <cell r="AC10">
            <v>0</v>
          </cell>
          <cell r="AD10">
            <v>0</v>
          </cell>
          <cell r="AE10">
            <v>0.7</v>
          </cell>
          <cell r="AF10">
            <v>1.1000000000000001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</row>
        <row r="11">
          <cell r="C11" t="str">
            <v>A010</v>
          </cell>
          <cell r="D11" t="str">
            <v>Arroz blanco, pulido, crudo</v>
          </cell>
          <cell r="E11" t="str">
            <v>Semilla</v>
          </cell>
          <cell r="F11">
            <v>100</v>
          </cell>
          <cell r="G11">
            <v>12.3</v>
          </cell>
          <cell r="H11">
            <v>353</v>
          </cell>
          <cell r="I11">
            <v>1498</v>
          </cell>
          <cell r="J11">
            <v>6.7</v>
          </cell>
          <cell r="K11">
            <v>0.4</v>
          </cell>
          <cell r="L11">
            <v>80.099999999999994</v>
          </cell>
          <cell r="M11">
            <v>79</v>
          </cell>
          <cell r="N11">
            <v>1</v>
          </cell>
          <cell r="O11">
            <v>0.5</v>
          </cell>
          <cell r="P11">
            <v>9</v>
          </cell>
          <cell r="Q11">
            <v>0.8</v>
          </cell>
          <cell r="R11">
            <v>2</v>
          </cell>
          <cell r="S11">
            <v>140</v>
          </cell>
          <cell r="T11">
            <v>14</v>
          </cell>
          <cell r="U11">
            <v>1.2</v>
          </cell>
          <cell r="V11">
            <v>35</v>
          </cell>
          <cell r="W11">
            <v>85</v>
          </cell>
          <cell r="X11">
            <v>7.0000000000000007E-2</v>
          </cell>
          <cell r="Y11">
            <v>0.03</v>
          </cell>
          <cell r="Z11">
            <v>1.8</v>
          </cell>
          <cell r="AA11">
            <v>9</v>
          </cell>
          <cell r="AB11">
            <v>0</v>
          </cell>
          <cell r="AC11">
            <v>0</v>
          </cell>
          <cell r="AD11">
            <v>0</v>
          </cell>
          <cell r="AE11">
            <v>0.2</v>
          </cell>
          <cell r="AF11">
            <v>0.2</v>
          </cell>
          <cell r="AG11">
            <v>0.2</v>
          </cell>
          <cell r="AH11">
            <v>0</v>
          </cell>
          <cell r="AI11">
            <v>0.2</v>
          </cell>
          <cell r="AJ11">
            <v>0</v>
          </cell>
        </row>
        <row r="12">
          <cell r="C12" t="str">
            <v>A011</v>
          </cell>
          <cell r="D12" t="str">
            <v>Arroz integral, cocido, sin sal</v>
          </cell>
          <cell r="E12" t="str">
            <v>Semilla</v>
          </cell>
          <cell r="F12">
            <v>100</v>
          </cell>
          <cell r="G12">
            <v>11.5</v>
          </cell>
          <cell r="H12">
            <v>370</v>
          </cell>
          <cell r="I12">
            <v>1567</v>
          </cell>
          <cell r="J12">
            <v>7.5</v>
          </cell>
          <cell r="K12">
            <v>2.6</v>
          </cell>
          <cell r="L12">
            <v>77.3</v>
          </cell>
          <cell r="M12">
            <v>73.7</v>
          </cell>
          <cell r="N12">
            <v>3.6</v>
          </cell>
          <cell r="O12">
            <v>1.1000000000000001</v>
          </cell>
          <cell r="P12">
            <v>28</v>
          </cell>
          <cell r="Q12">
            <v>1.8</v>
          </cell>
          <cell r="R12">
            <v>4</v>
          </cell>
          <cell r="S12">
            <v>278</v>
          </cell>
          <cell r="T12">
            <v>2.2000000000000002</v>
          </cell>
          <cell r="U12">
            <v>2</v>
          </cell>
          <cell r="V12">
            <v>143</v>
          </cell>
          <cell r="W12">
            <v>268</v>
          </cell>
          <cell r="X12">
            <v>0.4</v>
          </cell>
          <cell r="Y12">
            <v>0.06</v>
          </cell>
          <cell r="Z12">
            <v>5.3</v>
          </cell>
          <cell r="AA12">
            <v>20</v>
          </cell>
          <cell r="AB12">
            <v>0</v>
          </cell>
          <cell r="AC12">
            <v>0</v>
          </cell>
          <cell r="AD12">
            <v>0</v>
          </cell>
          <cell r="AE12">
            <v>0.5</v>
          </cell>
          <cell r="AF12">
            <v>0.9</v>
          </cell>
          <cell r="AG12">
            <v>0.9</v>
          </cell>
          <cell r="AH12">
            <v>0</v>
          </cell>
          <cell r="AI12">
            <v>0.9</v>
          </cell>
          <cell r="AJ12">
            <v>0</v>
          </cell>
        </row>
        <row r="13">
          <cell r="C13" t="str">
            <v>A012</v>
          </cell>
          <cell r="D13" t="str">
            <v>Avena en hojuelas, precocida</v>
          </cell>
          <cell r="E13" t="str">
            <v>Semilla</v>
          </cell>
          <cell r="F13">
            <v>100</v>
          </cell>
          <cell r="G13">
            <v>10</v>
          </cell>
          <cell r="H13">
            <v>411</v>
          </cell>
          <cell r="I13">
            <v>1733</v>
          </cell>
          <cell r="J13">
            <v>16.899999999999999</v>
          </cell>
          <cell r="K13">
            <v>7.5</v>
          </cell>
          <cell r="L13">
            <v>64.099999999999994</v>
          </cell>
          <cell r="M13">
            <v>54.3</v>
          </cell>
          <cell r="N13">
            <v>9.8000000000000007</v>
          </cell>
          <cell r="O13">
            <v>1.5</v>
          </cell>
          <cell r="P13">
            <v>54</v>
          </cell>
          <cell r="Q13">
            <v>4.5</v>
          </cell>
          <cell r="R13">
            <v>3</v>
          </cell>
          <cell r="S13">
            <v>320</v>
          </cell>
          <cell r="T13">
            <v>6</v>
          </cell>
          <cell r="U13">
            <v>4</v>
          </cell>
          <cell r="V13">
            <v>155</v>
          </cell>
          <cell r="W13">
            <v>434</v>
          </cell>
          <cell r="X13">
            <v>0.72</v>
          </cell>
          <cell r="Y13">
            <v>0.13</v>
          </cell>
          <cell r="Z13">
            <v>1.6</v>
          </cell>
          <cell r="AA13">
            <v>57</v>
          </cell>
          <cell r="AB13">
            <v>0</v>
          </cell>
          <cell r="AC13">
            <v>0</v>
          </cell>
          <cell r="AD13">
            <v>0</v>
          </cell>
          <cell r="AE13">
            <v>1.3</v>
          </cell>
          <cell r="AF13">
            <v>2.4</v>
          </cell>
          <cell r="AG13">
            <v>2.6</v>
          </cell>
          <cell r="AH13">
            <v>0</v>
          </cell>
          <cell r="AI13">
            <v>2.6</v>
          </cell>
          <cell r="AJ13">
            <v>0</v>
          </cell>
        </row>
        <row r="14">
          <cell r="C14" t="str">
            <v>A013</v>
          </cell>
          <cell r="D14" t="str">
            <v>Brownie, de chocolate, horneado</v>
          </cell>
          <cell r="F14">
            <v>100</v>
          </cell>
          <cell r="G14">
            <v>13.6</v>
          </cell>
          <cell r="H14">
            <v>427</v>
          </cell>
          <cell r="I14">
            <v>1792</v>
          </cell>
          <cell r="J14">
            <v>4.8</v>
          </cell>
          <cell r="K14">
            <v>16.3</v>
          </cell>
          <cell r="L14">
            <v>64.2</v>
          </cell>
          <cell r="M14">
            <v>62.1</v>
          </cell>
          <cell r="N14">
            <v>2.1</v>
          </cell>
          <cell r="O14">
            <v>1.1000000000000001</v>
          </cell>
          <cell r="P14">
            <v>29</v>
          </cell>
          <cell r="Q14">
            <v>2.2000000000000002</v>
          </cell>
          <cell r="R14">
            <v>286</v>
          </cell>
          <cell r="S14">
            <v>101</v>
          </cell>
          <cell r="T14">
            <v>0</v>
          </cell>
          <cell r="U14">
            <v>0.7</v>
          </cell>
          <cell r="V14">
            <v>31</v>
          </cell>
          <cell r="W14">
            <v>149</v>
          </cell>
          <cell r="X14">
            <v>0.26</v>
          </cell>
          <cell r="Y14">
            <v>0.21</v>
          </cell>
          <cell r="Z14">
            <v>1.7</v>
          </cell>
          <cell r="AA14">
            <v>47</v>
          </cell>
          <cell r="AB14">
            <v>7.0000000000000007E-2</v>
          </cell>
          <cell r="AC14">
            <v>0</v>
          </cell>
          <cell r="AD14">
            <v>20</v>
          </cell>
          <cell r="AE14">
            <v>4.2</v>
          </cell>
          <cell r="AF14">
            <v>9</v>
          </cell>
          <cell r="AG14">
            <v>2.2999999999999998</v>
          </cell>
          <cell r="AH14">
            <v>17</v>
          </cell>
          <cell r="AI14">
            <v>2.2999999999999998</v>
          </cell>
          <cell r="AJ14">
            <v>17</v>
          </cell>
        </row>
        <row r="15">
          <cell r="C15" t="str">
            <v>A014</v>
          </cell>
          <cell r="D15" t="str">
            <v>Cebada, perlada, cruda</v>
          </cell>
          <cell r="E15" t="str">
            <v>Semilla</v>
          </cell>
          <cell r="F15">
            <v>100</v>
          </cell>
          <cell r="G15">
            <v>12.4</v>
          </cell>
          <cell r="H15">
            <v>385</v>
          </cell>
          <cell r="I15">
            <v>1627</v>
          </cell>
          <cell r="J15">
            <v>12.5</v>
          </cell>
          <cell r="K15">
            <v>1.8</v>
          </cell>
          <cell r="L15">
            <v>72.099999999999994</v>
          </cell>
          <cell r="M15">
            <v>56.7</v>
          </cell>
          <cell r="N15">
            <v>15.4</v>
          </cell>
          <cell r="O15">
            <v>1.2</v>
          </cell>
          <cell r="P15">
            <v>36</v>
          </cell>
          <cell r="Q15">
            <v>2.7</v>
          </cell>
          <cell r="R15">
            <v>7</v>
          </cell>
          <cell r="S15">
            <v>214</v>
          </cell>
          <cell r="T15">
            <v>70</v>
          </cell>
          <cell r="U15">
            <v>2.1</v>
          </cell>
          <cell r="V15">
            <v>79</v>
          </cell>
          <cell r="W15">
            <v>268</v>
          </cell>
          <cell r="X15">
            <v>0.37</v>
          </cell>
          <cell r="Y15">
            <v>0.08</v>
          </cell>
          <cell r="Z15">
            <v>5.3</v>
          </cell>
          <cell r="AA15">
            <v>23</v>
          </cell>
          <cell r="AB15">
            <v>0</v>
          </cell>
          <cell r="AC15">
            <v>0</v>
          </cell>
          <cell r="AD15">
            <v>0</v>
          </cell>
          <cell r="AE15">
            <v>0.3</v>
          </cell>
          <cell r="AF15">
            <v>0.2</v>
          </cell>
          <cell r="AG15">
            <v>0.6</v>
          </cell>
          <cell r="AH15">
            <v>0</v>
          </cell>
          <cell r="AI15">
            <v>0.6</v>
          </cell>
          <cell r="AJ15">
            <v>0</v>
          </cell>
        </row>
        <row r="16">
          <cell r="C16" t="str">
            <v>A015</v>
          </cell>
          <cell r="D16" t="str">
            <v>Cereal para desayuno, hojuela de maíz, sin azúcar</v>
          </cell>
          <cell r="F16">
            <v>100</v>
          </cell>
          <cell r="G16">
            <v>3.6</v>
          </cell>
          <cell r="H16">
            <v>383</v>
          </cell>
          <cell r="I16">
            <v>1624</v>
          </cell>
          <cell r="J16">
            <v>8.1</v>
          </cell>
          <cell r="K16">
            <v>0.4</v>
          </cell>
          <cell r="L16">
            <v>85</v>
          </cell>
          <cell r="M16">
            <v>81.7</v>
          </cell>
          <cell r="N16">
            <v>3.3</v>
          </cell>
          <cell r="O16">
            <v>2.9</v>
          </cell>
          <cell r="P16">
            <v>5</v>
          </cell>
          <cell r="Q16">
            <v>7.9</v>
          </cell>
          <cell r="R16">
            <v>680</v>
          </cell>
          <cell r="S16">
            <v>58</v>
          </cell>
          <cell r="T16">
            <v>10</v>
          </cell>
          <cell r="U16">
            <v>0.4</v>
          </cell>
          <cell r="V16">
            <v>10</v>
          </cell>
          <cell r="W16">
            <v>92</v>
          </cell>
          <cell r="X16">
            <v>0.76</v>
          </cell>
          <cell r="Y16">
            <v>1.78</v>
          </cell>
          <cell r="Z16">
            <v>14.1</v>
          </cell>
          <cell r="AA16">
            <v>333</v>
          </cell>
          <cell r="AB16">
            <v>3.84</v>
          </cell>
          <cell r="AC16">
            <v>0</v>
          </cell>
          <cell r="AD16">
            <v>0</v>
          </cell>
          <cell r="AE16">
            <v>0.2</v>
          </cell>
          <cell r="AF16">
            <v>0.2</v>
          </cell>
          <cell r="AG16">
            <v>0.3</v>
          </cell>
          <cell r="AH16">
            <v>0</v>
          </cell>
          <cell r="AI16">
            <v>0.3</v>
          </cell>
          <cell r="AJ16">
            <v>0</v>
          </cell>
        </row>
        <row r="17">
          <cell r="C17" t="str">
            <v>A016</v>
          </cell>
          <cell r="D17" t="str">
            <v>Croissant, de queso, horneado</v>
          </cell>
          <cell r="F17">
            <v>100</v>
          </cell>
          <cell r="G17">
            <v>17</v>
          </cell>
          <cell r="H17">
            <v>445</v>
          </cell>
          <cell r="I17">
            <v>1860</v>
          </cell>
          <cell r="J17">
            <v>9.1999999999999993</v>
          </cell>
          <cell r="K17">
            <v>23</v>
          </cell>
          <cell r="L17">
            <v>48.9</v>
          </cell>
          <cell r="M17">
            <v>46.3</v>
          </cell>
          <cell r="N17">
            <v>2.6</v>
          </cell>
          <cell r="O17">
            <v>1.9</v>
          </cell>
          <cell r="P17">
            <v>48</v>
          </cell>
          <cell r="Q17">
            <v>1.6</v>
          </cell>
          <cell r="R17">
            <v>423</v>
          </cell>
          <cell r="S17">
            <v>111</v>
          </cell>
          <cell r="T17">
            <v>7.7</v>
          </cell>
          <cell r="U17">
            <v>0.8</v>
          </cell>
          <cell r="V17">
            <v>20</v>
          </cell>
          <cell r="W17">
            <v>134</v>
          </cell>
          <cell r="X17">
            <v>0.52</v>
          </cell>
          <cell r="Y17">
            <v>0.21</v>
          </cell>
          <cell r="Z17">
            <v>2</v>
          </cell>
          <cell r="AA17">
            <v>68</v>
          </cell>
          <cell r="AB17">
            <v>0.32</v>
          </cell>
          <cell r="AC17">
            <v>0</v>
          </cell>
          <cell r="AD17">
            <v>227</v>
          </cell>
          <cell r="AE17">
            <v>10.199999999999999</v>
          </cell>
          <cell r="AF17">
            <v>5.9</v>
          </cell>
          <cell r="AG17">
            <v>1.6</v>
          </cell>
          <cell r="AH17">
            <v>53</v>
          </cell>
          <cell r="AI17">
            <v>1.6</v>
          </cell>
          <cell r="AJ17">
            <v>53</v>
          </cell>
        </row>
        <row r="18">
          <cell r="C18" t="str">
            <v>A017</v>
          </cell>
          <cell r="D18" t="str">
            <v>Cuchuco de cebada, crudo</v>
          </cell>
          <cell r="E18" t="str">
            <v>Semilla</v>
          </cell>
          <cell r="F18">
            <v>100</v>
          </cell>
          <cell r="G18">
            <v>10.199999999999999</v>
          </cell>
          <cell r="H18">
            <v>358</v>
          </cell>
          <cell r="I18">
            <v>1518</v>
          </cell>
          <cell r="J18">
            <v>8.4</v>
          </cell>
          <cell r="K18">
            <v>0.7</v>
          </cell>
          <cell r="L18">
            <v>79.400000000000006</v>
          </cell>
          <cell r="M18">
            <v>0</v>
          </cell>
          <cell r="N18">
            <v>0</v>
          </cell>
          <cell r="O18">
            <v>1.3</v>
          </cell>
          <cell r="P18">
            <v>36</v>
          </cell>
          <cell r="Q18">
            <v>1.7</v>
          </cell>
          <cell r="R18">
            <v>0</v>
          </cell>
          <cell r="S18">
            <v>480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</row>
        <row r="19">
          <cell r="C19" t="str">
            <v>A018</v>
          </cell>
          <cell r="D19" t="str">
            <v>Cuchuco de trigo, crudo</v>
          </cell>
          <cell r="E19" t="str">
            <v>Semilla</v>
          </cell>
          <cell r="F19">
            <v>100</v>
          </cell>
          <cell r="G19">
            <v>10.5</v>
          </cell>
          <cell r="H19">
            <v>358</v>
          </cell>
          <cell r="I19">
            <v>1520</v>
          </cell>
          <cell r="J19">
            <v>12.8</v>
          </cell>
          <cell r="K19">
            <v>1.2</v>
          </cell>
          <cell r="L19">
            <v>74</v>
          </cell>
          <cell r="M19">
            <v>0</v>
          </cell>
          <cell r="N19">
            <v>0</v>
          </cell>
          <cell r="O19">
            <v>1.5</v>
          </cell>
          <cell r="P19">
            <v>50</v>
          </cell>
          <cell r="Q19">
            <v>4.3</v>
          </cell>
          <cell r="R19">
            <v>0</v>
          </cell>
          <cell r="S19">
            <v>330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0.98</v>
          </cell>
          <cell r="Y19">
            <v>0.21</v>
          </cell>
          <cell r="Z19">
            <v>2.5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</row>
        <row r="20">
          <cell r="C20" t="str">
            <v>A019</v>
          </cell>
          <cell r="D20" t="str">
            <v>Envuelto de mazorca, precocido</v>
          </cell>
          <cell r="F20">
            <v>100</v>
          </cell>
          <cell r="G20">
            <v>63</v>
          </cell>
          <cell r="H20">
            <v>186</v>
          </cell>
          <cell r="I20">
            <v>780</v>
          </cell>
          <cell r="J20">
            <v>4.8</v>
          </cell>
          <cell r="K20">
            <v>7.9</v>
          </cell>
          <cell r="L20">
            <v>23.5</v>
          </cell>
          <cell r="M20">
            <v>22.7</v>
          </cell>
          <cell r="N20">
            <v>0.8</v>
          </cell>
          <cell r="O20">
            <v>0.8</v>
          </cell>
          <cell r="P20">
            <v>104</v>
          </cell>
          <cell r="Q20">
            <v>0.2</v>
          </cell>
          <cell r="R20">
            <v>132</v>
          </cell>
          <cell r="S20">
            <v>70</v>
          </cell>
          <cell r="T20">
            <v>0</v>
          </cell>
          <cell r="U20">
            <v>0.4</v>
          </cell>
          <cell r="V20">
            <v>15</v>
          </cell>
          <cell r="W20">
            <v>125</v>
          </cell>
          <cell r="X20">
            <v>0.12</v>
          </cell>
          <cell r="Y20">
            <v>0.05</v>
          </cell>
          <cell r="Z20">
            <v>1</v>
          </cell>
          <cell r="AA20">
            <v>0</v>
          </cell>
          <cell r="AB20">
            <v>0</v>
          </cell>
          <cell r="AC20">
            <v>5</v>
          </cell>
          <cell r="AD20">
            <v>5</v>
          </cell>
          <cell r="AE20">
            <v>0.5</v>
          </cell>
          <cell r="AF20">
            <v>0.7</v>
          </cell>
          <cell r="AG20">
            <v>1.4</v>
          </cell>
          <cell r="AH20">
            <v>0</v>
          </cell>
          <cell r="AI20">
            <v>1.4</v>
          </cell>
          <cell r="AJ20">
            <v>0</v>
          </cell>
        </row>
        <row r="21">
          <cell r="C21" t="str">
            <v>A020</v>
          </cell>
          <cell r="D21" t="str">
            <v>Galletas dulces, con relleno</v>
          </cell>
          <cell r="F21">
            <v>100</v>
          </cell>
          <cell r="G21">
            <v>1.2</v>
          </cell>
          <cell r="H21">
            <v>516</v>
          </cell>
          <cell r="I21">
            <v>2161</v>
          </cell>
          <cell r="J21">
            <v>3.8</v>
          </cell>
          <cell r="K21">
            <v>24.1</v>
          </cell>
          <cell r="L21">
            <v>70.099999999999994</v>
          </cell>
          <cell r="M21">
            <v>58.6</v>
          </cell>
          <cell r="N21">
            <v>1.6</v>
          </cell>
          <cell r="O21">
            <v>0.8</v>
          </cell>
          <cell r="P21">
            <v>36</v>
          </cell>
          <cell r="Q21">
            <v>3.5</v>
          </cell>
          <cell r="R21">
            <v>103</v>
          </cell>
          <cell r="S21">
            <v>74</v>
          </cell>
          <cell r="T21">
            <v>0</v>
          </cell>
          <cell r="U21">
            <v>0.4</v>
          </cell>
          <cell r="V21">
            <v>16</v>
          </cell>
          <cell r="W21">
            <v>126</v>
          </cell>
          <cell r="X21">
            <v>0.08</v>
          </cell>
          <cell r="Y21">
            <v>0.13</v>
          </cell>
          <cell r="Z21">
            <v>2.2999999999999998</v>
          </cell>
          <cell r="AA21">
            <v>78</v>
          </cell>
          <cell r="AB21">
            <v>0</v>
          </cell>
          <cell r="AC21">
            <v>0</v>
          </cell>
          <cell r="AD21">
            <v>0</v>
          </cell>
          <cell r="AE21">
            <v>12.3</v>
          </cell>
          <cell r="AF21">
            <v>7.6</v>
          </cell>
          <cell r="AG21">
            <v>3</v>
          </cell>
          <cell r="AH21">
            <v>0</v>
          </cell>
          <cell r="AI21">
            <v>3</v>
          </cell>
          <cell r="AJ21">
            <v>0</v>
          </cell>
        </row>
        <row r="22">
          <cell r="C22" t="str">
            <v>A021</v>
          </cell>
          <cell r="D22" t="str">
            <v>Galletas dulces, cucas</v>
          </cell>
          <cell r="F22">
            <v>100</v>
          </cell>
          <cell r="G22">
            <v>5.4</v>
          </cell>
          <cell r="H22">
            <v>390</v>
          </cell>
          <cell r="I22">
            <v>1665</v>
          </cell>
          <cell r="J22">
            <v>7.6</v>
          </cell>
          <cell r="K22">
            <v>3</v>
          </cell>
          <cell r="L22">
            <v>83.2</v>
          </cell>
          <cell r="M22">
            <v>0</v>
          </cell>
          <cell r="N22">
            <v>0</v>
          </cell>
          <cell r="O22">
            <v>0.8</v>
          </cell>
          <cell r="P22">
            <v>8</v>
          </cell>
          <cell r="Q22">
            <v>0.4</v>
          </cell>
          <cell r="R22">
            <v>0</v>
          </cell>
          <cell r="S22">
            <v>54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0.04</v>
          </cell>
          <cell r="Y22">
            <v>0.03</v>
          </cell>
          <cell r="Z22">
            <v>0.3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</row>
        <row r="23">
          <cell r="C23" t="str">
            <v>A022</v>
          </cell>
          <cell r="D23" t="str">
            <v>Galletas dulces, de avena, con uvas pasas</v>
          </cell>
          <cell r="F23">
            <v>100</v>
          </cell>
          <cell r="G23">
            <v>6.4</v>
          </cell>
          <cell r="H23">
            <v>451</v>
          </cell>
          <cell r="I23">
            <v>1897</v>
          </cell>
          <cell r="J23">
            <v>6.5</v>
          </cell>
          <cell r="K23">
            <v>16.2</v>
          </cell>
          <cell r="L23">
            <v>58.6</v>
          </cell>
          <cell r="M23">
            <v>66.099999999999994</v>
          </cell>
          <cell r="N23">
            <v>2.6</v>
          </cell>
          <cell r="O23">
            <v>2.2999999999999998</v>
          </cell>
          <cell r="P23">
            <v>100</v>
          </cell>
          <cell r="Q23">
            <v>2.5</v>
          </cell>
          <cell r="R23">
            <v>538</v>
          </cell>
          <cell r="S23">
            <v>161</v>
          </cell>
          <cell r="T23">
            <v>0</v>
          </cell>
          <cell r="U23">
            <v>0.9</v>
          </cell>
          <cell r="V23">
            <v>42</v>
          </cell>
          <cell r="W23">
            <v>238</v>
          </cell>
          <cell r="X23">
            <v>0.26</v>
          </cell>
          <cell r="Y23">
            <v>0.16</v>
          </cell>
          <cell r="Z23">
            <v>1.3</v>
          </cell>
          <cell r="AA23">
            <v>30</v>
          </cell>
          <cell r="AB23">
            <v>0.08</v>
          </cell>
          <cell r="AC23">
            <v>0</v>
          </cell>
          <cell r="AD23">
            <v>143</v>
          </cell>
          <cell r="AE23">
            <v>3.2</v>
          </cell>
          <cell r="AF23">
            <v>6.9</v>
          </cell>
          <cell r="AG23">
            <v>5</v>
          </cell>
          <cell r="AH23">
            <v>33</v>
          </cell>
          <cell r="AI23">
            <v>5</v>
          </cell>
          <cell r="AJ23">
            <v>33</v>
          </cell>
        </row>
        <row r="24">
          <cell r="C24" t="str">
            <v>A023</v>
          </cell>
          <cell r="D24" t="str">
            <v>Galletas dulces, sin relleno</v>
          </cell>
          <cell r="F24">
            <v>100</v>
          </cell>
          <cell r="G24">
            <v>5.4</v>
          </cell>
          <cell r="H24">
            <v>472</v>
          </cell>
          <cell r="I24">
            <v>1982</v>
          </cell>
          <cell r="J24">
            <v>6.4</v>
          </cell>
          <cell r="K24">
            <v>19.600000000000001</v>
          </cell>
          <cell r="L24">
            <v>67.099999999999994</v>
          </cell>
          <cell r="M24">
            <v>65.8</v>
          </cell>
          <cell r="N24">
            <v>1.2</v>
          </cell>
          <cell r="O24">
            <v>1.5</v>
          </cell>
          <cell r="P24">
            <v>38</v>
          </cell>
          <cell r="Q24">
            <v>2</v>
          </cell>
          <cell r="R24">
            <v>306</v>
          </cell>
          <cell r="S24">
            <v>122</v>
          </cell>
          <cell r="T24">
            <v>0</v>
          </cell>
          <cell r="U24">
            <v>0.7</v>
          </cell>
          <cell r="V24">
            <v>17</v>
          </cell>
          <cell r="W24">
            <v>105</v>
          </cell>
          <cell r="X24">
            <v>0.13</v>
          </cell>
          <cell r="Y24">
            <v>0.06</v>
          </cell>
          <cell r="Z24">
            <v>1.7</v>
          </cell>
          <cell r="AA24">
            <v>13</v>
          </cell>
          <cell r="AB24">
            <v>0.04</v>
          </cell>
          <cell r="AC24">
            <v>0</v>
          </cell>
          <cell r="AD24">
            <v>0</v>
          </cell>
          <cell r="AE24">
            <v>7.7</v>
          </cell>
          <cell r="AF24">
            <v>7</v>
          </cell>
          <cell r="AG24">
            <v>3.7</v>
          </cell>
          <cell r="AH24">
            <v>12</v>
          </cell>
          <cell r="AI24">
            <v>3.7</v>
          </cell>
          <cell r="AJ24">
            <v>12</v>
          </cell>
        </row>
        <row r="25">
          <cell r="C25" t="str">
            <v>A024</v>
          </cell>
          <cell r="D25" t="str">
            <v>Galletas dulces, tipo polvorosas</v>
          </cell>
          <cell r="F25">
            <v>100</v>
          </cell>
          <cell r="G25">
            <v>3.2</v>
          </cell>
          <cell r="H25">
            <v>448</v>
          </cell>
          <cell r="I25">
            <v>1889</v>
          </cell>
          <cell r="J25">
            <v>7.6</v>
          </cell>
          <cell r="K25">
            <v>12</v>
          </cell>
          <cell r="L25">
            <v>76.400000000000006</v>
          </cell>
          <cell r="M25">
            <v>74.3</v>
          </cell>
          <cell r="N25">
            <v>2.1</v>
          </cell>
          <cell r="O25">
            <v>0.8</v>
          </cell>
          <cell r="P25">
            <v>54</v>
          </cell>
          <cell r="Q25">
            <v>1.8</v>
          </cell>
          <cell r="R25">
            <v>352</v>
          </cell>
          <cell r="S25">
            <v>166</v>
          </cell>
          <cell r="T25">
            <v>0</v>
          </cell>
          <cell r="U25">
            <v>1</v>
          </cell>
          <cell r="V25">
            <v>37</v>
          </cell>
          <cell r="W25">
            <v>142</v>
          </cell>
          <cell r="X25">
            <v>1.01</v>
          </cell>
          <cell r="Y25">
            <v>0.42</v>
          </cell>
          <cell r="Z25">
            <v>3.9</v>
          </cell>
          <cell r="AA25">
            <v>0</v>
          </cell>
          <cell r="AB25">
            <v>0</v>
          </cell>
          <cell r="AC25">
            <v>6</v>
          </cell>
          <cell r="AD25">
            <v>0</v>
          </cell>
          <cell r="AE25">
            <v>3.9</v>
          </cell>
          <cell r="AF25">
            <v>3.7</v>
          </cell>
          <cell r="AG25">
            <v>2.2000000000000002</v>
          </cell>
          <cell r="AH25">
            <v>0</v>
          </cell>
          <cell r="AI25">
            <v>2.2000000000000002</v>
          </cell>
          <cell r="AJ25">
            <v>0</v>
          </cell>
        </row>
        <row r="26">
          <cell r="C26" t="str">
            <v>A025</v>
          </cell>
          <cell r="D26" t="str">
            <v>Galletas dulces, tipo wafer</v>
          </cell>
          <cell r="F26">
            <v>100</v>
          </cell>
          <cell r="G26">
            <v>5.0999999999999996</v>
          </cell>
          <cell r="H26">
            <v>455</v>
          </cell>
          <cell r="I26">
            <v>1913</v>
          </cell>
          <cell r="J26">
            <v>5.4</v>
          </cell>
          <cell r="K26">
            <v>15.2</v>
          </cell>
          <cell r="L26">
            <v>73.2</v>
          </cell>
          <cell r="M26">
            <v>71.3</v>
          </cell>
          <cell r="N26">
            <v>1.9</v>
          </cell>
          <cell r="O26">
            <v>1.1000000000000001</v>
          </cell>
          <cell r="P26">
            <v>48</v>
          </cell>
          <cell r="Q26">
            <v>3</v>
          </cell>
          <cell r="R26">
            <v>388</v>
          </cell>
          <cell r="S26">
            <v>104</v>
          </cell>
          <cell r="T26">
            <v>0</v>
          </cell>
          <cell r="U26">
            <v>0.4</v>
          </cell>
          <cell r="V26">
            <v>14</v>
          </cell>
          <cell r="W26">
            <v>97</v>
          </cell>
          <cell r="X26">
            <v>0.27</v>
          </cell>
          <cell r="Y26">
            <v>0.32</v>
          </cell>
          <cell r="Z26">
            <v>3.1</v>
          </cell>
          <cell r="AA26">
            <v>60</v>
          </cell>
          <cell r="AB26">
            <v>0.13</v>
          </cell>
          <cell r="AC26">
            <v>0</v>
          </cell>
          <cell r="AD26">
            <v>8</v>
          </cell>
          <cell r="AE26">
            <v>3.8</v>
          </cell>
          <cell r="AF26">
            <v>6.5</v>
          </cell>
          <cell r="AG26">
            <v>3.9</v>
          </cell>
          <cell r="AH26">
            <v>51</v>
          </cell>
          <cell r="AI26">
            <v>3.9</v>
          </cell>
          <cell r="AJ26">
            <v>51</v>
          </cell>
        </row>
        <row r="27">
          <cell r="C27" t="str">
            <v>A026</v>
          </cell>
          <cell r="D27" t="str">
            <v>Galletas saladas, tipo craker</v>
          </cell>
          <cell r="F27">
            <v>100</v>
          </cell>
          <cell r="G27">
            <v>3.6</v>
          </cell>
          <cell r="H27">
            <v>465</v>
          </cell>
          <cell r="I27">
            <v>1956</v>
          </cell>
          <cell r="J27">
            <v>8.4</v>
          </cell>
          <cell r="K27">
            <v>17.2</v>
          </cell>
          <cell r="L27">
            <v>68.2</v>
          </cell>
          <cell r="M27">
            <v>65.900000000000006</v>
          </cell>
          <cell r="N27">
            <v>2.2999999999999998</v>
          </cell>
          <cell r="O27">
            <v>2.7</v>
          </cell>
          <cell r="P27">
            <v>107</v>
          </cell>
          <cell r="Q27">
            <v>2.5</v>
          </cell>
          <cell r="R27">
            <v>708</v>
          </cell>
          <cell r="S27">
            <v>196</v>
          </cell>
          <cell r="T27">
            <v>13</v>
          </cell>
          <cell r="U27">
            <v>1</v>
          </cell>
          <cell r="V27">
            <v>38</v>
          </cell>
          <cell r="W27">
            <v>173</v>
          </cell>
          <cell r="X27">
            <v>0.41</v>
          </cell>
          <cell r="Y27">
            <v>0.15</v>
          </cell>
          <cell r="Z27">
            <v>4</v>
          </cell>
          <cell r="AA27">
            <v>22</v>
          </cell>
          <cell r="AB27">
            <v>0</v>
          </cell>
          <cell r="AC27">
            <v>0</v>
          </cell>
          <cell r="AD27">
            <v>0</v>
          </cell>
          <cell r="AE27">
            <v>4.7</v>
          </cell>
          <cell r="AF27">
            <v>5.0999999999999996</v>
          </cell>
          <cell r="AG27">
            <v>6.1</v>
          </cell>
          <cell r="AH27">
            <v>0</v>
          </cell>
          <cell r="AI27">
            <v>6.1</v>
          </cell>
          <cell r="AJ27">
            <v>0</v>
          </cell>
        </row>
        <row r="28">
          <cell r="C28" t="str">
            <v>A027</v>
          </cell>
          <cell r="D28" t="str">
            <v>Galletas saladas, tipo soda</v>
          </cell>
          <cell r="F28">
            <v>100</v>
          </cell>
          <cell r="G28">
            <v>5</v>
          </cell>
          <cell r="H28">
            <v>424</v>
          </cell>
          <cell r="I28">
            <v>1786</v>
          </cell>
          <cell r="J28">
            <v>9.6</v>
          </cell>
          <cell r="K28">
            <v>9.6999999999999993</v>
          </cell>
          <cell r="L28">
            <v>72.900000000000006</v>
          </cell>
          <cell r="M28">
            <v>70</v>
          </cell>
          <cell r="N28">
            <v>3</v>
          </cell>
          <cell r="O28">
            <v>2.7</v>
          </cell>
          <cell r="P28">
            <v>38</v>
          </cell>
          <cell r="Q28">
            <v>5.6</v>
          </cell>
          <cell r="R28">
            <v>944</v>
          </cell>
          <cell r="S28">
            <v>145</v>
          </cell>
          <cell r="T28">
            <v>0</v>
          </cell>
          <cell r="U28">
            <v>0.7</v>
          </cell>
          <cell r="V28">
            <v>33</v>
          </cell>
          <cell r="W28">
            <v>152</v>
          </cell>
          <cell r="X28">
            <v>0.12</v>
          </cell>
          <cell r="Y28">
            <v>0.37</v>
          </cell>
          <cell r="Z28">
            <v>6.2</v>
          </cell>
          <cell r="AA28">
            <v>134</v>
          </cell>
          <cell r="AB28">
            <v>0.06</v>
          </cell>
          <cell r="AC28">
            <v>0</v>
          </cell>
          <cell r="AD28">
            <v>1</v>
          </cell>
          <cell r="AE28">
            <v>1.7</v>
          </cell>
          <cell r="AF28">
            <v>3.2</v>
          </cell>
          <cell r="AG28">
            <v>4</v>
          </cell>
          <cell r="AH28">
            <v>0</v>
          </cell>
          <cell r="AI28">
            <v>4</v>
          </cell>
          <cell r="AJ28">
            <v>0</v>
          </cell>
        </row>
        <row r="29">
          <cell r="C29" t="str">
            <v>A028</v>
          </cell>
          <cell r="D29" t="str">
            <v>Harina de arroz, cruda</v>
          </cell>
          <cell r="F29">
            <v>100</v>
          </cell>
          <cell r="G29">
            <v>12</v>
          </cell>
          <cell r="H29">
            <v>361</v>
          </cell>
          <cell r="I29">
            <v>1533</v>
          </cell>
          <cell r="J29">
            <v>6</v>
          </cell>
          <cell r="K29">
            <v>1.4</v>
          </cell>
          <cell r="L29">
            <v>80</v>
          </cell>
          <cell r="M29">
            <v>77.599999999999994</v>
          </cell>
          <cell r="N29">
            <v>2.4</v>
          </cell>
          <cell r="O29">
            <v>0.6</v>
          </cell>
          <cell r="P29">
            <v>8</v>
          </cell>
          <cell r="Q29">
            <v>0.4</v>
          </cell>
          <cell r="R29">
            <v>0</v>
          </cell>
          <cell r="S29">
            <v>98</v>
          </cell>
          <cell r="T29">
            <v>0</v>
          </cell>
          <cell r="U29">
            <v>0.8</v>
          </cell>
          <cell r="V29">
            <v>35</v>
          </cell>
          <cell r="W29">
            <v>76</v>
          </cell>
          <cell r="X29">
            <v>0.14000000000000001</v>
          </cell>
          <cell r="Y29">
            <v>0.04</v>
          </cell>
          <cell r="Z29">
            <v>2.6</v>
          </cell>
          <cell r="AA29">
            <v>4</v>
          </cell>
          <cell r="AB29">
            <v>0</v>
          </cell>
          <cell r="AC29">
            <v>0</v>
          </cell>
          <cell r="AD29">
            <v>0</v>
          </cell>
          <cell r="AE29">
            <v>0.4</v>
          </cell>
          <cell r="AF29">
            <v>0.4</v>
          </cell>
          <cell r="AG29">
            <v>0.3</v>
          </cell>
          <cell r="AH29">
            <v>0</v>
          </cell>
          <cell r="AI29">
            <v>0.3</v>
          </cell>
          <cell r="AJ29">
            <v>0</v>
          </cell>
        </row>
        <row r="30">
          <cell r="C30" t="str">
            <v>A029</v>
          </cell>
          <cell r="D30" t="str">
            <v>Harina de avena, cruda</v>
          </cell>
          <cell r="F30">
            <v>100</v>
          </cell>
          <cell r="G30">
            <v>8.6</v>
          </cell>
          <cell r="H30">
            <v>414</v>
          </cell>
          <cell r="I30">
            <v>1745</v>
          </cell>
          <cell r="J30">
            <v>14.7</v>
          </cell>
          <cell r="K30">
            <v>8.6</v>
          </cell>
          <cell r="L30">
            <v>66.2</v>
          </cell>
          <cell r="M30">
            <v>59.7</v>
          </cell>
          <cell r="N30">
            <v>6.5</v>
          </cell>
          <cell r="O30">
            <v>2</v>
          </cell>
          <cell r="P30">
            <v>54</v>
          </cell>
          <cell r="Q30">
            <v>4</v>
          </cell>
          <cell r="R30">
            <v>19</v>
          </cell>
          <cell r="S30">
            <v>440</v>
          </cell>
          <cell r="T30">
            <v>20</v>
          </cell>
          <cell r="U30">
            <v>3.2</v>
          </cell>
          <cell r="V30">
            <v>132</v>
          </cell>
          <cell r="W30">
            <v>371</v>
          </cell>
          <cell r="X30">
            <v>0.63</v>
          </cell>
          <cell r="Y30">
            <v>0.13</v>
          </cell>
          <cell r="Z30">
            <v>1.6</v>
          </cell>
          <cell r="AA30">
            <v>32</v>
          </cell>
          <cell r="AB30">
            <v>0</v>
          </cell>
          <cell r="AC30">
            <v>0</v>
          </cell>
          <cell r="AD30">
            <v>0</v>
          </cell>
          <cell r="AE30">
            <v>1.5</v>
          </cell>
          <cell r="AF30">
            <v>2.7</v>
          </cell>
          <cell r="AG30">
            <v>3.1</v>
          </cell>
          <cell r="AH30">
            <v>0</v>
          </cell>
          <cell r="AI30">
            <v>3.1</v>
          </cell>
          <cell r="AJ30">
            <v>0</v>
          </cell>
        </row>
        <row r="31">
          <cell r="C31" t="str">
            <v>A030</v>
          </cell>
          <cell r="D31" t="str">
            <v>Harina de cebada, cruda</v>
          </cell>
          <cell r="F31">
            <v>100</v>
          </cell>
          <cell r="G31">
            <v>11.4</v>
          </cell>
          <cell r="H31">
            <v>378</v>
          </cell>
          <cell r="I31">
            <v>1600</v>
          </cell>
          <cell r="J31">
            <v>10.5</v>
          </cell>
          <cell r="K31">
            <v>1.6</v>
          </cell>
          <cell r="L31">
            <v>75.400000000000006</v>
          </cell>
          <cell r="M31">
            <v>65.3</v>
          </cell>
          <cell r="N31">
            <v>10.1</v>
          </cell>
          <cell r="O31">
            <v>1.1000000000000001</v>
          </cell>
          <cell r="P31">
            <v>32</v>
          </cell>
          <cell r="Q31">
            <v>2.7</v>
          </cell>
          <cell r="R31">
            <v>4</v>
          </cell>
          <cell r="S31">
            <v>296</v>
          </cell>
          <cell r="T31">
            <v>0</v>
          </cell>
          <cell r="U31">
            <v>2</v>
          </cell>
          <cell r="V31">
            <v>96</v>
          </cell>
          <cell r="W31">
            <v>309</v>
          </cell>
          <cell r="X31">
            <v>0.37</v>
          </cell>
          <cell r="Y31">
            <v>0.11</v>
          </cell>
          <cell r="Z31">
            <v>6.3</v>
          </cell>
          <cell r="AA31">
            <v>8</v>
          </cell>
          <cell r="AB31">
            <v>0</v>
          </cell>
          <cell r="AC31">
            <v>0</v>
          </cell>
          <cell r="AD31">
            <v>0</v>
          </cell>
          <cell r="AE31">
            <v>0.3</v>
          </cell>
          <cell r="AF31">
            <v>0.2</v>
          </cell>
          <cell r="AG31">
            <v>0.8</v>
          </cell>
          <cell r="AH31">
            <v>0</v>
          </cell>
          <cell r="AI31">
            <v>0.8</v>
          </cell>
          <cell r="AJ31">
            <v>0</v>
          </cell>
        </row>
        <row r="32">
          <cell r="C32" t="str">
            <v>A031</v>
          </cell>
          <cell r="D32" t="str">
            <v>Harina de centeno, para panificación, cruda</v>
          </cell>
          <cell r="F32">
            <v>100</v>
          </cell>
          <cell r="G32">
            <v>10.7</v>
          </cell>
          <cell r="H32">
            <v>390</v>
          </cell>
          <cell r="I32">
            <v>1646</v>
          </cell>
          <cell r="J32">
            <v>15.9</v>
          </cell>
          <cell r="K32">
            <v>2.9</v>
          </cell>
          <cell r="L32">
            <v>68.3</v>
          </cell>
          <cell r="M32">
            <v>64.900000000000006</v>
          </cell>
          <cell r="N32">
            <v>13.4</v>
          </cell>
          <cell r="O32">
            <v>2.2000000000000002</v>
          </cell>
          <cell r="P32">
            <v>37</v>
          </cell>
          <cell r="Q32">
            <v>5</v>
          </cell>
          <cell r="R32">
            <v>2</v>
          </cell>
          <cell r="S32">
            <v>499</v>
          </cell>
          <cell r="T32">
            <v>0</v>
          </cell>
          <cell r="U32">
            <v>5</v>
          </cell>
          <cell r="V32">
            <v>160</v>
          </cell>
          <cell r="W32">
            <v>717</v>
          </cell>
          <cell r="X32">
            <v>0.32</v>
          </cell>
          <cell r="Y32">
            <v>0.25</v>
          </cell>
          <cell r="Z32">
            <v>4.3</v>
          </cell>
          <cell r="AA32">
            <v>33</v>
          </cell>
          <cell r="AB32">
            <v>0</v>
          </cell>
          <cell r="AC32">
            <v>0</v>
          </cell>
          <cell r="AD32">
            <v>1</v>
          </cell>
          <cell r="AE32">
            <v>0.3</v>
          </cell>
          <cell r="AF32">
            <v>0.3</v>
          </cell>
          <cell r="AG32">
            <v>1</v>
          </cell>
          <cell r="AH32">
            <v>0</v>
          </cell>
          <cell r="AI32">
            <v>1</v>
          </cell>
          <cell r="AJ32">
            <v>0</v>
          </cell>
        </row>
        <row r="33">
          <cell r="C33" t="str">
            <v>A032</v>
          </cell>
          <cell r="D33" t="str">
            <v>Harina de centeno, para reposteria, cruda</v>
          </cell>
          <cell r="F33">
            <v>100</v>
          </cell>
          <cell r="G33">
            <v>11.5</v>
          </cell>
          <cell r="H33">
            <v>370</v>
          </cell>
          <cell r="I33">
            <v>1567</v>
          </cell>
          <cell r="J33">
            <v>9.1</v>
          </cell>
          <cell r="K33">
            <v>1.6</v>
          </cell>
          <cell r="L33">
            <v>76.599999999999994</v>
          </cell>
          <cell r="M33">
            <v>70.3</v>
          </cell>
          <cell r="N33">
            <v>6.3</v>
          </cell>
          <cell r="O33">
            <v>1.2</v>
          </cell>
          <cell r="P33">
            <v>25</v>
          </cell>
          <cell r="Q33">
            <v>1.5</v>
          </cell>
          <cell r="R33">
            <v>2</v>
          </cell>
          <cell r="S33">
            <v>180</v>
          </cell>
          <cell r="T33">
            <v>0</v>
          </cell>
          <cell r="U33">
            <v>1.7</v>
          </cell>
          <cell r="V33">
            <v>78</v>
          </cell>
          <cell r="W33">
            <v>305</v>
          </cell>
          <cell r="X33">
            <v>0.2</v>
          </cell>
          <cell r="Y33">
            <v>0.1</v>
          </cell>
          <cell r="Z33">
            <v>1.2</v>
          </cell>
          <cell r="AA33">
            <v>21</v>
          </cell>
          <cell r="AB33">
            <v>0</v>
          </cell>
          <cell r="AC33">
            <v>0</v>
          </cell>
          <cell r="AD33">
            <v>0</v>
          </cell>
          <cell r="AE33">
            <v>0.2</v>
          </cell>
          <cell r="AF33">
            <v>0.2</v>
          </cell>
          <cell r="AG33">
            <v>0.7</v>
          </cell>
          <cell r="AH33">
            <v>0</v>
          </cell>
          <cell r="AI33">
            <v>0.7</v>
          </cell>
          <cell r="AJ33">
            <v>0</v>
          </cell>
        </row>
        <row r="34">
          <cell r="C34" t="str">
            <v>A033</v>
          </cell>
          <cell r="D34" t="str">
            <v>Harina de maíz amarillo, precocida</v>
          </cell>
          <cell r="F34">
            <v>100</v>
          </cell>
          <cell r="G34">
            <v>10.1</v>
          </cell>
          <cell r="H34">
            <v>386</v>
          </cell>
          <cell r="I34">
            <v>1632</v>
          </cell>
          <cell r="J34">
            <v>7.7</v>
          </cell>
          <cell r="K34">
            <v>3.3</v>
          </cell>
          <cell r="L34">
            <v>77.599999999999994</v>
          </cell>
          <cell r="M34">
            <v>70.3</v>
          </cell>
          <cell r="N34">
            <v>7.3</v>
          </cell>
          <cell r="O34">
            <v>1.2</v>
          </cell>
          <cell r="P34">
            <v>6</v>
          </cell>
          <cell r="Q34">
            <v>2.7</v>
          </cell>
          <cell r="R34">
            <v>22</v>
          </cell>
          <cell r="S34">
            <v>276</v>
          </cell>
          <cell r="T34">
            <v>1</v>
          </cell>
          <cell r="U34">
            <v>1.4</v>
          </cell>
          <cell r="V34">
            <v>39</v>
          </cell>
          <cell r="W34">
            <v>242</v>
          </cell>
          <cell r="X34">
            <v>0.3</v>
          </cell>
          <cell r="Y34">
            <v>0.13</v>
          </cell>
          <cell r="Z34">
            <v>2.1</v>
          </cell>
          <cell r="AA34">
            <v>30</v>
          </cell>
          <cell r="AB34">
            <v>0</v>
          </cell>
          <cell r="AC34">
            <v>0</v>
          </cell>
          <cell r="AD34">
            <v>13</v>
          </cell>
          <cell r="AE34">
            <v>0.4</v>
          </cell>
          <cell r="AF34">
            <v>0.8</v>
          </cell>
          <cell r="AG34">
            <v>1.4</v>
          </cell>
          <cell r="AH34">
            <v>0</v>
          </cell>
          <cell r="AI34">
            <v>1.4</v>
          </cell>
          <cell r="AJ34">
            <v>0</v>
          </cell>
        </row>
        <row r="35">
          <cell r="C35" t="str">
            <v>A034</v>
          </cell>
          <cell r="D35" t="str">
            <v>Harina de maíz blanco, precocida</v>
          </cell>
          <cell r="F35">
            <v>100</v>
          </cell>
          <cell r="G35">
            <v>12</v>
          </cell>
          <cell r="H35">
            <v>380</v>
          </cell>
          <cell r="I35">
            <v>1608</v>
          </cell>
          <cell r="J35">
            <v>9.1</v>
          </cell>
          <cell r="K35">
            <v>3.7</v>
          </cell>
          <cell r="L35">
            <v>73.900000000000006</v>
          </cell>
          <cell r="M35">
            <v>66.400000000000006</v>
          </cell>
          <cell r="N35">
            <v>7.5</v>
          </cell>
          <cell r="O35">
            <v>1.3</v>
          </cell>
          <cell r="P35">
            <v>4</v>
          </cell>
          <cell r="Q35">
            <v>2.7</v>
          </cell>
          <cell r="R35">
            <v>1</v>
          </cell>
          <cell r="S35">
            <v>248</v>
          </cell>
          <cell r="T35">
            <v>1</v>
          </cell>
          <cell r="U35">
            <v>1.3</v>
          </cell>
          <cell r="V35">
            <v>44</v>
          </cell>
          <cell r="W35">
            <v>170</v>
          </cell>
          <cell r="X35">
            <v>0.3</v>
          </cell>
          <cell r="Y35">
            <v>0.12</v>
          </cell>
          <cell r="Z35">
            <v>2.7</v>
          </cell>
          <cell r="AA35">
            <v>35</v>
          </cell>
          <cell r="AB35">
            <v>0</v>
          </cell>
          <cell r="AC35">
            <v>0</v>
          </cell>
          <cell r="AD35">
            <v>0</v>
          </cell>
          <cell r="AE35">
            <v>0.4</v>
          </cell>
          <cell r="AF35">
            <v>0.8</v>
          </cell>
          <cell r="AG35">
            <v>1.3</v>
          </cell>
          <cell r="AH35">
            <v>0</v>
          </cell>
          <cell r="AI35">
            <v>1.3</v>
          </cell>
          <cell r="AJ35">
            <v>0</v>
          </cell>
        </row>
        <row r="36">
          <cell r="C36" t="str">
            <v>A035</v>
          </cell>
          <cell r="D36" t="str">
            <v>Harina de maíz, extra cruda</v>
          </cell>
          <cell r="F36">
            <v>100</v>
          </cell>
          <cell r="G36">
            <v>10.6</v>
          </cell>
          <cell r="H36">
            <v>396</v>
          </cell>
          <cell r="I36">
            <v>1671</v>
          </cell>
          <cell r="J36">
            <v>8.8000000000000007</v>
          </cell>
          <cell r="K36">
            <v>4.9000000000000004</v>
          </cell>
          <cell r="L36">
            <v>74.3</v>
          </cell>
          <cell r="M36">
            <v>64.7</v>
          </cell>
          <cell r="N36">
            <v>9.6</v>
          </cell>
          <cell r="O36">
            <v>1.4</v>
          </cell>
          <cell r="P36">
            <v>11</v>
          </cell>
          <cell r="Q36">
            <v>2.4</v>
          </cell>
          <cell r="R36">
            <v>5</v>
          </cell>
          <cell r="S36">
            <v>272</v>
          </cell>
          <cell r="T36">
            <v>0</v>
          </cell>
          <cell r="U36">
            <v>1.7</v>
          </cell>
          <cell r="V36">
            <v>93</v>
          </cell>
          <cell r="W36">
            <v>315</v>
          </cell>
          <cell r="X36">
            <v>0.35</v>
          </cell>
          <cell r="Y36">
            <v>0.08</v>
          </cell>
          <cell r="Z36">
            <v>2</v>
          </cell>
          <cell r="AA36">
            <v>25</v>
          </cell>
          <cell r="AB36">
            <v>0</v>
          </cell>
          <cell r="AC36">
            <v>0</v>
          </cell>
          <cell r="AD36">
            <v>0</v>
          </cell>
          <cell r="AE36">
            <v>0.5</v>
          </cell>
          <cell r="AF36">
            <v>1</v>
          </cell>
          <cell r="AG36">
            <v>1.8</v>
          </cell>
          <cell r="AH36">
            <v>0</v>
          </cell>
          <cell r="AI36">
            <v>1.8</v>
          </cell>
          <cell r="AJ36">
            <v>0</v>
          </cell>
        </row>
        <row r="37">
          <cell r="C37" t="str">
            <v>A036</v>
          </cell>
          <cell r="D37" t="str">
            <v>Harina de maíz, extra tostada</v>
          </cell>
          <cell r="F37">
            <v>100</v>
          </cell>
          <cell r="G37">
            <v>7.5</v>
          </cell>
          <cell r="H37">
            <v>385</v>
          </cell>
          <cell r="I37">
            <v>1530</v>
          </cell>
          <cell r="J37">
            <v>9.9</v>
          </cell>
          <cell r="K37">
            <v>3.4</v>
          </cell>
          <cell r="L37">
            <v>77.900000000000006</v>
          </cell>
          <cell r="M37">
            <v>76.5</v>
          </cell>
          <cell r="N37">
            <v>1.4</v>
          </cell>
          <cell r="O37">
            <v>1.3</v>
          </cell>
          <cell r="P37">
            <v>9</v>
          </cell>
          <cell r="Q37">
            <v>4.0999999999999996</v>
          </cell>
          <cell r="R37">
            <v>420</v>
          </cell>
          <cell r="S37">
            <v>194</v>
          </cell>
          <cell r="T37">
            <v>0</v>
          </cell>
          <cell r="U37">
            <v>3.2</v>
          </cell>
          <cell r="V37">
            <v>28</v>
          </cell>
          <cell r="W37">
            <v>340</v>
          </cell>
          <cell r="X37">
            <v>0.2</v>
          </cell>
          <cell r="Y37">
            <v>0.17</v>
          </cell>
          <cell r="Z37">
            <v>2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</row>
        <row r="38">
          <cell r="C38" t="str">
            <v>A037</v>
          </cell>
          <cell r="D38" t="str">
            <v>Harina de quinua, cruda</v>
          </cell>
          <cell r="F38">
            <v>100</v>
          </cell>
          <cell r="G38">
            <v>13.7</v>
          </cell>
          <cell r="H38">
            <v>360</v>
          </cell>
          <cell r="I38">
            <v>1525</v>
          </cell>
          <cell r="J38">
            <v>11</v>
          </cell>
          <cell r="K38">
            <v>4.0999999999999996</v>
          </cell>
          <cell r="L38">
            <v>69</v>
          </cell>
          <cell r="M38">
            <v>67.5</v>
          </cell>
          <cell r="N38">
            <v>1.5</v>
          </cell>
          <cell r="O38">
            <v>2.2000000000000002</v>
          </cell>
          <cell r="P38">
            <v>44</v>
          </cell>
          <cell r="Q38">
            <v>4.9000000000000004</v>
          </cell>
          <cell r="R38">
            <v>12</v>
          </cell>
          <cell r="S38">
            <v>97</v>
          </cell>
          <cell r="T38">
            <v>0</v>
          </cell>
          <cell r="U38">
            <v>2.7</v>
          </cell>
          <cell r="V38">
            <v>146</v>
          </cell>
          <cell r="W38">
            <v>455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</row>
        <row r="39">
          <cell r="C39" t="str">
            <v>A038</v>
          </cell>
          <cell r="D39" t="str">
            <v>Harina de trigo, fortificada, para panificación, cruda</v>
          </cell>
          <cell r="F39">
            <v>100</v>
          </cell>
          <cell r="G39">
            <v>12.2</v>
          </cell>
          <cell r="H39">
            <v>366</v>
          </cell>
          <cell r="I39">
            <v>1541</v>
          </cell>
          <cell r="J39">
            <v>13.2</v>
          </cell>
          <cell r="K39">
            <v>1.9</v>
          </cell>
          <cell r="L39">
            <v>72.099999999999994</v>
          </cell>
          <cell r="M39">
            <v>69.7</v>
          </cell>
          <cell r="N39">
            <v>2.4</v>
          </cell>
          <cell r="O39">
            <v>0.6</v>
          </cell>
          <cell r="P39">
            <v>18</v>
          </cell>
          <cell r="Q39">
            <v>5.0999999999999996</v>
          </cell>
          <cell r="R39">
            <v>2</v>
          </cell>
          <cell r="S39">
            <v>146</v>
          </cell>
          <cell r="T39">
            <v>0</v>
          </cell>
          <cell r="U39">
            <v>1.6</v>
          </cell>
          <cell r="V39">
            <v>34</v>
          </cell>
          <cell r="W39">
            <v>120</v>
          </cell>
          <cell r="X39">
            <v>0.77</v>
          </cell>
          <cell r="Y39">
            <v>0.46</v>
          </cell>
          <cell r="Z39">
            <v>6</v>
          </cell>
          <cell r="AA39">
            <v>214</v>
          </cell>
          <cell r="AB39">
            <v>0</v>
          </cell>
          <cell r="AC39">
            <v>0</v>
          </cell>
          <cell r="AD39">
            <v>0</v>
          </cell>
          <cell r="AE39">
            <v>0.3</v>
          </cell>
          <cell r="AF39">
            <v>0.2</v>
          </cell>
          <cell r="AG39">
            <v>0.7</v>
          </cell>
          <cell r="AH39">
            <v>0</v>
          </cell>
          <cell r="AI39">
            <v>0.7</v>
          </cell>
          <cell r="AJ39">
            <v>0</v>
          </cell>
        </row>
        <row r="40">
          <cell r="C40" t="str">
            <v>A039</v>
          </cell>
          <cell r="D40" t="str">
            <v>Harina de trigo, fortificada, para reposteria, cruda</v>
          </cell>
          <cell r="F40">
            <v>100</v>
          </cell>
          <cell r="G40">
            <v>12.8</v>
          </cell>
          <cell r="H40">
            <v>358</v>
          </cell>
          <cell r="I40">
            <v>1517</v>
          </cell>
          <cell r="J40">
            <v>9.5</v>
          </cell>
          <cell r="K40">
            <v>1.4</v>
          </cell>
          <cell r="L40">
            <v>75.599999999999994</v>
          </cell>
          <cell r="M40">
            <v>73.3</v>
          </cell>
          <cell r="N40">
            <v>2.2999999999999998</v>
          </cell>
          <cell r="O40">
            <v>0.7</v>
          </cell>
          <cell r="P40">
            <v>30</v>
          </cell>
          <cell r="Q40">
            <v>5.2</v>
          </cell>
          <cell r="R40">
            <v>2</v>
          </cell>
          <cell r="S40">
            <v>140</v>
          </cell>
          <cell r="T40">
            <v>10</v>
          </cell>
          <cell r="U40">
            <v>0.8</v>
          </cell>
          <cell r="V40">
            <v>24</v>
          </cell>
          <cell r="W40">
            <v>140</v>
          </cell>
          <cell r="X40">
            <v>0.56999999999999995</v>
          </cell>
          <cell r="Y40">
            <v>0.05</v>
          </cell>
          <cell r="Z40">
            <v>6.3</v>
          </cell>
          <cell r="AA40">
            <v>210</v>
          </cell>
          <cell r="AB40">
            <v>0</v>
          </cell>
          <cell r="AC40">
            <v>0</v>
          </cell>
          <cell r="AD40">
            <v>0</v>
          </cell>
          <cell r="AE40">
            <v>0.3</v>
          </cell>
          <cell r="AF40">
            <v>0.2</v>
          </cell>
          <cell r="AG40">
            <v>0.6</v>
          </cell>
          <cell r="AH40">
            <v>0</v>
          </cell>
          <cell r="AI40">
            <v>0.6</v>
          </cell>
          <cell r="AJ40">
            <v>0</v>
          </cell>
        </row>
        <row r="41">
          <cell r="C41" t="str">
            <v>A040</v>
          </cell>
          <cell r="D41" t="str">
            <v>Harina de trigo, fortificada, todo proposito, cruda</v>
          </cell>
          <cell r="F41">
            <v>100</v>
          </cell>
          <cell r="G41">
            <v>13</v>
          </cell>
          <cell r="H41">
            <v>360</v>
          </cell>
          <cell r="I41">
            <v>1527</v>
          </cell>
          <cell r="J41">
            <v>12.5</v>
          </cell>
          <cell r="K41">
            <v>1.7</v>
          </cell>
          <cell r="L41">
            <v>72.3</v>
          </cell>
          <cell r="M41">
            <v>69.7</v>
          </cell>
          <cell r="N41">
            <v>2.6</v>
          </cell>
          <cell r="O41">
            <v>0.5</v>
          </cell>
          <cell r="P41">
            <v>15</v>
          </cell>
          <cell r="Q41">
            <v>4.3</v>
          </cell>
          <cell r="R41">
            <v>2</v>
          </cell>
          <cell r="S41">
            <v>107</v>
          </cell>
          <cell r="T41">
            <v>0</v>
          </cell>
          <cell r="U41">
            <v>1</v>
          </cell>
          <cell r="V41">
            <v>26</v>
          </cell>
          <cell r="W41">
            <v>103</v>
          </cell>
          <cell r="X41">
            <v>0.98</v>
          </cell>
          <cell r="Y41">
            <v>0.47</v>
          </cell>
          <cell r="Z41">
            <v>6.1</v>
          </cell>
          <cell r="AA41">
            <v>216</v>
          </cell>
          <cell r="AB41">
            <v>0</v>
          </cell>
          <cell r="AC41">
            <v>0</v>
          </cell>
          <cell r="AD41">
            <v>0</v>
          </cell>
          <cell r="AE41">
            <v>0.3</v>
          </cell>
          <cell r="AF41">
            <v>0.1</v>
          </cell>
          <cell r="AG41">
            <v>0.7</v>
          </cell>
          <cell r="AH41">
            <v>0</v>
          </cell>
          <cell r="AI41">
            <v>0.7</v>
          </cell>
          <cell r="AJ41">
            <v>0</v>
          </cell>
        </row>
        <row r="42">
          <cell r="C42" t="str">
            <v>A041</v>
          </cell>
          <cell r="D42" t="str">
            <v>Harina de trigo, integral, cruda</v>
          </cell>
          <cell r="F42">
            <v>100</v>
          </cell>
          <cell r="G42">
            <v>11</v>
          </cell>
          <cell r="H42">
            <v>382</v>
          </cell>
          <cell r="I42">
            <v>1616</v>
          </cell>
          <cell r="J42">
            <v>3.8</v>
          </cell>
          <cell r="K42">
            <v>2.1</v>
          </cell>
          <cell r="L42">
            <v>71.2</v>
          </cell>
          <cell r="M42">
            <v>59.8</v>
          </cell>
          <cell r="N42">
            <v>11.4</v>
          </cell>
          <cell r="O42">
            <v>1.8</v>
          </cell>
          <cell r="P42">
            <v>48</v>
          </cell>
          <cell r="Q42">
            <v>4</v>
          </cell>
          <cell r="R42">
            <v>3</v>
          </cell>
          <cell r="S42">
            <v>390</v>
          </cell>
          <cell r="T42">
            <v>0</v>
          </cell>
          <cell r="U42">
            <v>3.4</v>
          </cell>
          <cell r="V42">
            <v>124</v>
          </cell>
          <cell r="W42">
            <v>500</v>
          </cell>
          <cell r="X42">
            <v>0.45</v>
          </cell>
          <cell r="Y42">
            <v>0.26</v>
          </cell>
          <cell r="Z42">
            <v>5.2</v>
          </cell>
          <cell r="AA42">
            <v>49</v>
          </cell>
          <cell r="AB42">
            <v>0</v>
          </cell>
          <cell r="AC42">
            <v>0</v>
          </cell>
          <cell r="AD42">
            <v>0</v>
          </cell>
          <cell r="AE42">
            <v>0.4</v>
          </cell>
          <cell r="AF42">
            <v>0.3</v>
          </cell>
          <cell r="AG42">
            <v>1.1000000000000001</v>
          </cell>
          <cell r="AH42">
            <v>0</v>
          </cell>
          <cell r="AI42">
            <v>1.1000000000000001</v>
          </cell>
          <cell r="AJ42">
            <v>0</v>
          </cell>
        </row>
        <row r="43">
          <cell r="C43" t="str">
            <v>A042</v>
          </cell>
          <cell r="D43" t="str">
            <v>Hojaldre, regular, horneado</v>
          </cell>
          <cell r="F43">
            <v>100</v>
          </cell>
          <cell r="G43">
            <v>10</v>
          </cell>
          <cell r="H43">
            <v>555</v>
          </cell>
          <cell r="I43">
            <v>2310</v>
          </cell>
          <cell r="J43">
            <v>7.4</v>
          </cell>
          <cell r="K43">
            <v>38.5</v>
          </cell>
          <cell r="L43">
            <v>44</v>
          </cell>
          <cell r="M43">
            <v>42.5</v>
          </cell>
          <cell r="N43">
            <v>1.5</v>
          </cell>
          <cell r="O43">
            <v>0.1</v>
          </cell>
          <cell r="P43">
            <v>14</v>
          </cell>
          <cell r="Q43">
            <v>2.4</v>
          </cell>
          <cell r="R43">
            <v>307</v>
          </cell>
          <cell r="S43">
            <v>43</v>
          </cell>
          <cell r="T43">
            <v>0</v>
          </cell>
          <cell r="U43">
            <v>0.5</v>
          </cell>
          <cell r="V43">
            <v>16</v>
          </cell>
          <cell r="W43">
            <v>62</v>
          </cell>
          <cell r="X43">
            <v>0.01</v>
          </cell>
          <cell r="Y43">
            <v>0.06</v>
          </cell>
          <cell r="Z43">
            <v>3.8</v>
          </cell>
          <cell r="AA43">
            <v>55</v>
          </cell>
          <cell r="AB43">
            <v>0</v>
          </cell>
          <cell r="AC43">
            <v>0</v>
          </cell>
          <cell r="AD43">
            <v>17</v>
          </cell>
          <cell r="AE43">
            <v>5.6</v>
          </cell>
          <cell r="AF43">
            <v>8.8000000000000007</v>
          </cell>
          <cell r="AG43">
            <v>22.2</v>
          </cell>
          <cell r="AH43">
            <v>0</v>
          </cell>
          <cell r="AI43">
            <v>22.2</v>
          </cell>
          <cell r="AJ43">
            <v>0</v>
          </cell>
        </row>
        <row r="44">
          <cell r="C44" t="str">
            <v>A043</v>
          </cell>
          <cell r="D44" t="str">
            <v>Maíz amarillo, crudo</v>
          </cell>
          <cell r="E44" t="str">
            <v>Semilla</v>
          </cell>
          <cell r="F44">
            <v>100</v>
          </cell>
          <cell r="G44">
            <v>10.1</v>
          </cell>
          <cell r="H44">
            <v>393</v>
          </cell>
          <cell r="I44">
            <v>1660</v>
          </cell>
          <cell r="J44">
            <v>9.4</v>
          </cell>
          <cell r="K44">
            <v>4.7</v>
          </cell>
          <cell r="L44">
            <v>74.5</v>
          </cell>
          <cell r="M44">
            <v>67.2</v>
          </cell>
          <cell r="N44">
            <v>7.3</v>
          </cell>
          <cell r="O44">
            <v>1.2</v>
          </cell>
          <cell r="P44">
            <v>7</v>
          </cell>
          <cell r="Q44">
            <v>2.7</v>
          </cell>
          <cell r="R44">
            <v>36</v>
          </cell>
          <cell r="S44">
            <v>213</v>
          </cell>
          <cell r="T44">
            <v>0</v>
          </cell>
          <cell r="U44">
            <v>2.2000000000000002</v>
          </cell>
          <cell r="V44">
            <v>127</v>
          </cell>
          <cell r="W44">
            <v>287</v>
          </cell>
          <cell r="X44">
            <v>0.38</v>
          </cell>
          <cell r="Y44">
            <v>0.2</v>
          </cell>
          <cell r="Z44">
            <v>3.6</v>
          </cell>
          <cell r="AA44">
            <v>19</v>
          </cell>
          <cell r="AB44">
            <v>0</v>
          </cell>
          <cell r="AC44">
            <v>0</v>
          </cell>
          <cell r="AD44">
            <v>34</v>
          </cell>
          <cell r="AE44">
            <v>0.7</v>
          </cell>
          <cell r="AF44">
            <v>1.3</v>
          </cell>
          <cell r="AG44">
            <v>2.2000000000000002</v>
          </cell>
          <cell r="AH44">
            <v>0</v>
          </cell>
          <cell r="AI44">
            <v>2.2000000000000002</v>
          </cell>
          <cell r="AJ44">
            <v>0</v>
          </cell>
        </row>
        <row r="45">
          <cell r="C45" t="str">
            <v>A044</v>
          </cell>
          <cell r="D45" t="str">
            <v>Maíz amarillo, trillado</v>
          </cell>
          <cell r="E45" t="str">
            <v>Semilla</v>
          </cell>
          <cell r="F45">
            <v>100</v>
          </cell>
          <cell r="G45">
            <v>13.2</v>
          </cell>
          <cell r="H45">
            <v>347</v>
          </cell>
          <cell r="I45">
            <v>1472</v>
          </cell>
          <cell r="J45">
            <v>8.8000000000000007</v>
          </cell>
          <cell r="K45">
            <v>0.8</v>
          </cell>
          <cell r="L45">
            <v>76</v>
          </cell>
          <cell r="M45">
            <v>0</v>
          </cell>
          <cell r="N45">
            <v>0</v>
          </cell>
          <cell r="O45">
            <v>1.1000000000000001</v>
          </cell>
          <cell r="P45">
            <v>7</v>
          </cell>
          <cell r="Q45">
            <v>2.1</v>
          </cell>
          <cell r="R45">
            <v>0</v>
          </cell>
          <cell r="S45">
            <v>281</v>
          </cell>
          <cell r="T45">
            <v>0</v>
          </cell>
          <cell r="U45">
            <v>3.2</v>
          </cell>
          <cell r="V45">
            <v>0</v>
          </cell>
          <cell r="W45">
            <v>0</v>
          </cell>
          <cell r="X45">
            <v>0.34</v>
          </cell>
          <cell r="Y45">
            <v>0.1</v>
          </cell>
          <cell r="Z45">
            <v>1.9</v>
          </cell>
          <cell r="AA45">
            <v>0</v>
          </cell>
          <cell r="AB45">
            <v>0</v>
          </cell>
          <cell r="AC45">
            <v>0</v>
          </cell>
          <cell r="AD45">
            <v>90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</row>
        <row r="46">
          <cell r="C46" t="str">
            <v>A045</v>
          </cell>
          <cell r="D46" t="str">
            <v>Maíz blanco, crudo</v>
          </cell>
          <cell r="E46" t="str">
            <v>Semilla</v>
          </cell>
          <cell r="F46">
            <v>100</v>
          </cell>
          <cell r="G46">
            <v>13.3</v>
          </cell>
          <cell r="H46">
            <v>363</v>
          </cell>
          <cell r="I46">
            <v>1539</v>
          </cell>
          <cell r="J46">
            <v>9.4</v>
          </cell>
          <cell r="K46">
            <v>3.8</v>
          </cell>
          <cell r="L46">
            <v>72.2</v>
          </cell>
          <cell r="M46">
            <v>70.8</v>
          </cell>
          <cell r="N46">
            <v>1.4</v>
          </cell>
          <cell r="O46">
            <v>1.3</v>
          </cell>
          <cell r="P46">
            <v>4</v>
          </cell>
          <cell r="Q46">
            <v>2.4</v>
          </cell>
          <cell r="R46">
            <v>35</v>
          </cell>
          <cell r="S46">
            <v>228</v>
          </cell>
          <cell r="T46">
            <v>0</v>
          </cell>
          <cell r="U46">
            <v>2.2000000000000002</v>
          </cell>
          <cell r="V46">
            <v>127</v>
          </cell>
          <cell r="W46">
            <v>287</v>
          </cell>
          <cell r="X46">
            <v>0.32</v>
          </cell>
          <cell r="Y46">
            <v>0.09</v>
          </cell>
          <cell r="Z46">
            <v>2.2999999999999998</v>
          </cell>
          <cell r="AA46">
            <v>0</v>
          </cell>
          <cell r="AB46">
            <v>0</v>
          </cell>
          <cell r="AC46">
            <v>1</v>
          </cell>
          <cell r="AD46">
            <v>0</v>
          </cell>
          <cell r="AE46">
            <v>0.7</v>
          </cell>
          <cell r="AF46">
            <v>1.3</v>
          </cell>
          <cell r="AG46">
            <v>2.2000000000000002</v>
          </cell>
          <cell r="AH46">
            <v>0</v>
          </cell>
          <cell r="AI46">
            <v>2.2000000000000002</v>
          </cell>
          <cell r="AJ46">
            <v>0</v>
          </cell>
        </row>
        <row r="47">
          <cell r="C47" t="str">
            <v>A046</v>
          </cell>
          <cell r="D47" t="str">
            <v>Maíz blanco, trillado</v>
          </cell>
          <cell r="E47" t="str">
            <v>Semilla</v>
          </cell>
          <cell r="F47">
            <v>100</v>
          </cell>
          <cell r="G47">
            <v>12.2</v>
          </cell>
          <cell r="H47">
            <v>357</v>
          </cell>
          <cell r="I47">
            <v>1517</v>
          </cell>
          <cell r="J47">
            <v>8.6999999999999993</v>
          </cell>
          <cell r="K47">
            <v>0.9</v>
          </cell>
          <cell r="L47">
            <v>77.900000000000006</v>
          </cell>
          <cell r="M47">
            <v>76.5</v>
          </cell>
          <cell r="N47">
            <v>1.4</v>
          </cell>
          <cell r="O47">
            <v>0.3</v>
          </cell>
          <cell r="P47">
            <v>10</v>
          </cell>
          <cell r="Q47">
            <v>2</v>
          </cell>
          <cell r="R47">
            <v>6</v>
          </cell>
          <cell r="S47">
            <v>71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0.2</v>
          </cell>
          <cell r="Y47">
            <v>0.03</v>
          </cell>
          <cell r="Z47">
            <v>1.1000000000000001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</row>
        <row r="48">
          <cell r="C48" t="str">
            <v>A047</v>
          </cell>
          <cell r="D48" t="str">
            <v>Maíz maravilla, crudo</v>
          </cell>
          <cell r="E48" t="str">
            <v>Semilla</v>
          </cell>
          <cell r="F48">
            <v>100</v>
          </cell>
          <cell r="G48">
            <v>54.5</v>
          </cell>
          <cell r="H48">
            <v>180</v>
          </cell>
          <cell r="I48">
            <v>764</v>
          </cell>
          <cell r="J48">
            <v>2.8</v>
          </cell>
          <cell r="K48">
            <v>0.4</v>
          </cell>
          <cell r="L48">
            <v>41.3</v>
          </cell>
          <cell r="M48">
            <v>0</v>
          </cell>
          <cell r="N48">
            <v>0</v>
          </cell>
          <cell r="O48">
            <v>1</v>
          </cell>
          <cell r="P48">
            <v>60</v>
          </cell>
          <cell r="Q48">
            <v>3</v>
          </cell>
          <cell r="R48">
            <v>0</v>
          </cell>
          <cell r="S48">
            <v>62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0.13</v>
          </cell>
          <cell r="Y48">
            <v>0.1</v>
          </cell>
          <cell r="Z48">
            <v>1.6</v>
          </cell>
          <cell r="AA48">
            <v>0</v>
          </cell>
          <cell r="AB48">
            <v>0</v>
          </cell>
          <cell r="AC48">
            <v>3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</row>
        <row r="49">
          <cell r="C49" t="str">
            <v>A048</v>
          </cell>
          <cell r="D49" t="str">
            <v>Maíz mute, cocido, sin sal</v>
          </cell>
          <cell r="E49" t="str">
            <v>Semilla</v>
          </cell>
          <cell r="F49">
            <v>100</v>
          </cell>
          <cell r="G49">
            <v>75.7</v>
          </cell>
          <cell r="H49">
            <v>98</v>
          </cell>
          <cell r="I49">
            <v>418</v>
          </cell>
          <cell r="J49">
            <v>2.5</v>
          </cell>
          <cell r="K49">
            <v>0.5</v>
          </cell>
          <cell r="L49">
            <v>21</v>
          </cell>
          <cell r="M49">
            <v>0</v>
          </cell>
          <cell r="N49">
            <v>0</v>
          </cell>
          <cell r="O49">
            <v>0.3</v>
          </cell>
          <cell r="P49">
            <v>13</v>
          </cell>
          <cell r="Q49">
            <v>0.6</v>
          </cell>
          <cell r="R49">
            <v>0</v>
          </cell>
          <cell r="S49">
            <v>53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0.04</v>
          </cell>
          <cell r="Y49">
            <v>0.02</v>
          </cell>
          <cell r="Z49">
            <v>0.2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</row>
        <row r="50">
          <cell r="C50" t="str">
            <v>A049</v>
          </cell>
          <cell r="D50" t="str">
            <v>Maiz opaco 2, crudo</v>
          </cell>
          <cell r="E50" t="str">
            <v>Semilla</v>
          </cell>
          <cell r="F50">
            <v>100</v>
          </cell>
          <cell r="G50">
            <v>10.7</v>
          </cell>
          <cell r="H50">
            <v>378</v>
          </cell>
          <cell r="I50">
            <v>1600</v>
          </cell>
          <cell r="J50">
            <v>10.1</v>
          </cell>
          <cell r="K50">
            <v>5.0999999999999996</v>
          </cell>
          <cell r="L50">
            <v>72.900000000000006</v>
          </cell>
          <cell r="M50">
            <v>0</v>
          </cell>
          <cell r="N50">
            <v>0</v>
          </cell>
          <cell r="O50">
            <v>1.2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0.48</v>
          </cell>
          <cell r="Y50">
            <v>0.13</v>
          </cell>
          <cell r="Z50">
            <v>1.7</v>
          </cell>
          <cell r="AA50">
            <v>0</v>
          </cell>
          <cell r="AB50">
            <v>0</v>
          </cell>
          <cell r="AC50">
            <v>1</v>
          </cell>
          <cell r="AD50">
            <v>45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</row>
        <row r="51">
          <cell r="C51" t="str">
            <v>A050</v>
          </cell>
          <cell r="D51" t="str">
            <v>Maiz opaco, crudo</v>
          </cell>
          <cell r="E51" t="str">
            <v>Semilla</v>
          </cell>
          <cell r="F51">
            <v>100</v>
          </cell>
          <cell r="G51">
            <v>11.4</v>
          </cell>
          <cell r="H51">
            <v>366</v>
          </cell>
          <cell r="I51">
            <v>1549</v>
          </cell>
          <cell r="J51">
            <v>9.6</v>
          </cell>
          <cell r="K51">
            <v>3.8</v>
          </cell>
          <cell r="L51">
            <v>73.3</v>
          </cell>
          <cell r="M51">
            <v>0</v>
          </cell>
          <cell r="N51">
            <v>0</v>
          </cell>
          <cell r="O51">
            <v>1.9</v>
          </cell>
          <cell r="P51">
            <v>12</v>
          </cell>
          <cell r="Q51">
            <v>10</v>
          </cell>
          <cell r="R51">
            <v>12</v>
          </cell>
          <cell r="S51">
            <v>28</v>
          </cell>
          <cell r="T51">
            <v>0</v>
          </cell>
          <cell r="U51">
            <v>0</v>
          </cell>
          <cell r="V51">
            <v>0</v>
          </cell>
          <cell r="W51">
            <v>6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</row>
        <row r="52">
          <cell r="C52" t="str">
            <v>A051</v>
          </cell>
          <cell r="D52" t="str">
            <v>Maíz pira o reventón, crudo</v>
          </cell>
          <cell r="E52" t="str">
            <v>Semilla</v>
          </cell>
          <cell r="F52">
            <v>100</v>
          </cell>
          <cell r="G52">
            <v>12.5</v>
          </cell>
          <cell r="H52">
            <v>392</v>
          </cell>
          <cell r="I52">
            <v>1655</v>
          </cell>
          <cell r="J52">
            <v>10.9</v>
          </cell>
          <cell r="K52">
            <v>4.3</v>
          </cell>
          <cell r="L52">
            <v>71.099999999999994</v>
          </cell>
          <cell r="M52">
            <v>59.4</v>
          </cell>
          <cell r="N52">
            <v>12.7</v>
          </cell>
          <cell r="O52">
            <v>1.2</v>
          </cell>
          <cell r="P52">
            <v>5</v>
          </cell>
          <cell r="Q52">
            <v>3</v>
          </cell>
          <cell r="R52">
            <v>7</v>
          </cell>
          <cell r="S52">
            <v>299</v>
          </cell>
          <cell r="T52">
            <v>0</v>
          </cell>
          <cell r="U52">
            <v>2.8</v>
          </cell>
          <cell r="V52">
            <v>123</v>
          </cell>
          <cell r="W52">
            <v>274</v>
          </cell>
          <cell r="X52">
            <v>0.39</v>
          </cell>
          <cell r="Y52">
            <v>0.1</v>
          </cell>
          <cell r="Z52">
            <v>1.8</v>
          </cell>
          <cell r="AA52">
            <v>24</v>
          </cell>
          <cell r="AB52">
            <v>0</v>
          </cell>
          <cell r="AC52">
            <v>1</v>
          </cell>
          <cell r="AD52">
            <v>0</v>
          </cell>
          <cell r="AE52">
            <v>0.6</v>
          </cell>
          <cell r="AF52">
            <v>1</v>
          </cell>
          <cell r="AG52">
            <v>2.5</v>
          </cell>
          <cell r="AH52">
            <v>0</v>
          </cell>
          <cell r="AI52">
            <v>2.5</v>
          </cell>
          <cell r="AJ52">
            <v>0</v>
          </cell>
        </row>
        <row r="53">
          <cell r="C53" t="str">
            <v>A052</v>
          </cell>
          <cell r="D53" t="str">
            <v>Maiz porva, crudo</v>
          </cell>
          <cell r="E53" t="str">
            <v>Semilla</v>
          </cell>
          <cell r="F53">
            <v>100</v>
          </cell>
          <cell r="G53">
            <v>13.5</v>
          </cell>
          <cell r="H53">
            <v>366</v>
          </cell>
          <cell r="I53">
            <v>1551</v>
          </cell>
          <cell r="J53">
            <v>7.7</v>
          </cell>
          <cell r="K53">
            <v>5.2</v>
          </cell>
          <cell r="L53">
            <v>72.2</v>
          </cell>
          <cell r="M53">
            <v>0</v>
          </cell>
          <cell r="N53">
            <v>0</v>
          </cell>
          <cell r="O53">
            <v>1.4</v>
          </cell>
          <cell r="P53">
            <v>5</v>
          </cell>
          <cell r="Q53">
            <v>2.5</v>
          </cell>
          <cell r="R53">
            <v>0</v>
          </cell>
          <cell r="S53">
            <v>14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0.45</v>
          </cell>
          <cell r="Y53">
            <v>0.08</v>
          </cell>
          <cell r="Z53">
            <v>2.2000000000000002</v>
          </cell>
          <cell r="AA53">
            <v>0</v>
          </cell>
          <cell r="AB53">
            <v>0</v>
          </cell>
          <cell r="AC53">
            <v>2</v>
          </cell>
          <cell r="AD53">
            <v>7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</row>
        <row r="54">
          <cell r="C54" t="str">
            <v>A053</v>
          </cell>
          <cell r="D54" t="str">
            <v>Maíz tierno, crudo</v>
          </cell>
          <cell r="E54" t="str">
            <v>Semilla</v>
          </cell>
          <cell r="F54">
            <v>60</v>
          </cell>
          <cell r="G54">
            <v>64.2</v>
          </cell>
          <cell r="H54">
            <v>152</v>
          </cell>
          <cell r="I54">
            <v>642</v>
          </cell>
          <cell r="J54">
            <v>3.4</v>
          </cell>
          <cell r="K54">
            <v>1.2</v>
          </cell>
          <cell r="L54">
            <v>30.5</v>
          </cell>
          <cell r="M54">
            <v>27.9</v>
          </cell>
          <cell r="N54">
            <v>2.6</v>
          </cell>
          <cell r="O54">
            <v>0.7</v>
          </cell>
          <cell r="P54">
            <v>5</v>
          </cell>
          <cell r="Q54">
            <v>0.8</v>
          </cell>
          <cell r="R54">
            <v>3</v>
          </cell>
          <cell r="S54">
            <v>120</v>
          </cell>
          <cell r="T54">
            <v>2</v>
          </cell>
          <cell r="U54">
            <v>0.4</v>
          </cell>
          <cell r="V54">
            <v>34</v>
          </cell>
          <cell r="W54">
            <v>266</v>
          </cell>
          <cell r="X54">
            <v>0.13</v>
          </cell>
          <cell r="Y54">
            <v>7.0000000000000007E-2</v>
          </cell>
          <cell r="Z54">
            <v>1.6</v>
          </cell>
          <cell r="AA54">
            <v>42</v>
          </cell>
          <cell r="AB54">
            <v>0</v>
          </cell>
          <cell r="AC54">
            <v>10</v>
          </cell>
          <cell r="AD54">
            <v>28</v>
          </cell>
          <cell r="AE54">
            <v>0.2</v>
          </cell>
          <cell r="AF54">
            <v>0.3</v>
          </cell>
          <cell r="AG54">
            <v>0.6</v>
          </cell>
          <cell r="AH54">
            <v>0</v>
          </cell>
          <cell r="AI54">
            <v>0.6</v>
          </cell>
          <cell r="AJ54">
            <v>0</v>
          </cell>
        </row>
        <row r="55">
          <cell r="C55" t="str">
            <v>A054</v>
          </cell>
          <cell r="D55" t="str">
            <v>Mantecada, horneada</v>
          </cell>
          <cell r="F55">
            <v>100</v>
          </cell>
          <cell r="G55">
            <v>27</v>
          </cell>
          <cell r="H55">
            <v>405</v>
          </cell>
          <cell r="I55">
            <v>1691</v>
          </cell>
          <cell r="J55">
            <v>7.9</v>
          </cell>
          <cell r="K55">
            <v>24.2</v>
          </cell>
          <cell r="L55">
            <v>38.700000000000003</v>
          </cell>
          <cell r="M55">
            <v>38.299999999999997</v>
          </cell>
          <cell r="N55">
            <v>0.4</v>
          </cell>
          <cell r="O55">
            <v>2.2000000000000002</v>
          </cell>
          <cell r="P55">
            <v>88</v>
          </cell>
          <cell r="Q55">
            <v>2.9</v>
          </cell>
          <cell r="R55">
            <v>506</v>
          </cell>
          <cell r="S55">
            <v>143</v>
          </cell>
          <cell r="T55">
            <v>0</v>
          </cell>
          <cell r="U55">
            <v>0.5</v>
          </cell>
          <cell r="V55">
            <v>16</v>
          </cell>
          <cell r="W55">
            <v>106</v>
          </cell>
          <cell r="X55">
            <v>0.04</v>
          </cell>
          <cell r="Y55">
            <v>0.12</v>
          </cell>
          <cell r="Z55">
            <v>1.4</v>
          </cell>
          <cell r="AA55">
            <v>53</v>
          </cell>
          <cell r="AB55">
            <v>7.0000000000000007E-2</v>
          </cell>
          <cell r="AC55">
            <v>0</v>
          </cell>
          <cell r="AD55">
            <v>18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</row>
        <row r="56">
          <cell r="C56" t="str">
            <v>A055</v>
          </cell>
          <cell r="D56" t="str">
            <v>Mezcla lista para preparar pancakes, en polvo</v>
          </cell>
          <cell r="F56">
            <v>100</v>
          </cell>
          <cell r="G56">
            <v>9.6999999999999993</v>
          </cell>
          <cell r="H56">
            <v>363</v>
          </cell>
          <cell r="I56">
            <v>1536</v>
          </cell>
          <cell r="J56">
            <v>11.7</v>
          </cell>
          <cell r="K56">
            <v>1.6</v>
          </cell>
          <cell r="L56">
            <v>72.8</v>
          </cell>
          <cell r="M56">
            <v>67.400000000000006</v>
          </cell>
          <cell r="N56">
            <v>5.4</v>
          </cell>
          <cell r="O56">
            <v>4.3</v>
          </cell>
          <cell r="P56">
            <v>158</v>
          </cell>
          <cell r="Q56">
            <v>3</v>
          </cell>
          <cell r="R56">
            <v>1482</v>
          </cell>
          <cell r="S56">
            <v>683</v>
          </cell>
          <cell r="T56">
            <v>0</v>
          </cell>
          <cell r="U56">
            <v>0.8</v>
          </cell>
          <cell r="V56">
            <v>31</v>
          </cell>
          <cell r="W56">
            <v>191</v>
          </cell>
          <cell r="X56">
            <v>0.39</v>
          </cell>
          <cell r="Y56">
            <v>0.55000000000000004</v>
          </cell>
          <cell r="Z56">
            <v>3.8</v>
          </cell>
          <cell r="AA56">
            <v>84</v>
          </cell>
          <cell r="AB56">
            <v>0</v>
          </cell>
          <cell r="AC56">
            <v>0</v>
          </cell>
          <cell r="AD56">
            <v>0</v>
          </cell>
          <cell r="AE56">
            <v>0.1</v>
          </cell>
          <cell r="AF56">
            <v>0.2</v>
          </cell>
          <cell r="AG56">
            <v>0.5</v>
          </cell>
          <cell r="AH56">
            <v>0</v>
          </cell>
          <cell r="AI56">
            <v>0.5</v>
          </cell>
          <cell r="AJ56">
            <v>0</v>
          </cell>
        </row>
        <row r="57">
          <cell r="C57" t="str">
            <v>A056</v>
          </cell>
          <cell r="D57" t="str">
            <v>Mijo, crudo</v>
          </cell>
          <cell r="E57" t="str">
            <v>Semilla</v>
          </cell>
          <cell r="F57">
            <v>100</v>
          </cell>
          <cell r="G57">
            <v>11</v>
          </cell>
          <cell r="H57">
            <v>381</v>
          </cell>
          <cell r="I57">
            <v>1610</v>
          </cell>
          <cell r="J57">
            <v>11</v>
          </cell>
          <cell r="K57">
            <v>4.2</v>
          </cell>
          <cell r="L57">
            <v>70.5</v>
          </cell>
          <cell r="M57">
            <v>62.1</v>
          </cell>
          <cell r="N57">
            <v>8.5</v>
          </cell>
          <cell r="O57">
            <v>3.2</v>
          </cell>
          <cell r="P57">
            <v>8</v>
          </cell>
          <cell r="Q57">
            <v>3</v>
          </cell>
          <cell r="R57">
            <v>5</v>
          </cell>
          <cell r="S57">
            <v>285</v>
          </cell>
          <cell r="T57">
            <v>2.5</v>
          </cell>
          <cell r="U57">
            <v>1.7</v>
          </cell>
          <cell r="V57">
            <v>114</v>
          </cell>
          <cell r="W57">
            <v>195</v>
          </cell>
          <cell r="X57">
            <v>0.42</v>
          </cell>
          <cell r="Y57">
            <v>0.28999999999999998</v>
          </cell>
          <cell r="Z57">
            <v>4.7</v>
          </cell>
          <cell r="AA57">
            <v>85</v>
          </cell>
          <cell r="AB57">
            <v>0</v>
          </cell>
          <cell r="AC57">
            <v>0</v>
          </cell>
          <cell r="AD57">
            <v>0</v>
          </cell>
          <cell r="AE57">
            <v>0.7</v>
          </cell>
          <cell r="AF57">
            <v>0.8</v>
          </cell>
          <cell r="AG57">
            <v>2.1</v>
          </cell>
          <cell r="AH57">
            <v>0</v>
          </cell>
          <cell r="AI57">
            <v>2.1</v>
          </cell>
          <cell r="AJ57">
            <v>0</v>
          </cell>
        </row>
        <row r="58">
          <cell r="C58" t="str">
            <v>A057</v>
          </cell>
          <cell r="D58" t="str">
            <v>Mogolla, integral, horneada</v>
          </cell>
          <cell r="F58">
            <v>100</v>
          </cell>
          <cell r="G58">
            <v>23</v>
          </cell>
          <cell r="H58">
            <v>310</v>
          </cell>
          <cell r="I58">
            <v>1316</v>
          </cell>
          <cell r="J58">
            <v>7.2</v>
          </cell>
          <cell r="K58">
            <v>1.9</v>
          </cell>
          <cell r="L58">
            <v>66.099999999999994</v>
          </cell>
          <cell r="M58">
            <v>0</v>
          </cell>
          <cell r="N58">
            <v>0</v>
          </cell>
          <cell r="O58">
            <v>1.8</v>
          </cell>
          <cell r="P58">
            <v>40</v>
          </cell>
          <cell r="Q58">
            <v>6</v>
          </cell>
          <cell r="R58">
            <v>1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</row>
        <row r="59">
          <cell r="C59" t="str">
            <v>A058</v>
          </cell>
          <cell r="D59" t="str">
            <v>Mojicón, horneado</v>
          </cell>
          <cell r="F59">
            <v>100</v>
          </cell>
          <cell r="G59">
            <v>24.5</v>
          </cell>
          <cell r="H59">
            <v>310</v>
          </cell>
          <cell r="I59">
            <v>1316</v>
          </cell>
          <cell r="J59">
            <v>9.3000000000000007</v>
          </cell>
          <cell r="K59">
            <v>1.9</v>
          </cell>
          <cell r="L59">
            <v>63.7</v>
          </cell>
          <cell r="M59">
            <v>63.1</v>
          </cell>
          <cell r="N59">
            <v>0.6</v>
          </cell>
          <cell r="O59">
            <v>0.6</v>
          </cell>
          <cell r="P59">
            <v>25</v>
          </cell>
          <cell r="Q59">
            <v>3</v>
          </cell>
          <cell r="R59">
            <v>0</v>
          </cell>
          <cell r="S59">
            <v>121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0.13</v>
          </cell>
          <cell r="Y59">
            <v>0.08</v>
          </cell>
          <cell r="Z59">
            <v>1.3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</row>
        <row r="60">
          <cell r="C60" t="str">
            <v>A059</v>
          </cell>
          <cell r="D60" t="str">
            <v>Muffins dulcesn con chips de chocolate</v>
          </cell>
          <cell r="F60">
            <v>100</v>
          </cell>
          <cell r="G60">
            <v>33.299999999999997</v>
          </cell>
          <cell r="H60">
            <v>325</v>
          </cell>
          <cell r="I60">
            <v>1365</v>
          </cell>
          <cell r="J60">
            <v>7.3</v>
          </cell>
          <cell r="K60">
            <v>12.4</v>
          </cell>
          <cell r="L60">
            <v>45.1</v>
          </cell>
          <cell r="M60">
            <v>43.1</v>
          </cell>
          <cell r="N60">
            <v>2</v>
          </cell>
          <cell r="O60">
            <v>1.9</v>
          </cell>
          <cell r="P60">
            <v>161</v>
          </cell>
          <cell r="Q60">
            <v>2.5</v>
          </cell>
          <cell r="R60">
            <v>254</v>
          </cell>
          <cell r="S60">
            <v>259</v>
          </cell>
          <cell r="T60">
            <v>21</v>
          </cell>
          <cell r="U60">
            <v>0.8</v>
          </cell>
          <cell r="V60">
            <v>33</v>
          </cell>
          <cell r="W60">
            <v>177</v>
          </cell>
          <cell r="X60">
            <v>0.28000000000000003</v>
          </cell>
          <cell r="Y60">
            <v>0.24</v>
          </cell>
          <cell r="Z60">
            <v>2.1</v>
          </cell>
          <cell r="AA60">
            <v>61</v>
          </cell>
          <cell r="AB60">
            <v>0.5</v>
          </cell>
          <cell r="AC60">
            <v>0</v>
          </cell>
          <cell r="AD60">
            <v>144</v>
          </cell>
          <cell r="AE60">
            <v>4.4000000000000004</v>
          </cell>
          <cell r="AF60">
            <v>4.8</v>
          </cell>
          <cell r="AG60">
            <v>2.4</v>
          </cell>
          <cell r="AH60">
            <v>33</v>
          </cell>
          <cell r="AI60">
            <v>2.4</v>
          </cell>
          <cell r="AJ60">
            <v>33</v>
          </cell>
        </row>
        <row r="61">
          <cell r="C61" t="str">
            <v>A060</v>
          </cell>
          <cell r="D61" t="str">
            <v>Pan blanco, regular, horneado</v>
          </cell>
          <cell r="F61">
            <v>100</v>
          </cell>
          <cell r="G61">
            <v>37.200000000000003</v>
          </cell>
          <cell r="H61">
            <v>268</v>
          </cell>
          <cell r="I61">
            <v>1133</v>
          </cell>
          <cell r="J61">
            <v>8.9</v>
          </cell>
          <cell r="K61">
            <v>3.4</v>
          </cell>
          <cell r="L61">
            <v>48.8</v>
          </cell>
          <cell r="M61">
            <v>45.6</v>
          </cell>
          <cell r="N61">
            <v>3.2</v>
          </cell>
          <cell r="O61">
            <v>1.7</v>
          </cell>
          <cell r="P61">
            <v>54</v>
          </cell>
          <cell r="Q61">
            <v>3</v>
          </cell>
          <cell r="R61">
            <v>541</v>
          </cell>
          <cell r="S61">
            <v>105</v>
          </cell>
          <cell r="T61">
            <v>6</v>
          </cell>
          <cell r="U61">
            <v>0.9</v>
          </cell>
          <cell r="V61">
            <v>34</v>
          </cell>
          <cell r="W61">
            <v>135</v>
          </cell>
          <cell r="X61">
            <v>0.46</v>
          </cell>
          <cell r="Y61">
            <v>0.28999999999999998</v>
          </cell>
          <cell r="Z61">
            <v>3.6</v>
          </cell>
          <cell r="AA61">
            <v>118</v>
          </cell>
          <cell r="AB61">
            <v>0.03</v>
          </cell>
          <cell r="AC61">
            <v>0</v>
          </cell>
          <cell r="AD61">
            <v>0</v>
          </cell>
          <cell r="AE61">
            <v>0.6</v>
          </cell>
          <cell r="AF61">
            <v>0.6</v>
          </cell>
          <cell r="AG61">
            <v>1.2</v>
          </cell>
          <cell r="AH61">
            <v>0</v>
          </cell>
          <cell r="AI61">
            <v>1.2</v>
          </cell>
          <cell r="AJ61">
            <v>0</v>
          </cell>
        </row>
        <row r="62">
          <cell r="C62" t="str">
            <v>A061</v>
          </cell>
          <cell r="D62" t="str">
            <v>Pan blanco, tipo molde, horneado</v>
          </cell>
          <cell r="F62">
            <v>100</v>
          </cell>
          <cell r="G62">
            <v>31.4</v>
          </cell>
          <cell r="H62">
            <v>278</v>
          </cell>
          <cell r="I62">
            <v>1181</v>
          </cell>
          <cell r="J62">
            <v>8.9</v>
          </cell>
          <cell r="K62">
            <v>1.6</v>
          </cell>
          <cell r="L62">
            <v>56.8</v>
          </cell>
          <cell r="M62">
            <v>56.1</v>
          </cell>
          <cell r="N62">
            <v>0.7</v>
          </cell>
          <cell r="O62">
            <v>1.3</v>
          </cell>
          <cell r="P62">
            <v>25</v>
          </cell>
          <cell r="Q62">
            <v>1.9</v>
          </cell>
          <cell r="R62">
            <v>1183</v>
          </cell>
          <cell r="S62">
            <v>97</v>
          </cell>
          <cell r="T62">
            <v>4</v>
          </cell>
          <cell r="U62">
            <v>0.8</v>
          </cell>
          <cell r="V62">
            <v>30</v>
          </cell>
          <cell r="W62">
            <v>137</v>
          </cell>
          <cell r="X62">
            <v>0.09</v>
          </cell>
          <cell r="Y62">
            <v>0.06</v>
          </cell>
          <cell r="Z62">
            <v>0.7</v>
          </cell>
          <cell r="AA62">
            <v>25</v>
          </cell>
          <cell r="AB62">
            <v>0</v>
          </cell>
          <cell r="AC62">
            <v>0</v>
          </cell>
          <cell r="AD62">
            <v>0</v>
          </cell>
          <cell r="AE62">
            <v>0.3</v>
          </cell>
          <cell r="AF62">
            <v>0.3</v>
          </cell>
          <cell r="AG62">
            <v>0.5</v>
          </cell>
          <cell r="AH62">
            <v>0</v>
          </cell>
          <cell r="AI62">
            <v>0.5</v>
          </cell>
          <cell r="AJ62">
            <v>0</v>
          </cell>
        </row>
        <row r="63">
          <cell r="C63" t="str">
            <v>A062</v>
          </cell>
          <cell r="D63" t="str">
            <v>Pan de centeno, horneado</v>
          </cell>
          <cell r="F63">
            <v>100</v>
          </cell>
          <cell r="G63">
            <v>35.200000000000003</v>
          </cell>
          <cell r="H63">
            <v>257</v>
          </cell>
          <cell r="I63">
            <v>1092</v>
          </cell>
          <cell r="J63">
            <v>9.3000000000000007</v>
          </cell>
          <cell r="K63">
            <v>1.2</v>
          </cell>
          <cell r="L63">
            <v>52.3</v>
          </cell>
          <cell r="M63">
            <v>0</v>
          </cell>
          <cell r="N63">
            <v>0</v>
          </cell>
          <cell r="O63">
            <v>2</v>
          </cell>
          <cell r="P63">
            <v>50</v>
          </cell>
          <cell r="Q63">
            <v>4</v>
          </cell>
          <cell r="R63">
            <v>0</v>
          </cell>
          <cell r="S63">
            <v>150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0.2</v>
          </cell>
          <cell r="Y63">
            <v>0.08</v>
          </cell>
          <cell r="Z63">
            <v>1.5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</row>
        <row r="64">
          <cell r="C64" t="str">
            <v>A063</v>
          </cell>
          <cell r="D64" t="str">
            <v>Pan de dulce, regular, horneado</v>
          </cell>
          <cell r="F64">
            <v>100</v>
          </cell>
          <cell r="G64">
            <v>33.1</v>
          </cell>
          <cell r="H64">
            <v>328</v>
          </cell>
          <cell r="I64">
            <v>1388</v>
          </cell>
          <cell r="J64">
            <v>8.9</v>
          </cell>
          <cell r="K64">
            <v>4.3</v>
          </cell>
          <cell r="L64">
            <v>63.1</v>
          </cell>
          <cell r="M64">
            <v>62.5</v>
          </cell>
          <cell r="N64">
            <v>0.6</v>
          </cell>
          <cell r="O64">
            <v>0.6</v>
          </cell>
          <cell r="P64">
            <v>31</v>
          </cell>
          <cell r="Q64">
            <v>3</v>
          </cell>
          <cell r="R64">
            <v>203</v>
          </cell>
          <cell r="S64">
            <v>133</v>
          </cell>
          <cell r="T64">
            <v>0</v>
          </cell>
          <cell r="U64">
            <v>1.4</v>
          </cell>
          <cell r="V64">
            <v>0</v>
          </cell>
          <cell r="W64">
            <v>129</v>
          </cell>
          <cell r="X64">
            <v>0.08</v>
          </cell>
          <cell r="Y64">
            <v>0.11</v>
          </cell>
          <cell r="Z64">
            <v>1.2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</row>
        <row r="65">
          <cell r="C65" t="str">
            <v>A064</v>
          </cell>
          <cell r="D65" t="str">
            <v>Pan de leche, horneado</v>
          </cell>
          <cell r="F65">
            <v>100</v>
          </cell>
          <cell r="G65">
            <v>35.4</v>
          </cell>
          <cell r="H65">
            <v>281</v>
          </cell>
          <cell r="I65">
            <v>1187</v>
          </cell>
          <cell r="J65">
            <v>8.6</v>
          </cell>
          <cell r="K65">
            <v>4.8</v>
          </cell>
          <cell r="L65">
            <v>49.7</v>
          </cell>
          <cell r="M65">
            <v>47.6</v>
          </cell>
          <cell r="N65">
            <v>2.1</v>
          </cell>
          <cell r="O65">
            <v>1.5</v>
          </cell>
          <cell r="P65">
            <v>83</v>
          </cell>
          <cell r="Q65">
            <v>3</v>
          </cell>
          <cell r="R65">
            <v>352</v>
          </cell>
          <cell r="S65">
            <v>119</v>
          </cell>
          <cell r="T65">
            <v>0</v>
          </cell>
          <cell r="U65">
            <v>0.6</v>
          </cell>
          <cell r="V65">
            <v>22</v>
          </cell>
          <cell r="W65">
            <v>146</v>
          </cell>
          <cell r="X65">
            <v>0.41</v>
          </cell>
          <cell r="Y65">
            <v>0.38</v>
          </cell>
          <cell r="Z65">
            <v>2.8</v>
          </cell>
          <cell r="AA65">
            <v>112</v>
          </cell>
          <cell r="AB65">
            <v>0.08</v>
          </cell>
          <cell r="AC65">
            <v>0</v>
          </cell>
          <cell r="AD65">
            <v>22</v>
          </cell>
          <cell r="AE65">
            <v>2</v>
          </cell>
          <cell r="AF65">
            <v>1.5</v>
          </cell>
          <cell r="AG65">
            <v>2.7</v>
          </cell>
          <cell r="AH65">
            <v>4</v>
          </cell>
          <cell r="AI65">
            <v>2.7</v>
          </cell>
          <cell r="AJ65">
            <v>4</v>
          </cell>
        </row>
        <row r="66">
          <cell r="C66" t="str">
            <v>A065</v>
          </cell>
          <cell r="D66" t="str">
            <v>Pan de queso, horneado</v>
          </cell>
          <cell r="F66">
            <v>100</v>
          </cell>
          <cell r="G66">
            <v>32.5</v>
          </cell>
          <cell r="H66">
            <v>367</v>
          </cell>
          <cell r="I66">
            <v>1533</v>
          </cell>
          <cell r="J66">
            <v>10.4</v>
          </cell>
          <cell r="K66">
            <v>20.8</v>
          </cell>
          <cell r="L66">
            <v>33.5</v>
          </cell>
          <cell r="M66">
            <v>31.4</v>
          </cell>
          <cell r="N66">
            <v>2.1</v>
          </cell>
          <cell r="O66">
            <v>2.8</v>
          </cell>
          <cell r="P66">
            <v>90</v>
          </cell>
          <cell r="Q66">
            <v>2</v>
          </cell>
          <cell r="R66">
            <v>750</v>
          </cell>
          <cell r="S66">
            <v>120</v>
          </cell>
          <cell r="T66">
            <v>0</v>
          </cell>
          <cell r="U66">
            <v>1</v>
          </cell>
          <cell r="V66">
            <v>17</v>
          </cell>
          <cell r="W66">
            <v>84</v>
          </cell>
          <cell r="X66">
            <v>0.43</v>
          </cell>
          <cell r="Y66">
            <v>0.3</v>
          </cell>
          <cell r="Z66">
            <v>3.3</v>
          </cell>
          <cell r="AA66">
            <v>107</v>
          </cell>
          <cell r="AB66">
            <v>0.24</v>
          </cell>
          <cell r="AC66">
            <v>0</v>
          </cell>
          <cell r="AD66">
            <v>32</v>
          </cell>
          <cell r="AE66">
            <v>5.2</v>
          </cell>
          <cell r="AF66">
            <v>4.3</v>
          </cell>
          <cell r="AG66">
            <v>9.1999999999999993</v>
          </cell>
          <cell r="AH66">
            <v>10</v>
          </cell>
          <cell r="AI66">
            <v>9.1999999999999993</v>
          </cell>
          <cell r="AJ66">
            <v>10</v>
          </cell>
        </row>
        <row r="67">
          <cell r="C67" t="str">
            <v>A066</v>
          </cell>
          <cell r="D67" t="str">
            <v>Pan de sal, regular, horneado</v>
          </cell>
          <cell r="F67">
            <v>100</v>
          </cell>
          <cell r="G67">
            <v>22.4</v>
          </cell>
          <cell r="H67">
            <v>340</v>
          </cell>
          <cell r="I67">
            <v>1437</v>
          </cell>
          <cell r="J67">
            <v>11.1</v>
          </cell>
          <cell r="K67">
            <v>6.4</v>
          </cell>
          <cell r="L67">
            <v>59.3</v>
          </cell>
          <cell r="M67">
            <v>58.9</v>
          </cell>
          <cell r="N67">
            <v>0.4</v>
          </cell>
          <cell r="O67">
            <v>0.8</v>
          </cell>
          <cell r="P67">
            <v>36</v>
          </cell>
          <cell r="Q67">
            <v>1.9</v>
          </cell>
          <cell r="R67">
            <v>0</v>
          </cell>
          <cell r="S67">
            <v>99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0.12</v>
          </cell>
          <cell r="Y67">
            <v>0.06</v>
          </cell>
          <cell r="Z67">
            <v>1.7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</row>
        <row r="68">
          <cell r="C68" t="str">
            <v>A067</v>
          </cell>
          <cell r="D68" t="str">
            <v>Pan de yuca, horneado</v>
          </cell>
          <cell r="F68">
            <v>100</v>
          </cell>
          <cell r="G68">
            <v>23.5</v>
          </cell>
          <cell r="H68">
            <v>355</v>
          </cell>
          <cell r="I68">
            <v>1494</v>
          </cell>
          <cell r="J68">
            <v>15.8</v>
          </cell>
          <cell r="K68">
            <v>12.2</v>
          </cell>
          <cell r="L68">
            <v>45.5</v>
          </cell>
          <cell r="M68">
            <v>0</v>
          </cell>
          <cell r="N68">
            <v>0</v>
          </cell>
          <cell r="O68">
            <v>3</v>
          </cell>
          <cell r="P68">
            <v>550</v>
          </cell>
          <cell r="Q68">
            <v>1.2</v>
          </cell>
          <cell r="R68">
            <v>0</v>
          </cell>
          <cell r="S68">
            <v>380</v>
          </cell>
          <cell r="T68">
            <v>0</v>
          </cell>
          <cell r="U68">
            <v>0</v>
          </cell>
          <cell r="V68">
            <v>34</v>
          </cell>
          <cell r="W68">
            <v>280</v>
          </cell>
          <cell r="X68">
            <v>0.05</v>
          </cell>
          <cell r="Y68">
            <v>0.52</v>
          </cell>
          <cell r="Z68">
            <v>0.1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</row>
        <row r="69">
          <cell r="C69" t="str">
            <v>A068</v>
          </cell>
          <cell r="D69" t="str">
            <v>Pan frances, horneado</v>
          </cell>
          <cell r="F69">
            <v>100</v>
          </cell>
          <cell r="G69">
            <v>25.3</v>
          </cell>
          <cell r="H69">
            <v>308</v>
          </cell>
          <cell r="I69">
            <v>1307</v>
          </cell>
          <cell r="J69">
            <v>10.1</v>
          </cell>
          <cell r="K69">
            <v>2.1</v>
          </cell>
          <cell r="L69">
            <v>61.1</v>
          </cell>
          <cell r="M69">
            <v>58.8</v>
          </cell>
          <cell r="N69">
            <v>2.2999999999999998</v>
          </cell>
          <cell r="O69">
            <v>1.4</v>
          </cell>
          <cell r="P69">
            <v>32</v>
          </cell>
          <cell r="Q69">
            <v>1.9</v>
          </cell>
          <cell r="R69">
            <v>625</v>
          </cell>
          <cell r="S69">
            <v>125</v>
          </cell>
          <cell r="T69">
            <v>10</v>
          </cell>
          <cell r="U69">
            <v>0.8</v>
          </cell>
          <cell r="V69">
            <v>31</v>
          </cell>
          <cell r="W69">
            <v>120</v>
          </cell>
          <cell r="X69">
            <v>0.23</v>
          </cell>
          <cell r="Y69">
            <v>0.17</v>
          </cell>
          <cell r="Z69">
            <v>1.6</v>
          </cell>
          <cell r="AA69">
            <v>62</v>
          </cell>
          <cell r="AB69">
            <v>0</v>
          </cell>
          <cell r="AC69">
            <v>0</v>
          </cell>
          <cell r="AD69">
            <v>0</v>
          </cell>
          <cell r="AE69">
            <v>0.5</v>
          </cell>
          <cell r="AF69">
            <v>0.4</v>
          </cell>
          <cell r="AG69">
            <v>0.7</v>
          </cell>
          <cell r="AH69">
            <v>0</v>
          </cell>
          <cell r="AI69">
            <v>0.7</v>
          </cell>
          <cell r="AJ69">
            <v>0</v>
          </cell>
        </row>
        <row r="70">
          <cell r="C70" t="str">
            <v>A069</v>
          </cell>
          <cell r="D70" t="str">
            <v>Pan integral, regular, horneado</v>
          </cell>
          <cell r="F70">
            <v>100</v>
          </cell>
          <cell r="G70">
            <v>35.299999999999997</v>
          </cell>
          <cell r="H70">
            <v>279</v>
          </cell>
          <cell r="I70">
            <v>1181</v>
          </cell>
          <cell r="J70">
            <v>9.4</v>
          </cell>
          <cell r="K70">
            <v>3.1</v>
          </cell>
          <cell r="L70">
            <v>50.4</v>
          </cell>
          <cell r="M70">
            <v>43.9</v>
          </cell>
          <cell r="N70">
            <v>6.5</v>
          </cell>
          <cell r="O70">
            <v>1.9</v>
          </cell>
          <cell r="P70">
            <v>50</v>
          </cell>
          <cell r="Q70">
            <v>2.7</v>
          </cell>
          <cell r="R70">
            <v>448</v>
          </cell>
          <cell r="S70">
            <v>220</v>
          </cell>
          <cell r="T70">
            <v>5</v>
          </cell>
          <cell r="U70">
            <v>1.5</v>
          </cell>
          <cell r="V70">
            <v>62</v>
          </cell>
          <cell r="W70">
            <v>214</v>
          </cell>
          <cell r="X70">
            <v>0.2</v>
          </cell>
          <cell r="Y70">
            <v>0.1</v>
          </cell>
          <cell r="Z70">
            <v>3.4</v>
          </cell>
          <cell r="AA70">
            <v>36</v>
          </cell>
          <cell r="AB70">
            <v>0</v>
          </cell>
          <cell r="AC70">
            <v>0</v>
          </cell>
          <cell r="AD70">
            <v>0</v>
          </cell>
          <cell r="AE70">
            <v>0.7</v>
          </cell>
          <cell r="AF70">
            <v>0.9</v>
          </cell>
          <cell r="AG70">
            <v>1.1000000000000001</v>
          </cell>
          <cell r="AH70">
            <v>0</v>
          </cell>
          <cell r="AI70">
            <v>1.1000000000000001</v>
          </cell>
          <cell r="AJ70">
            <v>0</v>
          </cell>
        </row>
        <row r="71">
          <cell r="C71" t="str">
            <v>A070</v>
          </cell>
          <cell r="D71" t="str">
            <v>Pandebono, horneado</v>
          </cell>
          <cell r="F71">
            <v>100</v>
          </cell>
          <cell r="G71">
            <v>20</v>
          </cell>
          <cell r="H71">
            <v>357</v>
          </cell>
          <cell r="I71">
            <v>1504</v>
          </cell>
          <cell r="J71">
            <v>15.8</v>
          </cell>
          <cell r="K71">
            <v>10.1</v>
          </cell>
          <cell r="L71">
            <v>50.7</v>
          </cell>
          <cell r="M71">
            <v>0</v>
          </cell>
          <cell r="N71">
            <v>0</v>
          </cell>
          <cell r="O71">
            <v>3.4</v>
          </cell>
          <cell r="P71">
            <v>450</v>
          </cell>
          <cell r="Q71">
            <v>7.3</v>
          </cell>
          <cell r="R71">
            <v>0</v>
          </cell>
          <cell r="S71">
            <v>221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7.0000000000000007E-2</v>
          </cell>
          <cell r="Y71">
            <v>0.45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</row>
        <row r="72">
          <cell r="C72" t="str">
            <v>A071</v>
          </cell>
          <cell r="D72" t="str">
            <v>Pasta alimenticia, con huevo, sin enriquecer, cocida, sin sal</v>
          </cell>
          <cell r="F72">
            <v>100</v>
          </cell>
          <cell r="G72">
            <v>68.3</v>
          </cell>
          <cell r="H72">
            <v>132</v>
          </cell>
          <cell r="I72">
            <v>558</v>
          </cell>
          <cell r="J72">
            <v>4.5</v>
          </cell>
          <cell r="K72">
            <v>1</v>
          </cell>
          <cell r="L72">
            <v>25.5</v>
          </cell>
          <cell r="M72">
            <v>24.3</v>
          </cell>
          <cell r="N72">
            <v>1.2</v>
          </cell>
          <cell r="O72">
            <v>0.6</v>
          </cell>
          <cell r="P72">
            <v>12</v>
          </cell>
          <cell r="Q72">
            <v>0.5</v>
          </cell>
          <cell r="R72">
            <v>5</v>
          </cell>
          <cell r="S72">
            <v>76</v>
          </cell>
          <cell r="T72">
            <v>2.9</v>
          </cell>
          <cell r="U72">
            <v>0.6</v>
          </cell>
          <cell r="V72">
            <v>21</v>
          </cell>
          <cell r="W72">
            <v>32</v>
          </cell>
          <cell r="X72">
            <v>0.03</v>
          </cell>
          <cell r="Y72">
            <v>0.02</v>
          </cell>
          <cell r="Z72">
            <v>0.4</v>
          </cell>
          <cell r="AA72">
            <v>7</v>
          </cell>
          <cell r="AB72">
            <v>0.09</v>
          </cell>
          <cell r="AC72">
            <v>0</v>
          </cell>
          <cell r="AD72">
            <v>5</v>
          </cell>
          <cell r="AE72">
            <v>0.3</v>
          </cell>
          <cell r="AF72">
            <v>0.5</v>
          </cell>
          <cell r="AG72">
            <v>0.4</v>
          </cell>
          <cell r="AH72">
            <v>29</v>
          </cell>
          <cell r="AI72">
            <v>0.4</v>
          </cell>
          <cell r="AJ72">
            <v>29</v>
          </cell>
        </row>
        <row r="73">
          <cell r="C73" t="str">
            <v>A072</v>
          </cell>
          <cell r="D73" t="str">
            <v>Pasta alimenticia, enriquecida, cruda</v>
          </cell>
          <cell r="F73">
            <v>100</v>
          </cell>
          <cell r="G73">
            <v>9.9</v>
          </cell>
          <cell r="H73">
            <v>371</v>
          </cell>
          <cell r="I73">
            <v>1573</v>
          </cell>
          <cell r="J73">
            <v>13</v>
          </cell>
          <cell r="K73">
            <v>1.5</v>
          </cell>
          <cell r="L73">
            <v>74.7</v>
          </cell>
          <cell r="M73">
            <v>71.5</v>
          </cell>
          <cell r="N73">
            <v>3.2</v>
          </cell>
          <cell r="O73">
            <v>0.9</v>
          </cell>
          <cell r="P73">
            <v>25</v>
          </cell>
          <cell r="Q73">
            <v>3.9</v>
          </cell>
          <cell r="R73">
            <v>6</v>
          </cell>
          <cell r="S73">
            <v>120</v>
          </cell>
          <cell r="T73">
            <v>0</v>
          </cell>
          <cell r="U73">
            <v>1.3</v>
          </cell>
          <cell r="V73">
            <v>53</v>
          </cell>
          <cell r="W73">
            <v>223</v>
          </cell>
          <cell r="X73">
            <v>0.95</v>
          </cell>
          <cell r="Y73">
            <v>0.39</v>
          </cell>
          <cell r="Z73">
            <v>7.1</v>
          </cell>
          <cell r="AA73">
            <v>237</v>
          </cell>
          <cell r="AB73">
            <v>0</v>
          </cell>
          <cell r="AC73">
            <v>0</v>
          </cell>
          <cell r="AD73">
            <v>0</v>
          </cell>
          <cell r="AE73">
            <v>0.3</v>
          </cell>
          <cell r="AF73">
            <v>0.2</v>
          </cell>
          <cell r="AG73">
            <v>0.6</v>
          </cell>
          <cell r="AH73">
            <v>0</v>
          </cell>
          <cell r="AI73">
            <v>0.6</v>
          </cell>
          <cell r="AJ73">
            <v>0</v>
          </cell>
        </row>
        <row r="74">
          <cell r="C74" t="str">
            <v>A073</v>
          </cell>
          <cell r="D74" t="str">
            <v>Pasta alimenticia, sin enriquecer, cocida, sin sal</v>
          </cell>
          <cell r="F74">
            <v>100</v>
          </cell>
          <cell r="G74">
            <v>65.7</v>
          </cell>
          <cell r="H74">
            <v>143</v>
          </cell>
          <cell r="I74">
            <v>606</v>
          </cell>
          <cell r="J74">
            <v>5.8</v>
          </cell>
          <cell r="K74">
            <v>0.9</v>
          </cell>
          <cell r="L74">
            <v>27</v>
          </cell>
          <cell r="M74">
            <v>25.2</v>
          </cell>
          <cell r="N74">
            <v>1.8</v>
          </cell>
          <cell r="O74">
            <v>0.6</v>
          </cell>
          <cell r="P74">
            <v>7</v>
          </cell>
          <cell r="Q74">
            <v>0.5</v>
          </cell>
          <cell r="R74">
            <v>1</v>
          </cell>
          <cell r="S74">
            <v>68</v>
          </cell>
          <cell r="T74">
            <v>0</v>
          </cell>
          <cell r="U74">
            <v>0.5</v>
          </cell>
          <cell r="V74">
            <v>18</v>
          </cell>
          <cell r="W74">
            <v>44</v>
          </cell>
          <cell r="X74">
            <v>0.02</v>
          </cell>
          <cell r="Y74">
            <v>0.02</v>
          </cell>
          <cell r="Z74">
            <v>0.4</v>
          </cell>
          <cell r="AA74">
            <v>7</v>
          </cell>
          <cell r="AB74">
            <v>0</v>
          </cell>
          <cell r="AC74">
            <v>0</v>
          </cell>
          <cell r="AD74">
            <v>0</v>
          </cell>
          <cell r="AE74">
            <v>0.2</v>
          </cell>
          <cell r="AF74">
            <v>0.1</v>
          </cell>
          <cell r="AG74">
            <v>0.3</v>
          </cell>
          <cell r="AH74">
            <v>0</v>
          </cell>
          <cell r="AI74">
            <v>0.3</v>
          </cell>
          <cell r="AJ74">
            <v>0</v>
          </cell>
        </row>
        <row r="75">
          <cell r="C75" t="str">
            <v>A074</v>
          </cell>
          <cell r="D75" t="str">
            <v>Pasta alimenticia, sin enriquecer, cruda</v>
          </cell>
          <cell r="F75">
            <v>100</v>
          </cell>
          <cell r="G75">
            <v>9.9</v>
          </cell>
          <cell r="H75">
            <v>371</v>
          </cell>
          <cell r="I75">
            <v>1562</v>
          </cell>
          <cell r="J75">
            <v>13</v>
          </cell>
          <cell r="K75">
            <v>1.4</v>
          </cell>
          <cell r="L75">
            <v>74.8</v>
          </cell>
          <cell r="M75">
            <v>71.599999999999994</v>
          </cell>
          <cell r="N75">
            <v>3.2</v>
          </cell>
          <cell r="O75">
            <v>0.9</v>
          </cell>
          <cell r="P75">
            <v>21</v>
          </cell>
          <cell r="Q75">
            <v>1</v>
          </cell>
          <cell r="R75">
            <v>5</v>
          </cell>
          <cell r="S75">
            <v>167</v>
          </cell>
          <cell r="T75">
            <v>10</v>
          </cell>
          <cell r="U75">
            <v>1.5</v>
          </cell>
          <cell r="V75">
            <v>55</v>
          </cell>
          <cell r="W75">
            <v>236</v>
          </cell>
          <cell r="X75">
            <v>0.15</v>
          </cell>
          <cell r="Y75">
            <v>0.03</v>
          </cell>
          <cell r="Z75">
            <v>2.5</v>
          </cell>
          <cell r="AA75">
            <v>18</v>
          </cell>
          <cell r="AB75">
            <v>0</v>
          </cell>
          <cell r="AC75">
            <v>0</v>
          </cell>
          <cell r="AD75">
            <v>0</v>
          </cell>
          <cell r="AE75">
            <v>0.2</v>
          </cell>
          <cell r="AF75">
            <v>1.5</v>
          </cell>
          <cell r="AG75">
            <v>0.6</v>
          </cell>
          <cell r="AH75">
            <v>0</v>
          </cell>
          <cell r="AI75">
            <v>0.6</v>
          </cell>
          <cell r="AJ75">
            <v>0</v>
          </cell>
        </row>
        <row r="76">
          <cell r="C76" t="str">
            <v>A075</v>
          </cell>
          <cell r="D76" t="str">
            <v>Ponqué blanco, cubierto de chocolate, horneado</v>
          </cell>
          <cell r="F76">
            <v>100</v>
          </cell>
          <cell r="G76">
            <v>22.1</v>
          </cell>
          <cell r="H76">
            <v>398</v>
          </cell>
          <cell r="I76">
            <v>1669</v>
          </cell>
          <cell r="J76">
            <v>3</v>
          </cell>
          <cell r="K76">
            <v>17.8</v>
          </cell>
          <cell r="L76">
            <v>55.9</v>
          </cell>
          <cell r="M76">
            <v>54.4</v>
          </cell>
          <cell r="N76">
            <v>1.5</v>
          </cell>
          <cell r="O76">
            <v>1.3</v>
          </cell>
          <cell r="P76">
            <v>26</v>
          </cell>
          <cell r="Q76">
            <v>1.5</v>
          </cell>
          <cell r="R76">
            <v>310</v>
          </cell>
          <cell r="S76">
            <v>138</v>
          </cell>
          <cell r="T76">
            <v>0</v>
          </cell>
          <cell r="U76">
            <v>0.4</v>
          </cell>
          <cell r="V76">
            <v>20</v>
          </cell>
          <cell r="W76">
            <v>187</v>
          </cell>
          <cell r="X76">
            <v>7.0000000000000007E-2</v>
          </cell>
          <cell r="Y76">
            <v>0.09</v>
          </cell>
          <cell r="Z76">
            <v>0.8</v>
          </cell>
          <cell r="AA76">
            <v>22</v>
          </cell>
          <cell r="AB76">
            <v>0</v>
          </cell>
          <cell r="AC76">
            <v>0</v>
          </cell>
          <cell r="AD76">
            <v>47</v>
          </cell>
          <cell r="AE76">
            <v>5.8</v>
          </cell>
          <cell r="AF76">
            <v>7.2</v>
          </cell>
          <cell r="AG76">
            <v>4.7</v>
          </cell>
          <cell r="AH76">
            <v>16</v>
          </cell>
          <cell r="AI76">
            <v>4.7</v>
          </cell>
          <cell r="AJ76">
            <v>16</v>
          </cell>
        </row>
        <row r="77">
          <cell r="C77" t="str">
            <v>A076</v>
          </cell>
          <cell r="D77" t="str">
            <v>Ponqué blanco, cubierto de crema blanca y chocolate, horneado</v>
          </cell>
          <cell r="F77">
            <v>100</v>
          </cell>
          <cell r="G77">
            <v>22.1</v>
          </cell>
          <cell r="H77">
            <v>398</v>
          </cell>
          <cell r="I77">
            <v>1669</v>
          </cell>
          <cell r="J77">
            <v>3</v>
          </cell>
          <cell r="K77">
            <v>17.8</v>
          </cell>
          <cell r="L77">
            <v>55.9</v>
          </cell>
          <cell r="M77">
            <v>54.4</v>
          </cell>
          <cell r="N77">
            <v>1.5</v>
          </cell>
          <cell r="O77">
            <v>1.3</v>
          </cell>
          <cell r="P77">
            <v>30</v>
          </cell>
          <cell r="Q77">
            <v>1</v>
          </cell>
          <cell r="R77">
            <v>310</v>
          </cell>
          <cell r="S77">
            <v>138</v>
          </cell>
          <cell r="T77">
            <v>0</v>
          </cell>
          <cell r="U77">
            <v>0.4</v>
          </cell>
          <cell r="V77">
            <v>20</v>
          </cell>
          <cell r="W77">
            <v>187</v>
          </cell>
          <cell r="X77">
            <v>7.0000000000000007E-2</v>
          </cell>
          <cell r="Y77">
            <v>0.09</v>
          </cell>
          <cell r="Z77">
            <v>0.8</v>
          </cell>
          <cell r="AA77">
            <v>22</v>
          </cell>
          <cell r="AB77">
            <v>0</v>
          </cell>
          <cell r="AC77">
            <v>0</v>
          </cell>
          <cell r="AD77">
            <v>47</v>
          </cell>
          <cell r="AE77">
            <v>5.8</v>
          </cell>
          <cell r="AF77">
            <v>7.2</v>
          </cell>
          <cell r="AG77">
            <v>4.7</v>
          </cell>
          <cell r="AH77">
            <v>16</v>
          </cell>
          <cell r="AI77">
            <v>4.7</v>
          </cell>
          <cell r="AJ77">
            <v>16</v>
          </cell>
        </row>
        <row r="78">
          <cell r="C78" t="str">
            <v>A077</v>
          </cell>
          <cell r="D78" t="str">
            <v>Pnqué blanco, regular, sin cubierta, horneado</v>
          </cell>
          <cell r="F78">
            <v>100</v>
          </cell>
          <cell r="G78">
            <v>22.4</v>
          </cell>
          <cell r="H78">
            <v>403</v>
          </cell>
          <cell r="I78">
            <v>1687</v>
          </cell>
          <cell r="J78">
            <v>5.3</v>
          </cell>
          <cell r="K78">
            <v>19.2</v>
          </cell>
          <cell r="L78">
            <v>51.7</v>
          </cell>
          <cell r="M78">
            <v>50.7</v>
          </cell>
          <cell r="N78">
            <v>1</v>
          </cell>
          <cell r="O78">
            <v>1.4</v>
          </cell>
          <cell r="P78">
            <v>65</v>
          </cell>
          <cell r="Q78">
            <v>1.2</v>
          </cell>
          <cell r="R78">
            <v>393</v>
          </cell>
          <cell r="S78">
            <v>135</v>
          </cell>
          <cell r="T78">
            <v>12.1</v>
          </cell>
          <cell r="U78">
            <v>0.4</v>
          </cell>
          <cell r="V78">
            <v>12</v>
          </cell>
          <cell r="W78">
            <v>100</v>
          </cell>
          <cell r="X78">
            <v>0.04</v>
          </cell>
          <cell r="Y78">
            <v>0.13</v>
          </cell>
          <cell r="Z78">
            <v>0.3</v>
          </cell>
          <cell r="AA78">
            <v>24</v>
          </cell>
          <cell r="AB78">
            <v>0.23</v>
          </cell>
          <cell r="AC78">
            <v>0</v>
          </cell>
          <cell r="AD78">
            <v>81</v>
          </cell>
          <cell r="AE78">
            <v>5.7</v>
          </cell>
          <cell r="AF78">
            <v>9.5</v>
          </cell>
          <cell r="AG78">
            <v>2.9</v>
          </cell>
          <cell r="AH78">
            <v>77</v>
          </cell>
          <cell r="AI78">
            <v>2.9</v>
          </cell>
          <cell r="AJ78">
            <v>77</v>
          </cell>
        </row>
        <row r="79">
          <cell r="C79" t="str">
            <v>A078</v>
          </cell>
          <cell r="D79" t="str">
            <v>Ponqué negro, cubierto de chocolate, horneado</v>
          </cell>
          <cell r="F79">
            <v>100</v>
          </cell>
          <cell r="G79">
            <v>20.5</v>
          </cell>
          <cell r="H79">
            <v>417</v>
          </cell>
          <cell r="I79">
            <v>1744</v>
          </cell>
          <cell r="J79">
            <v>3.5</v>
          </cell>
          <cell r="K79">
            <v>20.100000000000001</v>
          </cell>
          <cell r="L79">
            <v>54.4</v>
          </cell>
          <cell r="M79">
            <v>52.2</v>
          </cell>
          <cell r="N79">
            <v>2.2000000000000002</v>
          </cell>
          <cell r="O79">
            <v>1.6</v>
          </cell>
          <cell r="P79">
            <v>30</v>
          </cell>
          <cell r="Q79">
            <v>3</v>
          </cell>
          <cell r="R79">
            <v>348</v>
          </cell>
          <cell r="S79">
            <v>137</v>
          </cell>
          <cell r="T79">
            <v>0</v>
          </cell>
          <cell r="U79">
            <v>0.6</v>
          </cell>
          <cell r="V79">
            <v>31</v>
          </cell>
          <cell r="W79">
            <v>270</v>
          </cell>
          <cell r="X79">
            <v>0.09</v>
          </cell>
          <cell r="Y79">
            <v>0.06</v>
          </cell>
          <cell r="Z79">
            <v>0.8</v>
          </cell>
          <cell r="AA79">
            <v>17</v>
          </cell>
          <cell r="AB79">
            <v>0</v>
          </cell>
          <cell r="AC79">
            <v>0</v>
          </cell>
          <cell r="AD79">
            <v>71</v>
          </cell>
          <cell r="AE79">
            <v>5.9</v>
          </cell>
          <cell r="AF79">
            <v>7.3</v>
          </cell>
          <cell r="AG79">
            <v>4.5999999999999996</v>
          </cell>
          <cell r="AH79">
            <v>22</v>
          </cell>
          <cell r="AI79">
            <v>4.5999999999999996</v>
          </cell>
          <cell r="AJ79">
            <v>22</v>
          </cell>
        </row>
        <row r="80">
          <cell r="C80" t="str">
            <v>A079</v>
          </cell>
          <cell r="D80" t="str">
            <v>Quinua, cruda</v>
          </cell>
          <cell r="E80" t="str">
            <v>Semilla</v>
          </cell>
          <cell r="F80">
            <v>100</v>
          </cell>
          <cell r="G80">
            <v>12</v>
          </cell>
          <cell r="H80">
            <v>376</v>
          </cell>
          <cell r="I80">
            <v>1590</v>
          </cell>
          <cell r="J80">
            <v>14.6</v>
          </cell>
          <cell r="K80">
            <v>4.4000000000000004</v>
          </cell>
          <cell r="L80">
            <v>66.400000000000006</v>
          </cell>
          <cell r="M80">
            <v>59.9</v>
          </cell>
          <cell r="N80">
            <v>6.5</v>
          </cell>
          <cell r="O80">
            <v>2.6</v>
          </cell>
          <cell r="P80">
            <v>55</v>
          </cell>
          <cell r="Q80">
            <v>8.4</v>
          </cell>
          <cell r="R80">
            <v>5</v>
          </cell>
          <cell r="S80">
            <v>354</v>
          </cell>
          <cell r="T80">
            <v>0</v>
          </cell>
          <cell r="U80">
            <v>3.2</v>
          </cell>
          <cell r="V80">
            <v>202</v>
          </cell>
          <cell r="W80">
            <v>652</v>
          </cell>
          <cell r="X80">
            <v>0.36</v>
          </cell>
          <cell r="Y80">
            <v>0.24</v>
          </cell>
          <cell r="Z80">
            <v>1.7</v>
          </cell>
          <cell r="AA80">
            <v>184</v>
          </cell>
          <cell r="AB80">
            <v>0</v>
          </cell>
          <cell r="AC80">
            <v>0</v>
          </cell>
          <cell r="AD80">
            <v>0</v>
          </cell>
          <cell r="AE80">
            <v>0.6</v>
          </cell>
          <cell r="AF80">
            <v>1.5</v>
          </cell>
          <cell r="AG80">
            <v>2.8</v>
          </cell>
          <cell r="AH80">
            <v>0</v>
          </cell>
          <cell r="AI80">
            <v>2.8</v>
          </cell>
          <cell r="AJ80">
            <v>0</v>
          </cell>
        </row>
        <row r="81">
          <cell r="C81" t="str">
            <v>A080</v>
          </cell>
          <cell r="D81" t="str">
            <v>Roscas de harina de maíz y cuajada, horneada</v>
          </cell>
          <cell r="F81">
            <v>100</v>
          </cell>
          <cell r="G81">
            <v>20.399999999999999</v>
          </cell>
          <cell r="H81">
            <v>388</v>
          </cell>
          <cell r="I81">
            <v>1629</v>
          </cell>
          <cell r="J81">
            <v>18.600000000000001</v>
          </cell>
          <cell r="K81">
            <v>17.600000000000001</v>
          </cell>
          <cell r="L81">
            <v>38.9</v>
          </cell>
          <cell r="M81">
            <v>0</v>
          </cell>
          <cell r="N81">
            <v>0</v>
          </cell>
          <cell r="O81">
            <v>4.5</v>
          </cell>
          <cell r="P81">
            <v>372</v>
          </cell>
          <cell r="Q81">
            <v>1.3</v>
          </cell>
          <cell r="R81">
            <v>0</v>
          </cell>
          <cell r="S81">
            <v>220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0.26</v>
          </cell>
          <cell r="Y81">
            <v>0.33</v>
          </cell>
          <cell r="Z81">
            <v>0.3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</row>
        <row r="82">
          <cell r="C82" t="str">
            <v>A081</v>
          </cell>
          <cell r="D82" t="str">
            <v>Roscas de harina de maíz, horneada</v>
          </cell>
          <cell r="F82">
            <v>100</v>
          </cell>
          <cell r="G82">
            <v>19.3</v>
          </cell>
          <cell r="H82">
            <v>353</v>
          </cell>
          <cell r="I82">
            <v>1492</v>
          </cell>
          <cell r="J82">
            <v>12.1</v>
          </cell>
          <cell r="K82">
            <v>7.6</v>
          </cell>
          <cell r="L82">
            <v>59.1</v>
          </cell>
          <cell r="M82">
            <v>0</v>
          </cell>
          <cell r="N82">
            <v>0</v>
          </cell>
          <cell r="O82">
            <v>1.9</v>
          </cell>
          <cell r="P82">
            <v>33</v>
          </cell>
          <cell r="Q82">
            <v>5.0999999999999996</v>
          </cell>
          <cell r="R82">
            <v>0</v>
          </cell>
          <cell r="S82">
            <v>108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0.12</v>
          </cell>
          <cell r="Y82">
            <v>0.18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</row>
        <row r="83">
          <cell r="C83" t="str">
            <v>A082</v>
          </cell>
          <cell r="D83" t="str">
            <v>Roscas de harina de trigo, horneada</v>
          </cell>
          <cell r="F83">
            <v>100</v>
          </cell>
          <cell r="G83">
            <v>34.200000000000003</v>
          </cell>
          <cell r="H83">
            <v>324</v>
          </cell>
          <cell r="I83">
            <v>1359</v>
          </cell>
          <cell r="J83">
            <v>7.2</v>
          </cell>
          <cell r="K83">
            <v>13.2</v>
          </cell>
          <cell r="L83">
            <v>43.8</v>
          </cell>
          <cell r="M83">
            <v>43.4</v>
          </cell>
          <cell r="N83">
            <v>0.4</v>
          </cell>
          <cell r="O83">
            <v>1.6</v>
          </cell>
          <cell r="P83">
            <v>41</v>
          </cell>
          <cell r="Q83">
            <v>2.6</v>
          </cell>
          <cell r="R83">
            <v>281</v>
          </cell>
          <cell r="S83">
            <v>110</v>
          </cell>
          <cell r="T83">
            <v>15</v>
          </cell>
          <cell r="U83">
            <v>0.3</v>
          </cell>
          <cell r="V83">
            <v>11</v>
          </cell>
          <cell r="W83">
            <v>90</v>
          </cell>
          <cell r="X83">
            <v>0.2</v>
          </cell>
          <cell r="Y83">
            <v>0.21</v>
          </cell>
          <cell r="Z83">
            <v>1</v>
          </cell>
          <cell r="AA83">
            <v>39</v>
          </cell>
          <cell r="AB83">
            <v>0.24</v>
          </cell>
          <cell r="AC83">
            <v>0</v>
          </cell>
          <cell r="AD83">
            <v>41</v>
          </cell>
          <cell r="AE83">
            <v>7.9</v>
          </cell>
          <cell r="AF83">
            <v>3.9</v>
          </cell>
          <cell r="AG83">
            <v>0.8</v>
          </cell>
          <cell r="AH83">
            <v>41</v>
          </cell>
          <cell r="AI83">
            <v>0.8</v>
          </cell>
          <cell r="AJ83">
            <v>41</v>
          </cell>
        </row>
        <row r="84">
          <cell r="C84" t="str">
            <v>A083</v>
          </cell>
          <cell r="D84" t="str">
            <v>Roscón, relleno de arequipe, horneado</v>
          </cell>
          <cell r="F84">
            <v>100</v>
          </cell>
          <cell r="G84">
            <v>20.100000000000001</v>
          </cell>
          <cell r="H84">
            <v>349</v>
          </cell>
          <cell r="I84">
            <v>1465</v>
          </cell>
          <cell r="J84">
            <v>6.2</v>
          </cell>
          <cell r="K84">
            <v>6.6</v>
          </cell>
          <cell r="L84">
            <v>66.099999999999994</v>
          </cell>
          <cell r="M84">
            <v>0</v>
          </cell>
          <cell r="N84">
            <v>0</v>
          </cell>
          <cell r="O84">
            <v>0.9</v>
          </cell>
          <cell r="P84">
            <v>58</v>
          </cell>
          <cell r="Q84">
            <v>3.8</v>
          </cell>
          <cell r="R84">
            <v>757</v>
          </cell>
          <cell r="S84">
            <v>0</v>
          </cell>
          <cell r="T84">
            <v>0</v>
          </cell>
          <cell r="U84">
            <v>0</v>
          </cell>
          <cell r="V84">
            <v>25</v>
          </cell>
          <cell r="W84">
            <v>460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</row>
        <row r="85">
          <cell r="C85" t="str">
            <v>A084</v>
          </cell>
          <cell r="D85" t="str">
            <v>Roscón, relleno de bocadillo, horneado</v>
          </cell>
          <cell r="F85">
            <v>100</v>
          </cell>
          <cell r="G85">
            <v>21</v>
          </cell>
          <cell r="H85">
            <v>345</v>
          </cell>
          <cell r="I85">
            <v>1457</v>
          </cell>
          <cell r="J85">
            <v>7.9</v>
          </cell>
          <cell r="K85">
            <v>6.8</v>
          </cell>
          <cell r="L85">
            <v>62.9</v>
          </cell>
          <cell r="M85">
            <v>0</v>
          </cell>
          <cell r="N85">
            <v>0</v>
          </cell>
          <cell r="O85">
            <v>1.4</v>
          </cell>
          <cell r="P85">
            <v>35</v>
          </cell>
          <cell r="Q85">
            <v>4</v>
          </cell>
          <cell r="R85">
            <v>606</v>
          </cell>
          <cell r="S85">
            <v>0</v>
          </cell>
          <cell r="T85">
            <v>0</v>
          </cell>
          <cell r="U85">
            <v>54.2</v>
          </cell>
          <cell r="V85">
            <v>15</v>
          </cell>
          <cell r="W85">
            <v>342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</row>
        <row r="86">
          <cell r="C86" t="str">
            <v>A085</v>
          </cell>
          <cell r="D86" t="str">
            <v>Semolina, enriquecida, cruda</v>
          </cell>
          <cell r="F86">
            <v>100</v>
          </cell>
          <cell r="G86">
            <v>12.7</v>
          </cell>
          <cell r="H86">
            <v>362</v>
          </cell>
          <cell r="I86">
            <v>1534</v>
          </cell>
          <cell r="J86">
            <v>12.7</v>
          </cell>
          <cell r="K86">
            <v>1.6</v>
          </cell>
          <cell r="L86">
            <v>72.3</v>
          </cell>
          <cell r="M86">
            <v>68.400000000000006</v>
          </cell>
          <cell r="N86">
            <v>3.9</v>
          </cell>
          <cell r="O86">
            <v>0.8</v>
          </cell>
          <cell r="P86">
            <v>20</v>
          </cell>
          <cell r="Q86">
            <v>2.4</v>
          </cell>
          <cell r="R86">
            <v>1</v>
          </cell>
          <cell r="S86">
            <v>93</v>
          </cell>
          <cell r="T86">
            <v>0</v>
          </cell>
          <cell r="U86">
            <v>1.1000000000000001</v>
          </cell>
          <cell r="V86">
            <v>47</v>
          </cell>
          <cell r="W86">
            <v>186</v>
          </cell>
          <cell r="X86">
            <v>0.34</v>
          </cell>
          <cell r="Y86">
            <v>0.36</v>
          </cell>
          <cell r="Z86">
            <v>3.2</v>
          </cell>
          <cell r="AA86">
            <v>261</v>
          </cell>
          <cell r="AB86">
            <v>0</v>
          </cell>
          <cell r="AC86">
            <v>0</v>
          </cell>
          <cell r="AD86">
            <v>0</v>
          </cell>
          <cell r="AE86">
            <v>0.2</v>
          </cell>
          <cell r="AF86">
            <v>0.1</v>
          </cell>
          <cell r="AG86">
            <v>0.4</v>
          </cell>
          <cell r="AH86">
            <v>0</v>
          </cell>
          <cell r="AI86">
            <v>0.4</v>
          </cell>
          <cell r="AJ86">
            <v>0</v>
          </cell>
        </row>
        <row r="87">
          <cell r="C87" t="str">
            <v>A086</v>
          </cell>
          <cell r="D87" t="str">
            <v>Semolina, sin enriquecer, cruda</v>
          </cell>
          <cell r="F87">
            <v>100</v>
          </cell>
          <cell r="G87">
            <v>12.9</v>
          </cell>
          <cell r="H87">
            <v>362</v>
          </cell>
          <cell r="I87">
            <v>1536</v>
          </cell>
          <cell r="J87">
            <v>12.7</v>
          </cell>
          <cell r="K87">
            <v>1.8</v>
          </cell>
          <cell r="L87">
            <v>71.900000000000006</v>
          </cell>
          <cell r="M87">
            <v>68</v>
          </cell>
          <cell r="N87">
            <v>3.9</v>
          </cell>
          <cell r="O87">
            <v>0.8</v>
          </cell>
          <cell r="P87">
            <v>18</v>
          </cell>
          <cell r="Q87">
            <v>1</v>
          </cell>
          <cell r="R87">
            <v>1</v>
          </cell>
          <cell r="S87">
            <v>110</v>
          </cell>
          <cell r="T87">
            <v>0</v>
          </cell>
          <cell r="U87">
            <v>1.1000000000000001</v>
          </cell>
          <cell r="V87">
            <v>47</v>
          </cell>
          <cell r="W87">
            <v>186</v>
          </cell>
          <cell r="X87">
            <v>0.28999999999999998</v>
          </cell>
          <cell r="Y87">
            <v>0.08</v>
          </cell>
          <cell r="Z87">
            <v>3.3</v>
          </cell>
          <cell r="AA87">
            <v>72</v>
          </cell>
          <cell r="AB87">
            <v>0</v>
          </cell>
          <cell r="AC87">
            <v>0</v>
          </cell>
          <cell r="AD87">
            <v>0</v>
          </cell>
          <cell r="AE87">
            <v>0.2</v>
          </cell>
          <cell r="AF87">
            <v>0.1</v>
          </cell>
          <cell r="AG87">
            <v>0.4</v>
          </cell>
          <cell r="AH87">
            <v>0</v>
          </cell>
          <cell r="AI87">
            <v>0.4</v>
          </cell>
          <cell r="AJ87">
            <v>0</v>
          </cell>
        </row>
        <row r="88">
          <cell r="C88" t="str">
            <v>A087</v>
          </cell>
          <cell r="D88" t="str">
            <v>Tostadas o calados, horneado</v>
          </cell>
          <cell r="F88">
            <v>100</v>
          </cell>
          <cell r="G88">
            <v>9</v>
          </cell>
          <cell r="H88">
            <v>398</v>
          </cell>
          <cell r="I88">
            <v>1682</v>
          </cell>
          <cell r="J88">
            <v>10</v>
          </cell>
          <cell r="K88">
            <v>6.8</v>
          </cell>
          <cell r="L88">
            <v>72.3</v>
          </cell>
          <cell r="M88">
            <v>68.7</v>
          </cell>
          <cell r="N88">
            <v>3.6</v>
          </cell>
          <cell r="O88">
            <v>1.8</v>
          </cell>
          <cell r="P88">
            <v>40</v>
          </cell>
          <cell r="Q88">
            <v>3.6</v>
          </cell>
          <cell r="R88">
            <v>570</v>
          </cell>
          <cell r="S88">
            <v>139</v>
          </cell>
          <cell r="T88">
            <v>7</v>
          </cell>
          <cell r="U88">
            <v>0.9</v>
          </cell>
          <cell r="V88">
            <v>26</v>
          </cell>
          <cell r="W88">
            <v>122</v>
          </cell>
          <cell r="X88">
            <v>0.4</v>
          </cell>
          <cell r="Y88">
            <v>0.37</v>
          </cell>
          <cell r="Z88">
            <v>1.5</v>
          </cell>
          <cell r="AA88">
            <v>103</v>
          </cell>
          <cell r="AB88">
            <v>0.05</v>
          </cell>
          <cell r="AC88">
            <v>0</v>
          </cell>
          <cell r="AD88">
            <v>0</v>
          </cell>
          <cell r="AE88">
            <v>0.7</v>
          </cell>
          <cell r="AF88">
            <v>0.6</v>
          </cell>
          <cell r="AG88">
            <v>1.4</v>
          </cell>
          <cell r="AH88">
            <v>0</v>
          </cell>
          <cell r="AI88">
            <v>1.4</v>
          </cell>
          <cell r="AJ88">
            <v>0</v>
          </cell>
        </row>
        <row r="89">
          <cell r="C89" t="str">
            <v>A088</v>
          </cell>
          <cell r="D89" t="str">
            <v>Trigo blando, crudo</v>
          </cell>
          <cell r="E89" t="str">
            <v>Semilla</v>
          </cell>
          <cell r="F89">
            <v>100</v>
          </cell>
          <cell r="G89">
            <v>13.5</v>
          </cell>
          <cell r="H89">
            <v>373</v>
          </cell>
          <cell r="I89">
            <v>1577</v>
          </cell>
          <cell r="J89">
            <v>10.1</v>
          </cell>
          <cell r="K89">
            <v>1.6</v>
          </cell>
          <cell r="L89">
            <v>73.3</v>
          </cell>
          <cell r="M89">
            <v>60.9</v>
          </cell>
          <cell r="N89">
            <v>12.5</v>
          </cell>
          <cell r="O89">
            <v>1.5</v>
          </cell>
          <cell r="P89">
            <v>35</v>
          </cell>
          <cell r="Q89">
            <v>4.2</v>
          </cell>
          <cell r="R89">
            <v>2</v>
          </cell>
          <cell r="S89">
            <v>359</v>
          </cell>
          <cell r="T89">
            <v>0</v>
          </cell>
          <cell r="U89">
            <v>3.1</v>
          </cell>
          <cell r="V89">
            <v>90</v>
          </cell>
          <cell r="W89">
            <v>435</v>
          </cell>
          <cell r="X89">
            <v>0.46</v>
          </cell>
          <cell r="Y89">
            <v>0.13</v>
          </cell>
          <cell r="Z89">
            <v>4.8</v>
          </cell>
          <cell r="AA89">
            <v>41</v>
          </cell>
          <cell r="AB89">
            <v>0</v>
          </cell>
          <cell r="AC89">
            <v>0</v>
          </cell>
          <cell r="AD89">
            <v>0</v>
          </cell>
          <cell r="AE89">
            <v>0.3</v>
          </cell>
          <cell r="AF89">
            <v>0.2</v>
          </cell>
          <cell r="AG89">
            <v>0.8</v>
          </cell>
          <cell r="AH89">
            <v>0</v>
          </cell>
          <cell r="AI89">
            <v>0.8</v>
          </cell>
          <cell r="AJ89">
            <v>0</v>
          </cell>
        </row>
        <row r="90">
          <cell r="C90" t="str">
            <v>A089</v>
          </cell>
          <cell r="D90" t="str">
            <v>Trigo duro, crudo</v>
          </cell>
          <cell r="E90" t="str">
            <v>Semilla</v>
          </cell>
          <cell r="F90">
            <v>100</v>
          </cell>
          <cell r="G90">
            <v>13</v>
          </cell>
          <cell r="H90">
            <v>375</v>
          </cell>
          <cell r="I90">
            <v>1587</v>
          </cell>
          <cell r="J90">
            <v>11.3</v>
          </cell>
          <cell r="K90">
            <v>1.8</v>
          </cell>
          <cell r="L90">
            <v>72.400000000000006</v>
          </cell>
          <cell r="M90">
            <v>60.2</v>
          </cell>
          <cell r="N90">
            <v>12.2</v>
          </cell>
          <cell r="O90">
            <v>1.5</v>
          </cell>
          <cell r="P90">
            <v>31</v>
          </cell>
          <cell r="Q90">
            <v>3.9</v>
          </cell>
          <cell r="R90">
            <v>2</v>
          </cell>
          <cell r="S90">
            <v>346</v>
          </cell>
          <cell r="T90">
            <v>0.6</v>
          </cell>
          <cell r="U90">
            <v>3.6</v>
          </cell>
          <cell r="V90">
            <v>93</v>
          </cell>
          <cell r="W90">
            <v>411</v>
          </cell>
          <cell r="X90">
            <v>0.38</v>
          </cell>
          <cell r="Y90">
            <v>0.12</v>
          </cell>
          <cell r="Z90">
            <v>4.5999999999999996</v>
          </cell>
          <cell r="AA90">
            <v>38</v>
          </cell>
          <cell r="AB90">
            <v>0</v>
          </cell>
          <cell r="AC90">
            <v>0</v>
          </cell>
          <cell r="AD90">
            <v>0</v>
          </cell>
          <cell r="AE90">
            <v>0.3</v>
          </cell>
          <cell r="AF90">
            <v>0.2</v>
          </cell>
          <cell r="AG90">
            <v>0.9</v>
          </cell>
          <cell r="AH90">
            <v>0</v>
          </cell>
          <cell r="AI90">
            <v>0.9</v>
          </cell>
          <cell r="AJ90">
            <v>0</v>
          </cell>
        </row>
        <row r="91">
          <cell r="C91" t="str">
            <v>B001</v>
          </cell>
          <cell r="D91" t="str">
            <v>Aceituna, cruda</v>
          </cell>
          <cell r="E91" t="str">
            <v>Pulpa sin semilla</v>
          </cell>
          <cell r="F91">
            <v>100</v>
          </cell>
          <cell r="G91">
            <v>74.8</v>
          </cell>
          <cell r="H91">
            <v>176</v>
          </cell>
          <cell r="I91">
            <v>730</v>
          </cell>
          <cell r="J91">
            <v>1.1000000000000001</v>
          </cell>
          <cell r="K91">
            <v>14.7</v>
          </cell>
          <cell r="L91">
            <v>8.3000000000000007</v>
          </cell>
          <cell r="M91">
            <v>5</v>
          </cell>
          <cell r="N91">
            <v>3.3</v>
          </cell>
          <cell r="O91">
            <v>1.1000000000000001</v>
          </cell>
          <cell r="P91">
            <v>52</v>
          </cell>
          <cell r="Q91">
            <v>0.5</v>
          </cell>
          <cell r="R91">
            <v>1556</v>
          </cell>
          <cell r="S91">
            <v>7</v>
          </cell>
          <cell r="T91">
            <v>0</v>
          </cell>
          <cell r="U91">
            <v>0</v>
          </cell>
          <cell r="V91">
            <v>11</v>
          </cell>
          <cell r="W91">
            <v>42</v>
          </cell>
          <cell r="X91">
            <v>0.02</v>
          </cell>
          <cell r="Y91">
            <v>0.01</v>
          </cell>
          <cell r="Z91">
            <v>0.2</v>
          </cell>
          <cell r="AA91">
            <v>3</v>
          </cell>
          <cell r="AB91">
            <v>0</v>
          </cell>
          <cell r="AC91">
            <v>1</v>
          </cell>
          <cell r="AD91">
            <v>24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</row>
        <row r="92">
          <cell r="C92" t="str">
            <v>B002</v>
          </cell>
          <cell r="D92" t="str">
            <v>Aceitunas, encurtidas</v>
          </cell>
          <cell r="E92" t="str">
            <v>Pulpa sin semilla</v>
          </cell>
          <cell r="F92">
            <v>100</v>
          </cell>
          <cell r="G92">
            <v>75.8</v>
          </cell>
          <cell r="H92">
            <v>153</v>
          </cell>
          <cell r="I92">
            <v>632</v>
          </cell>
          <cell r="J92">
            <v>1.2</v>
          </cell>
          <cell r="K92">
            <v>13.6</v>
          </cell>
          <cell r="L92">
            <v>4.8</v>
          </cell>
          <cell r="M92">
            <v>1.5</v>
          </cell>
          <cell r="N92">
            <v>3.3</v>
          </cell>
          <cell r="O92">
            <v>4.5999999999999996</v>
          </cell>
          <cell r="P92">
            <v>56</v>
          </cell>
          <cell r="Q92">
            <v>0.5</v>
          </cell>
          <cell r="R92">
            <v>1842</v>
          </cell>
          <cell r="S92">
            <v>5</v>
          </cell>
          <cell r="T92">
            <v>0</v>
          </cell>
          <cell r="U92">
            <v>0</v>
          </cell>
          <cell r="V92">
            <v>11</v>
          </cell>
          <cell r="W92">
            <v>42</v>
          </cell>
          <cell r="X92">
            <v>0.03</v>
          </cell>
          <cell r="Y92">
            <v>0.01</v>
          </cell>
          <cell r="Z92">
            <v>0</v>
          </cell>
          <cell r="AA92">
            <v>2</v>
          </cell>
          <cell r="AB92">
            <v>0</v>
          </cell>
          <cell r="AC92">
            <v>0</v>
          </cell>
          <cell r="AD92">
            <v>29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</row>
        <row r="93">
          <cell r="C93" t="str">
            <v>B003</v>
          </cell>
          <cell r="D93" t="str">
            <v>Acelga, hojas, cruda</v>
          </cell>
          <cell r="E93" t="str">
            <v>Hojas</v>
          </cell>
          <cell r="F93">
            <v>85</v>
          </cell>
          <cell r="G93">
            <v>90</v>
          </cell>
          <cell r="H93">
            <v>38</v>
          </cell>
          <cell r="I93">
            <v>161</v>
          </cell>
          <cell r="J93">
            <v>2.4</v>
          </cell>
          <cell r="K93">
            <v>0.2</v>
          </cell>
          <cell r="L93">
            <v>5.3</v>
          </cell>
          <cell r="M93">
            <v>2.5</v>
          </cell>
          <cell r="N93">
            <v>2.8</v>
          </cell>
          <cell r="O93">
            <v>2.1</v>
          </cell>
          <cell r="P93">
            <v>49</v>
          </cell>
          <cell r="Q93">
            <v>1.8</v>
          </cell>
          <cell r="R93">
            <v>212</v>
          </cell>
          <cell r="S93">
            <v>52</v>
          </cell>
          <cell r="T93">
            <v>0</v>
          </cell>
          <cell r="U93">
            <v>0.4</v>
          </cell>
          <cell r="V93">
            <v>81</v>
          </cell>
          <cell r="W93">
            <v>441</v>
          </cell>
          <cell r="X93">
            <v>7.0000000000000007E-2</v>
          </cell>
          <cell r="Y93">
            <v>0.15</v>
          </cell>
          <cell r="Z93">
            <v>0.4</v>
          </cell>
          <cell r="AA93">
            <v>165</v>
          </cell>
          <cell r="AB93">
            <v>0</v>
          </cell>
          <cell r="AC93">
            <v>30</v>
          </cell>
          <cell r="AD93">
            <v>413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</row>
        <row r="94">
          <cell r="C94" t="str">
            <v>B004</v>
          </cell>
          <cell r="D94" t="str">
            <v>Acelga, tallos, cruda</v>
          </cell>
          <cell r="E94" t="str">
            <v>Tallos</v>
          </cell>
          <cell r="F94">
            <v>100</v>
          </cell>
          <cell r="G94">
            <v>94.5</v>
          </cell>
          <cell r="H94">
            <v>19</v>
          </cell>
          <cell r="I94">
            <v>79</v>
          </cell>
          <cell r="J94">
            <v>0.8</v>
          </cell>
          <cell r="K94">
            <v>0.1</v>
          </cell>
          <cell r="L94">
            <v>3</v>
          </cell>
          <cell r="M94">
            <v>1.6</v>
          </cell>
          <cell r="N94">
            <v>1.4</v>
          </cell>
          <cell r="O94">
            <v>1.6</v>
          </cell>
          <cell r="P94">
            <v>31</v>
          </cell>
          <cell r="Q94">
            <v>0.8</v>
          </cell>
          <cell r="R94">
            <v>150</v>
          </cell>
          <cell r="S94">
            <v>14</v>
          </cell>
          <cell r="T94">
            <v>1</v>
          </cell>
          <cell r="U94">
            <v>0.3</v>
          </cell>
          <cell r="V94">
            <v>10</v>
          </cell>
          <cell r="W94">
            <v>427</v>
          </cell>
          <cell r="X94">
            <v>0.02</v>
          </cell>
          <cell r="Y94">
            <v>0.03</v>
          </cell>
          <cell r="Z94">
            <v>0.1</v>
          </cell>
          <cell r="AA94">
            <v>22</v>
          </cell>
          <cell r="AB94">
            <v>0</v>
          </cell>
          <cell r="AC94">
            <v>3</v>
          </cell>
          <cell r="AD94">
            <v>263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</row>
        <row r="95">
          <cell r="C95" t="str">
            <v>B005</v>
          </cell>
          <cell r="D95" t="str">
            <v>Ahuyama, cocida, sin sal</v>
          </cell>
          <cell r="E95" t="str">
            <v>Pulpa sin semillas</v>
          </cell>
          <cell r="F95">
            <v>100</v>
          </cell>
          <cell r="G95">
            <v>89.2</v>
          </cell>
          <cell r="H95">
            <v>48</v>
          </cell>
          <cell r="I95">
            <v>201</v>
          </cell>
          <cell r="J95">
            <v>0.7</v>
          </cell>
          <cell r="K95">
            <v>0.7</v>
          </cell>
          <cell r="L95">
            <v>8.4</v>
          </cell>
          <cell r="M95">
            <v>5.9</v>
          </cell>
          <cell r="N95">
            <v>2.5</v>
          </cell>
          <cell r="O95">
            <v>1</v>
          </cell>
          <cell r="P95">
            <v>14</v>
          </cell>
          <cell r="Q95">
            <v>0.3</v>
          </cell>
          <cell r="R95">
            <v>1</v>
          </cell>
          <cell r="S95">
            <v>24</v>
          </cell>
          <cell r="T95">
            <v>0</v>
          </cell>
          <cell r="U95">
            <v>0.2</v>
          </cell>
          <cell r="V95">
            <v>11</v>
          </cell>
          <cell r="W95">
            <v>218</v>
          </cell>
          <cell r="X95">
            <v>0.05</v>
          </cell>
          <cell r="Y95">
            <v>0.04</v>
          </cell>
          <cell r="Z95">
            <v>0.3</v>
          </cell>
          <cell r="AA95">
            <v>0</v>
          </cell>
          <cell r="AB95">
            <v>0</v>
          </cell>
          <cell r="AC95">
            <v>3</v>
          </cell>
          <cell r="AD95">
            <v>1093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</row>
        <row r="96">
          <cell r="C96" t="str">
            <v>B006</v>
          </cell>
          <cell r="D96" t="str">
            <v>Ahuyama, cruda</v>
          </cell>
          <cell r="E96" t="str">
            <v>Pulpa sin semillas</v>
          </cell>
          <cell r="F96">
            <v>85</v>
          </cell>
          <cell r="G96">
            <v>92.7</v>
          </cell>
          <cell r="H96">
            <v>30</v>
          </cell>
          <cell r="I96">
            <v>126</v>
          </cell>
          <cell r="J96">
            <v>0.8</v>
          </cell>
          <cell r="K96">
            <v>0.2</v>
          </cell>
          <cell r="L96">
            <v>5.8</v>
          </cell>
          <cell r="M96">
            <v>4.7</v>
          </cell>
          <cell r="N96">
            <v>1.1000000000000001</v>
          </cell>
          <cell r="O96">
            <v>0.6</v>
          </cell>
          <cell r="P96">
            <v>20</v>
          </cell>
          <cell r="Q96">
            <v>0.8</v>
          </cell>
          <cell r="R96">
            <v>1</v>
          </cell>
          <cell r="S96">
            <v>34</v>
          </cell>
          <cell r="T96">
            <v>0</v>
          </cell>
          <cell r="U96">
            <v>0.2</v>
          </cell>
          <cell r="V96">
            <v>12</v>
          </cell>
          <cell r="W96">
            <v>340</v>
          </cell>
          <cell r="X96">
            <v>0.05</v>
          </cell>
          <cell r="Y96">
            <v>0.05</v>
          </cell>
          <cell r="Z96">
            <v>0.6</v>
          </cell>
          <cell r="AA96">
            <v>16</v>
          </cell>
          <cell r="AB96">
            <v>0</v>
          </cell>
          <cell r="AC96">
            <v>9</v>
          </cell>
          <cell r="AD96">
            <v>1775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</row>
        <row r="97">
          <cell r="C97" t="str">
            <v>B007</v>
          </cell>
          <cell r="D97" t="str">
            <v>Ají dulce, crudo</v>
          </cell>
          <cell r="E97" t="str">
            <v>Pulpa sin semillas</v>
          </cell>
          <cell r="F97">
            <v>90</v>
          </cell>
          <cell r="G97">
            <v>91.9</v>
          </cell>
          <cell r="H97">
            <v>42</v>
          </cell>
          <cell r="I97">
            <v>177</v>
          </cell>
          <cell r="J97">
            <v>1</v>
          </cell>
          <cell r="K97">
            <v>1.6</v>
          </cell>
          <cell r="L97">
            <v>5.0999999999999996</v>
          </cell>
          <cell r="M97">
            <v>3.3</v>
          </cell>
          <cell r="N97">
            <v>1.8</v>
          </cell>
          <cell r="O97">
            <v>0.5</v>
          </cell>
          <cell r="P97">
            <v>13</v>
          </cell>
          <cell r="Q97">
            <v>1</v>
          </cell>
          <cell r="R97">
            <v>2</v>
          </cell>
          <cell r="S97">
            <v>29</v>
          </cell>
          <cell r="T97">
            <v>0</v>
          </cell>
          <cell r="U97">
            <v>0.2</v>
          </cell>
          <cell r="V97">
            <v>12</v>
          </cell>
          <cell r="W97">
            <v>211</v>
          </cell>
          <cell r="X97">
            <v>7.0000000000000007E-2</v>
          </cell>
          <cell r="Y97">
            <v>0.09</v>
          </cell>
          <cell r="Z97">
            <v>1.6</v>
          </cell>
          <cell r="AA97">
            <v>18</v>
          </cell>
          <cell r="AB97">
            <v>0</v>
          </cell>
          <cell r="AC97">
            <v>100</v>
          </cell>
          <cell r="AD97">
            <v>460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</row>
        <row r="98">
          <cell r="C98" t="str">
            <v>B008</v>
          </cell>
          <cell r="D98" t="str">
            <v>Ají rojo, crudo</v>
          </cell>
          <cell r="E98" t="str">
            <v>Pulpa sin semillas</v>
          </cell>
          <cell r="F98">
            <v>90</v>
          </cell>
          <cell r="G98">
            <v>80.099999999999994</v>
          </cell>
          <cell r="H98">
            <v>80</v>
          </cell>
          <cell r="I98">
            <v>338</v>
          </cell>
          <cell r="J98">
            <v>1.7</v>
          </cell>
          <cell r="K98">
            <v>0.4</v>
          </cell>
          <cell r="L98">
            <v>16.600000000000001</v>
          </cell>
          <cell r="M98">
            <v>15.1</v>
          </cell>
          <cell r="N98">
            <v>1.5</v>
          </cell>
          <cell r="O98">
            <v>1.2</v>
          </cell>
          <cell r="P98">
            <v>19</v>
          </cell>
          <cell r="Q98">
            <v>1.1000000000000001</v>
          </cell>
          <cell r="R98">
            <v>8</v>
          </cell>
          <cell r="S98">
            <v>48</v>
          </cell>
          <cell r="T98">
            <v>0</v>
          </cell>
          <cell r="U98">
            <v>0.3</v>
          </cell>
          <cell r="V98">
            <v>23</v>
          </cell>
          <cell r="W98">
            <v>334</v>
          </cell>
          <cell r="X98">
            <v>0.08</v>
          </cell>
          <cell r="Y98">
            <v>0.12</v>
          </cell>
          <cell r="Z98">
            <v>1.4</v>
          </cell>
          <cell r="AA98">
            <v>23</v>
          </cell>
          <cell r="AB98">
            <v>0</v>
          </cell>
          <cell r="AC98">
            <v>234</v>
          </cell>
          <cell r="AD98">
            <v>544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</row>
        <row r="99">
          <cell r="C99" t="str">
            <v>B009</v>
          </cell>
          <cell r="D99" t="str">
            <v>Ajo, crudo</v>
          </cell>
          <cell r="E99" t="str">
            <v>Pulpa</v>
          </cell>
          <cell r="F99">
            <v>95</v>
          </cell>
          <cell r="G99">
            <v>64.2</v>
          </cell>
          <cell r="H99">
            <v>144</v>
          </cell>
          <cell r="I99">
            <v>611</v>
          </cell>
          <cell r="J99">
            <v>4.7</v>
          </cell>
          <cell r="K99">
            <v>0.3</v>
          </cell>
          <cell r="L99">
            <v>29.3</v>
          </cell>
          <cell r="M99">
            <v>26.5</v>
          </cell>
          <cell r="N99">
            <v>2.8</v>
          </cell>
          <cell r="O99">
            <v>1.5</v>
          </cell>
          <cell r="P99">
            <v>40</v>
          </cell>
          <cell r="Q99">
            <v>1.3</v>
          </cell>
          <cell r="R99">
            <v>19</v>
          </cell>
          <cell r="S99">
            <v>135</v>
          </cell>
          <cell r="T99">
            <v>4.7</v>
          </cell>
          <cell r="U99">
            <v>1</v>
          </cell>
          <cell r="V99">
            <v>23</v>
          </cell>
          <cell r="W99">
            <v>520</v>
          </cell>
          <cell r="X99">
            <v>0.12</v>
          </cell>
          <cell r="Y99">
            <v>7.0000000000000007E-2</v>
          </cell>
          <cell r="Z99">
            <v>0.7</v>
          </cell>
          <cell r="AA99">
            <v>4</v>
          </cell>
          <cell r="AB99">
            <v>0</v>
          </cell>
          <cell r="AC99">
            <v>9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</row>
        <row r="100">
          <cell r="C100" t="str">
            <v>B010</v>
          </cell>
          <cell r="D100" t="str">
            <v>Alcachofa, cruda</v>
          </cell>
          <cell r="E100" t="str">
            <v>Flor</v>
          </cell>
          <cell r="F100">
            <v>30</v>
          </cell>
          <cell r="G100">
            <v>86.4</v>
          </cell>
          <cell r="H100">
            <v>61</v>
          </cell>
          <cell r="I100">
            <v>257</v>
          </cell>
          <cell r="J100">
            <v>2.6</v>
          </cell>
          <cell r="K100">
            <v>0.2</v>
          </cell>
          <cell r="L100">
            <v>9.6999999999999993</v>
          </cell>
          <cell r="M100">
            <v>4.5999999999999996</v>
          </cell>
          <cell r="N100">
            <v>5.0999999999999996</v>
          </cell>
          <cell r="O100">
            <v>1.1000000000000001</v>
          </cell>
          <cell r="P100">
            <v>47</v>
          </cell>
          <cell r="Q100">
            <v>0.9</v>
          </cell>
          <cell r="R100">
            <v>94</v>
          </cell>
          <cell r="S100">
            <v>66</v>
          </cell>
          <cell r="T100">
            <v>1</v>
          </cell>
          <cell r="U100">
            <v>0.5</v>
          </cell>
          <cell r="V100">
            <v>60</v>
          </cell>
          <cell r="W100">
            <v>368</v>
          </cell>
          <cell r="X100">
            <v>0.06</v>
          </cell>
          <cell r="Y100">
            <v>0.06</v>
          </cell>
          <cell r="Z100">
            <v>0.8</v>
          </cell>
          <cell r="AA100">
            <v>68</v>
          </cell>
          <cell r="AB100">
            <v>0</v>
          </cell>
          <cell r="AC100">
            <v>10</v>
          </cell>
          <cell r="AD100">
            <v>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</row>
        <row r="101">
          <cell r="C101" t="str">
            <v>B011</v>
          </cell>
          <cell r="D101" t="str">
            <v>Alcaparras, encurtidas</v>
          </cell>
          <cell r="E101" t="str">
            <v>Pulpa</v>
          </cell>
          <cell r="F101">
            <v>100</v>
          </cell>
          <cell r="G101">
            <v>85</v>
          </cell>
          <cell r="H101">
            <v>39</v>
          </cell>
          <cell r="I101">
            <v>161</v>
          </cell>
          <cell r="J101">
            <v>2.2999999999999998</v>
          </cell>
          <cell r="K101">
            <v>0.9</v>
          </cell>
          <cell r="L101">
            <v>3.8</v>
          </cell>
          <cell r="M101">
            <v>0.6</v>
          </cell>
          <cell r="N101">
            <v>3.2</v>
          </cell>
          <cell r="O101">
            <v>8</v>
          </cell>
          <cell r="P101">
            <v>40</v>
          </cell>
          <cell r="Q101">
            <v>1.7</v>
          </cell>
          <cell r="R101">
            <v>2348</v>
          </cell>
          <cell r="S101">
            <v>8</v>
          </cell>
          <cell r="T101">
            <v>0</v>
          </cell>
          <cell r="U101">
            <v>0.3</v>
          </cell>
          <cell r="V101">
            <v>33</v>
          </cell>
          <cell r="W101">
            <v>40</v>
          </cell>
          <cell r="X101">
            <v>0.02</v>
          </cell>
          <cell r="Y101">
            <v>0.15</v>
          </cell>
          <cell r="Z101">
            <v>0.7</v>
          </cell>
          <cell r="AA101">
            <v>23</v>
          </cell>
          <cell r="AB101">
            <v>0</v>
          </cell>
          <cell r="AC101">
            <v>4</v>
          </cell>
          <cell r="AD101">
            <v>1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</row>
        <row r="102">
          <cell r="C102" t="str">
            <v>B012</v>
          </cell>
          <cell r="D102" t="str">
            <v>Almidón de achira, crudo</v>
          </cell>
          <cell r="F102">
            <v>100</v>
          </cell>
          <cell r="G102">
            <v>17.100000000000001</v>
          </cell>
          <cell r="H102">
            <v>331</v>
          </cell>
          <cell r="I102">
            <v>1407</v>
          </cell>
          <cell r="J102">
            <v>0.4</v>
          </cell>
          <cell r="K102">
            <v>0.1</v>
          </cell>
          <cell r="L102">
            <v>82.1</v>
          </cell>
          <cell r="M102">
            <v>82.1</v>
          </cell>
          <cell r="N102">
            <v>0</v>
          </cell>
          <cell r="O102">
            <v>0.3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</row>
        <row r="103">
          <cell r="C103" t="str">
            <v>B013</v>
          </cell>
          <cell r="D103" t="str">
            <v>Almidón de yuca, crudo</v>
          </cell>
          <cell r="F103">
            <v>100</v>
          </cell>
          <cell r="G103">
            <v>15.1</v>
          </cell>
          <cell r="H103">
            <v>340</v>
          </cell>
          <cell r="I103">
            <v>1445</v>
          </cell>
          <cell r="J103">
            <v>0.4</v>
          </cell>
          <cell r="K103">
            <v>0.4</v>
          </cell>
          <cell r="L103">
            <v>83.6</v>
          </cell>
          <cell r="M103">
            <v>83.3</v>
          </cell>
          <cell r="N103">
            <v>0.3</v>
          </cell>
          <cell r="O103">
            <v>0.5</v>
          </cell>
          <cell r="P103">
            <v>27</v>
          </cell>
          <cell r="Q103">
            <v>0.4</v>
          </cell>
          <cell r="R103">
            <v>31</v>
          </cell>
          <cell r="S103">
            <v>16</v>
          </cell>
          <cell r="T103">
            <v>0</v>
          </cell>
          <cell r="U103">
            <v>0.7</v>
          </cell>
          <cell r="V103">
            <v>46</v>
          </cell>
          <cell r="W103">
            <v>48</v>
          </cell>
          <cell r="X103">
            <v>0.01</v>
          </cell>
          <cell r="Y103">
            <v>0.02</v>
          </cell>
          <cell r="Z103">
            <v>0.5</v>
          </cell>
          <cell r="AA103">
            <v>59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C104" t="str">
            <v>B014</v>
          </cell>
          <cell r="D104" t="str">
            <v>Apio, crudo</v>
          </cell>
          <cell r="E104" t="str">
            <v>Tallos</v>
          </cell>
          <cell r="F104">
            <v>50</v>
          </cell>
          <cell r="G104">
            <v>93.7</v>
          </cell>
          <cell r="H104">
            <v>26</v>
          </cell>
          <cell r="I104">
            <v>111</v>
          </cell>
          <cell r="J104">
            <v>0.7</v>
          </cell>
          <cell r="K104">
            <v>0.2</v>
          </cell>
          <cell r="L104">
            <v>4.5999999999999996</v>
          </cell>
          <cell r="M104">
            <v>2.7</v>
          </cell>
          <cell r="N104">
            <v>1.9</v>
          </cell>
          <cell r="O104">
            <v>0.8</v>
          </cell>
          <cell r="P104">
            <v>42</v>
          </cell>
          <cell r="Q104">
            <v>0.4</v>
          </cell>
          <cell r="R104">
            <v>80</v>
          </cell>
          <cell r="S104">
            <v>33</v>
          </cell>
          <cell r="T104">
            <v>0</v>
          </cell>
          <cell r="U104">
            <v>0.2</v>
          </cell>
          <cell r="V104">
            <v>14</v>
          </cell>
          <cell r="W104">
            <v>367</v>
          </cell>
          <cell r="X104">
            <v>0.04</v>
          </cell>
          <cell r="Y104">
            <v>0.04</v>
          </cell>
          <cell r="Z104">
            <v>0.3</v>
          </cell>
          <cell r="AA104">
            <v>36</v>
          </cell>
          <cell r="AB104">
            <v>0</v>
          </cell>
          <cell r="AC104">
            <v>5</v>
          </cell>
          <cell r="AD104">
            <v>22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</row>
        <row r="105">
          <cell r="C105" t="str">
            <v>B015</v>
          </cell>
          <cell r="D105" t="str">
            <v>Arracacha amarilla, sin cáscara, cruda</v>
          </cell>
          <cell r="E105" t="str">
            <v>Raíz</v>
          </cell>
          <cell r="F105">
            <v>80</v>
          </cell>
          <cell r="G105">
            <v>71.5</v>
          </cell>
          <cell r="H105">
            <v>111</v>
          </cell>
          <cell r="I105">
            <v>472</v>
          </cell>
          <cell r="J105">
            <v>0.9</v>
          </cell>
          <cell r="K105">
            <v>0.1</v>
          </cell>
          <cell r="L105">
            <v>26.3</v>
          </cell>
          <cell r="M105">
            <v>25.7</v>
          </cell>
          <cell r="N105">
            <v>0.6</v>
          </cell>
          <cell r="O105">
            <v>1.2</v>
          </cell>
          <cell r="P105">
            <v>21</v>
          </cell>
          <cell r="Q105">
            <v>0.9</v>
          </cell>
          <cell r="R105">
            <v>1</v>
          </cell>
          <cell r="S105">
            <v>52</v>
          </cell>
          <cell r="T105">
            <v>0</v>
          </cell>
          <cell r="U105">
            <v>0</v>
          </cell>
          <cell r="V105">
            <v>12</v>
          </cell>
          <cell r="W105">
            <v>505</v>
          </cell>
          <cell r="X105">
            <v>0.06</v>
          </cell>
          <cell r="Y105">
            <v>0.06</v>
          </cell>
          <cell r="Z105">
            <v>3.8</v>
          </cell>
          <cell r="AA105">
            <v>0</v>
          </cell>
          <cell r="AB105">
            <v>0</v>
          </cell>
          <cell r="AC105">
            <v>20</v>
          </cell>
          <cell r="AD105">
            <v>57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</row>
        <row r="106">
          <cell r="C106" t="str">
            <v>B016</v>
          </cell>
          <cell r="D106" t="str">
            <v>Arracacha blanca, sin cáscara, cruda</v>
          </cell>
          <cell r="E106" t="str">
            <v>Raíz</v>
          </cell>
          <cell r="F106">
            <v>85</v>
          </cell>
          <cell r="G106">
            <v>72.7</v>
          </cell>
          <cell r="H106">
            <v>109</v>
          </cell>
          <cell r="I106">
            <v>463</v>
          </cell>
          <cell r="J106">
            <v>0.8</v>
          </cell>
          <cell r="K106">
            <v>0.1</v>
          </cell>
          <cell r="L106">
            <v>25.2</v>
          </cell>
          <cell r="M106">
            <v>23.1</v>
          </cell>
          <cell r="N106">
            <v>2.1</v>
          </cell>
          <cell r="O106">
            <v>1.2</v>
          </cell>
          <cell r="P106">
            <v>23</v>
          </cell>
          <cell r="Q106">
            <v>1.1000000000000001</v>
          </cell>
          <cell r="R106">
            <v>1</v>
          </cell>
          <cell r="S106">
            <v>40</v>
          </cell>
          <cell r="T106">
            <v>0</v>
          </cell>
          <cell r="U106">
            <v>0</v>
          </cell>
          <cell r="V106">
            <v>12</v>
          </cell>
          <cell r="W106">
            <v>505</v>
          </cell>
          <cell r="X106">
            <v>0.05</v>
          </cell>
          <cell r="Y106">
            <v>0.06</v>
          </cell>
          <cell r="Z106">
            <v>3.9</v>
          </cell>
          <cell r="AA106">
            <v>0</v>
          </cell>
          <cell r="AB106">
            <v>0</v>
          </cell>
          <cell r="AC106">
            <v>15</v>
          </cell>
          <cell r="AD106">
            <v>1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</row>
        <row r="107">
          <cell r="C107" t="str">
            <v>B017</v>
          </cell>
          <cell r="D107" t="str">
            <v>Arracacha morada, sin cáscara, cruda</v>
          </cell>
          <cell r="E107" t="str">
            <v>Raíz</v>
          </cell>
          <cell r="F107">
            <v>80</v>
          </cell>
          <cell r="G107">
            <v>71.5</v>
          </cell>
          <cell r="H107">
            <v>114</v>
          </cell>
          <cell r="I107">
            <v>483</v>
          </cell>
          <cell r="J107">
            <v>0.9</v>
          </cell>
          <cell r="K107">
            <v>0.1</v>
          </cell>
          <cell r="L107">
            <v>26.3</v>
          </cell>
          <cell r="M107">
            <v>24.2</v>
          </cell>
          <cell r="N107">
            <v>2.1</v>
          </cell>
          <cell r="O107">
            <v>1.2</v>
          </cell>
          <cell r="P107">
            <v>24</v>
          </cell>
          <cell r="Q107">
            <v>1.1000000000000001</v>
          </cell>
          <cell r="R107">
            <v>0</v>
          </cell>
          <cell r="S107">
            <v>50</v>
          </cell>
          <cell r="T107">
            <v>0</v>
          </cell>
          <cell r="U107">
            <v>0.2</v>
          </cell>
          <cell r="V107">
            <v>12</v>
          </cell>
          <cell r="W107">
            <v>505</v>
          </cell>
          <cell r="X107">
            <v>0.05</v>
          </cell>
          <cell r="Y107">
            <v>0.04</v>
          </cell>
          <cell r="Z107">
            <v>3.4</v>
          </cell>
          <cell r="AA107">
            <v>0</v>
          </cell>
          <cell r="AB107">
            <v>0</v>
          </cell>
          <cell r="AC107">
            <v>18</v>
          </cell>
          <cell r="AD107">
            <v>2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</row>
        <row r="108">
          <cell r="C108" t="str">
            <v>B018</v>
          </cell>
          <cell r="D108" t="str">
            <v>Arveja verde, cocida, sin sal</v>
          </cell>
          <cell r="E108" t="str">
            <v>Semilla</v>
          </cell>
          <cell r="F108">
            <v>100</v>
          </cell>
          <cell r="G108">
            <v>72</v>
          </cell>
          <cell r="H108">
            <v>120</v>
          </cell>
          <cell r="I108">
            <v>508</v>
          </cell>
          <cell r="J108">
            <v>6.7</v>
          </cell>
          <cell r="K108">
            <v>0.3</v>
          </cell>
          <cell r="L108">
            <v>19.7</v>
          </cell>
          <cell r="M108">
            <v>13.7</v>
          </cell>
          <cell r="N108">
            <v>6</v>
          </cell>
          <cell r="O108">
            <v>1.3</v>
          </cell>
          <cell r="P108">
            <v>19</v>
          </cell>
          <cell r="Q108">
            <v>1.5</v>
          </cell>
          <cell r="R108">
            <v>3</v>
          </cell>
          <cell r="S108">
            <v>112</v>
          </cell>
          <cell r="T108">
            <v>2</v>
          </cell>
          <cell r="U108">
            <v>1.2</v>
          </cell>
          <cell r="V108">
            <v>39</v>
          </cell>
          <cell r="W108">
            <v>251</v>
          </cell>
          <cell r="X108">
            <v>0.26</v>
          </cell>
          <cell r="Y108">
            <v>0.1</v>
          </cell>
          <cell r="Z108">
            <v>1.7</v>
          </cell>
          <cell r="AA108">
            <v>63</v>
          </cell>
          <cell r="AB108">
            <v>0</v>
          </cell>
          <cell r="AC108">
            <v>14</v>
          </cell>
          <cell r="AD108">
            <v>41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C109" t="str">
            <v>B019</v>
          </cell>
          <cell r="D109" t="str">
            <v>Arveja verde, cruda</v>
          </cell>
          <cell r="E109" t="str">
            <v>Semilla</v>
          </cell>
          <cell r="F109">
            <v>40</v>
          </cell>
          <cell r="G109">
            <v>77.3</v>
          </cell>
          <cell r="H109">
            <v>99</v>
          </cell>
          <cell r="I109">
            <v>418</v>
          </cell>
          <cell r="J109">
            <v>5.9</v>
          </cell>
          <cell r="K109">
            <v>0.3</v>
          </cell>
          <cell r="L109">
            <v>15.5</v>
          </cell>
          <cell r="M109">
            <v>10.199999999999999</v>
          </cell>
          <cell r="N109">
            <v>5.3</v>
          </cell>
          <cell r="O109">
            <v>1</v>
          </cell>
          <cell r="P109">
            <v>36</v>
          </cell>
          <cell r="Q109">
            <v>1.5</v>
          </cell>
          <cell r="R109">
            <v>5</v>
          </cell>
          <cell r="S109">
            <v>110</v>
          </cell>
          <cell r="T109">
            <v>2</v>
          </cell>
          <cell r="U109">
            <v>1.2</v>
          </cell>
          <cell r="V109">
            <v>33</v>
          </cell>
          <cell r="W109">
            <v>244</v>
          </cell>
          <cell r="X109">
            <v>0.36</v>
          </cell>
          <cell r="Y109">
            <v>0.12</v>
          </cell>
          <cell r="Z109">
            <v>2.2000000000000002</v>
          </cell>
          <cell r="AA109">
            <v>65</v>
          </cell>
          <cell r="AB109">
            <v>0</v>
          </cell>
          <cell r="AC109">
            <v>33</v>
          </cell>
          <cell r="AD109">
            <v>51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C110" t="str">
            <v>B020</v>
          </cell>
          <cell r="D110" t="str">
            <v>Balú o chachafruto verde, crudo</v>
          </cell>
          <cell r="E110" t="str">
            <v>Semilla</v>
          </cell>
          <cell r="F110">
            <v>100</v>
          </cell>
          <cell r="G110">
            <v>80.5</v>
          </cell>
          <cell r="H110">
            <v>74</v>
          </cell>
          <cell r="I110">
            <v>315</v>
          </cell>
          <cell r="J110">
            <v>4</v>
          </cell>
          <cell r="K110">
            <v>0.1</v>
          </cell>
          <cell r="L110">
            <v>14.3</v>
          </cell>
          <cell r="M110">
            <v>0</v>
          </cell>
          <cell r="N110">
            <v>0</v>
          </cell>
          <cell r="O110">
            <v>1.1000000000000001</v>
          </cell>
          <cell r="P110">
            <v>16</v>
          </cell>
          <cell r="Q110">
            <v>1.2</v>
          </cell>
          <cell r="R110">
            <v>0</v>
          </cell>
          <cell r="S110">
            <v>78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0.09</v>
          </cell>
          <cell r="Y110">
            <v>0.05</v>
          </cell>
          <cell r="Z110">
            <v>0.9</v>
          </cell>
          <cell r="AA110">
            <v>0</v>
          </cell>
          <cell r="AB110">
            <v>0</v>
          </cell>
          <cell r="AC110">
            <v>15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  <row r="111">
          <cell r="C111" t="str">
            <v>B021</v>
          </cell>
          <cell r="D111" t="str">
            <v>Batata, sin cáscara, cruda</v>
          </cell>
          <cell r="E111" t="str">
            <v>Médula</v>
          </cell>
          <cell r="F111">
            <v>80</v>
          </cell>
          <cell r="G111">
            <v>75.8</v>
          </cell>
          <cell r="H111">
            <v>99</v>
          </cell>
          <cell r="I111">
            <v>419</v>
          </cell>
          <cell r="J111">
            <v>1.2</v>
          </cell>
          <cell r="K111">
            <v>0.1</v>
          </cell>
          <cell r="L111">
            <v>21.9</v>
          </cell>
          <cell r="M111">
            <v>19</v>
          </cell>
          <cell r="N111">
            <v>2.8</v>
          </cell>
          <cell r="O111">
            <v>1</v>
          </cell>
          <cell r="P111">
            <v>25</v>
          </cell>
          <cell r="Q111">
            <v>0.4</v>
          </cell>
          <cell r="R111">
            <v>21</v>
          </cell>
          <cell r="S111">
            <v>40</v>
          </cell>
          <cell r="T111">
            <v>2</v>
          </cell>
          <cell r="U111">
            <v>0.3</v>
          </cell>
          <cell r="V111">
            <v>17</v>
          </cell>
          <cell r="W111">
            <v>340</v>
          </cell>
          <cell r="X111">
            <v>7.0000000000000007E-2</v>
          </cell>
          <cell r="Y111">
            <v>0.03</v>
          </cell>
          <cell r="Z111">
            <v>0.6</v>
          </cell>
          <cell r="AA111">
            <v>13</v>
          </cell>
          <cell r="AB111">
            <v>0</v>
          </cell>
          <cell r="AC111">
            <v>20</v>
          </cell>
          <cell r="AD111">
            <v>673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C112" t="str">
            <v>B022</v>
          </cell>
          <cell r="D112" t="str">
            <v>Berenjena, con cáscara, cocida, sin sal</v>
          </cell>
          <cell r="E112" t="str">
            <v>Pulpa</v>
          </cell>
          <cell r="F112">
            <v>100</v>
          </cell>
          <cell r="G112">
            <v>91.8</v>
          </cell>
          <cell r="H112">
            <v>37</v>
          </cell>
          <cell r="I112">
            <v>155</v>
          </cell>
          <cell r="J112">
            <v>0.8</v>
          </cell>
          <cell r="K112">
            <v>0.2</v>
          </cell>
          <cell r="L112">
            <v>6.7</v>
          </cell>
          <cell r="M112">
            <v>4.2</v>
          </cell>
          <cell r="N112">
            <v>2.5</v>
          </cell>
          <cell r="O112">
            <v>0.5</v>
          </cell>
          <cell r="P112">
            <v>7</v>
          </cell>
          <cell r="Q112">
            <v>0.2</v>
          </cell>
          <cell r="R112">
            <v>1</v>
          </cell>
          <cell r="S112">
            <v>15</v>
          </cell>
          <cell r="T112">
            <v>0</v>
          </cell>
          <cell r="U112">
            <v>0.1</v>
          </cell>
          <cell r="V112">
            <v>11</v>
          </cell>
          <cell r="W112">
            <v>118</v>
          </cell>
          <cell r="X112">
            <v>0.08</v>
          </cell>
          <cell r="Y112">
            <v>0.02</v>
          </cell>
          <cell r="Z112">
            <v>0.6</v>
          </cell>
          <cell r="AA112">
            <v>14</v>
          </cell>
          <cell r="AB112">
            <v>0</v>
          </cell>
          <cell r="AC112">
            <v>1</v>
          </cell>
          <cell r="AD112">
            <v>6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</row>
        <row r="113">
          <cell r="C113" t="str">
            <v>B023</v>
          </cell>
          <cell r="D113" t="str">
            <v>Berenjena, con cáscara, cruda</v>
          </cell>
          <cell r="E113" t="str">
            <v>Pulpa</v>
          </cell>
          <cell r="F113">
            <v>75</v>
          </cell>
          <cell r="G113">
            <v>92.5</v>
          </cell>
          <cell r="H113">
            <v>35</v>
          </cell>
          <cell r="I113">
            <v>145</v>
          </cell>
          <cell r="J113">
            <v>1</v>
          </cell>
          <cell r="K113">
            <v>0.2</v>
          </cell>
          <cell r="L113">
            <v>5.7</v>
          </cell>
          <cell r="M113">
            <v>2.7</v>
          </cell>
          <cell r="N113">
            <v>3</v>
          </cell>
          <cell r="O113">
            <v>0.5</v>
          </cell>
          <cell r="P113">
            <v>10</v>
          </cell>
          <cell r="Q113">
            <v>0.4</v>
          </cell>
          <cell r="R113">
            <v>2</v>
          </cell>
          <cell r="S113">
            <v>29</v>
          </cell>
          <cell r="T113">
            <v>0</v>
          </cell>
          <cell r="U113">
            <v>0.1</v>
          </cell>
          <cell r="V113">
            <v>14</v>
          </cell>
          <cell r="W113">
            <v>227</v>
          </cell>
          <cell r="X113">
            <v>0.08</v>
          </cell>
          <cell r="Y113">
            <v>0.05</v>
          </cell>
          <cell r="Z113">
            <v>1</v>
          </cell>
          <cell r="AA113">
            <v>21</v>
          </cell>
          <cell r="AB113">
            <v>0</v>
          </cell>
          <cell r="AC113">
            <v>5</v>
          </cell>
          <cell r="AD113">
            <v>10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</row>
        <row r="114">
          <cell r="C114" t="str">
            <v>B024</v>
          </cell>
          <cell r="D114" t="str">
            <v>Berro, crudo</v>
          </cell>
          <cell r="E114" t="str">
            <v>Hojas</v>
          </cell>
          <cell r="F114">
            <v>90</v>
          </cell>
          <cell r="G114">
            <v>93.6</v>
          </cell>
          <cell r="H114">
            <v>27</v>
          </cell>
          <cell r="I114">
            <v>112</v>
          </cell>
          <cell r="J114">
            <v>1.7</v>
          </cell>
          <cell r="K114">
            <v>0.3</v>
          </cell>
          <cell r="L114">
            <v>3.3</v>
          </cell>
          <cell r="M114">
            <v>1.3</v>
          </cell>
          <cell r="N114">
            <v>2</v>
          </cell>
          <cell r="O114">
            <v>1.1000000000000001</v>
          </cell>
          <cell r="P114">
            <v>195</v>
          </cell>
          <cell r="Q114">
            <v>1.6</v>
          </cell>
          <cell r="R114">
            <v>50</v>
          </cell>
          <cell r="S114">
            <v>58</v>
          </cell>
          <cell r="T114">
            <v>0</v>
          </cell>
          <cell r="U114">
            <v>0.2</v>
          </cell>
          <cell r="V114">
            <v>19</v>
          </cell>
          <cell r="W114">
            <v>317</v>
          </cell>
          <cell r="X114">
            <v>0.08</v>
          </cell>
          <cell r="Y114">
            <v>0.16</v>
          </cell>
          <cell r="Z114">
            <v>0.8</v>
          </cell>
          <cell r="AA114">
            <v>80</v>
          </cell>
          <cell r="AB114">
            <v>0</v>
          </cell>
          <cell r="AC114">
            <v>70</v>
          </cell>
          <cell r="AD114">
            <v>240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</row>
        <row r="115">
          <cell r="C115" t="str">
            <v>B025</v>
          </cell>
          <cell r="D115" t="str">
            <v>Brócoli, crudo</v>
          </cell>
          <cell r="E115" t="str">
            <v>Flor</v>
          </cell>
          <cell r="F115">
            <v>40</v>
          </cell>
          <cell r="G115">
            <v>88.9</v>
          </cell>
          <cell r="H115">
            <v>46</v>
          </cell>
          <cell r="I115">
            <v>195</v>
          </cell>
          <cell r="J115">
            <v>3</v>
          </cell>
          <cell r="K115">
            <v>0.3</v>
          </cell>
          <cell r="L115">
            <v>6.6</v>
          </cell>
          <cell r="M115">
            <v>4</v>
          </cell>
          <cell r="N115">
            <v>2.6</v>
          </cell>
          <cell r="O115">
            <v>1.2</v>
          </cell>
          <cell r="P115">
            <v>60</v>
          </cell>
          <cell r="Q115">
            <v>1.1000000000000001</v>
          </cell>
          <cell r="R115">
            <v>33</v>
          </cell>
          <cell r="S115">
            <v>70</v>
          </cell>
          <cell r="T115">
            <v>2</v>
          </cell>
          <cell r="U115">
            <v>0.4</v>
          </cell>
          <cell r="V115">
            <v>21</v>
          </cell>
          <cell r="W115">
            <v>317</v>
          </cell>
          <cell r="X115">
            <v>7.0000000000000007E-2</v>
          </cell>
          <cell r="Y115">
            <v>0.14000000000000001</v>
          </cell>
          <cell r="Z115">
            <v>0.9</v>
          </cell>
          <cell r="AA115">
            <v>63</v>
          </cell>
          <cell r="AB115">
            <v>0</v>
          </cell>
          <cell r="AC115">
            <v>89</v>
          </cell>
          <cell r="AD115">
            <v>31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</row>
        <row r="116">
          <cell r="C116" t="str">
            <v>B026</v>
          </cell>
          <cell r="D116" t="str">
            <v>Calabaza, sin cáscara, cruda</v>
          </cell>
          <cell r="E116" t="str">
            <v>Pulpa</v>
          </cell>
          <cell r="F116">
            <v>90</v>
          </cell>
          <cell r="G116">
            <v>93.9</v>
          </cell>
          <cell r="H116">
            <v>31</v>
          </cell>
          <cell r="I116">
            <v>129</v>
          </cell>
          <cell r="J116">
            <v>0.8</v>
          </cell>
          <cell r="K116">
            <v>0.4</v>
          </cell>
          <cell r="L116">
            <v>4.5</v>
          </cell>
          <cell r="M116">
            <v>1.6</v>
          </cell>
          <cell r="N116">
            <v>2.9</v>
          </cell>
          <cell r="O116">
            <v>0.4</v>
          </cell>
          <cell r="P116">
            <v>24</v>
          </cell>
          <cell r="Q116">
            <v>0.3</v>
          </cell>
          <cell r="R116">
            <v>0</v>
          </cell>
          <cell r="S116">
            <v>16</v>
          </cell>
          <cell r="T116">
            <v>1</v>
          </cell>
          <cell r="U116">
            <v>0.2</v>
          </cell>
          <cell r="V116">
            <v>10</v>
          </cell>
          <cell r="W116">
            <v>130</v>
          </cell>
          <cell r="X116">
            <v>0.03</v>
          </cell>
          <cell r="Y116">
            <v>0.03</v>
          </cell>
          <cell r="Z116">
            <v>0.1</v>
          </cell>
          <cell r="AA116">
            <v>10</v>
          </cell>
          <cell r="AB116">
            <v>0</v>
          </cell>
          <cell r="AC116">
            <v>16</v>
          </cell>
          <cell r="AD116">
            <v>75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</row>
        <row r="117">
          <cell r="C117" t="str">
            <v>B027</v>
          </cell>
          <cell r="D117" t="str">
            <v>Cebolla cabezona, cruda</v>
          </cell>
          <cell r="E117" t="str">
            <v>Pulpa</v>
          </cell>
          <cell r="F117">
            <v>95</v>
          </cell>
          <cell r="G117">
            <v>90.3</v>
          </cell>
          <cell r="H117">
            <v>40</v>
          </cell>
          <cell r="I117">
            <v>171</v>
          </cell>
          <cell r="J117">
            <v>1.4</v>
          </cell>
          <cell r="K117">
            <v>0.1</v>
          </cell>
          <cell r="L117">
            <v>7.7</v>
          </cell>
          <cell r="M117">
            <v>6</v>
          </cell>
          <cell r="N117">
            <v>1.7</v>
          </cell>
          <cell r="O117">
            <v>0.5</v>
          </cell>
          <cell r="P117">
            <v>24</v>
          </cell>
          <cell r="Q117">
            <v>0.3</v>
          </cell>
          <cell r="R117">
            <v>4</v>
          </cell>
          <cell r="S117">
            <v>40</v>
          </cell>
          <cell r="T117">
            <v>3</v>
          </cell>
          <cell r="U117">
            <v>0.2</v>
          </cell>
          <cell r="V117">
            <v>7</v>
          </cell>
          <cell r="W117">
            <v>154</v>
          </cell>
          <cell r="X117">
            <v>0.04</v>
          </cell>
          <cell r="Y117">
            <v>0.03</v>
          </cell>
          <cell r="Z117">
            <v>0.2</v>
          </cell>
          <cell r="AA117">
            <v>18</v>
          </cell>
          <cell r="AB117">
            <v>0</v>
          </cell>
          <cell r="AC117">
            <v>10</v>
          </cell>
          <cell r="AD117">
            <v>1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</row>
        <row r="118">
          <cell r="C118" t="str">
            <v>B028</v>
          </cell>
          <cell r="D118" t="str">
            <v>Cebolla junca, hojas, cruda</v>
          </cell>
          <cell r="E118" t="str">
            <v>Hojas</v>
          </cell>
          <cell r="F118">
            <v>45</v>
          </cell>
          <cell r="G118">
            <v>90.3</v>
          </cell>
          <cell r="H118">
            <v>41</v>
          </cell>
          <cell r="I118">
            <v>172</v>
          </cell>
          <cell r="J118">
            <v>1.6</v>
          </cell>
          <cell r="K118">
            <v>0.2</v>
          </cell>
          <cell r="L118">
            <v>7.1</v>
          </cell>
          <cell r="M118">
            <v>5</v>
          </cell>
          <cell r="N118">
            <v>2.1</v>
          </cell>
          <cell r="O118">
            <v>0.8</v>
          </cell>
          <cell r="P118">
            <v>44</v>
          </cell>
          <cell r="Q118">
            <v>1.5</v>
          </cell>
          <cell r="R118">
            <v>16</v>
          </cell>
          <cell r="S118">
            <v>31</v>
          </cell>
          <cell r="T118">
            <v>0</v>
          </cell>
          <cell r="U118">
            <v>0.4</v>
          </cell>
          <cell r="V118">
            <v>20</v>
          </cell>
          <cell r="W118">
            <v>276</v>
          </cell>
          <cell r="X118">
            <v>0.06</v>
          </cell>
          <cell r="Y118">
            <v>0.09</v>
          </cell>
          <cell r="Z118">
            <v>0.6</v>
          </cell>
          <cell r="AA118">
            <v>64</v>
          </cell>
          <cell r="AB118">
            <v>0</v>
          </cell>
          <cell r="AC118">
            <v>15</v>
          </cell>
          <cell r="AD118">
            <v>60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</row>
        <row r="119">
          <cell r="C119" t="str">
            <v>B029</v>
          </cell>
          <cell r="D119" t="str">
            <v>Cebolla junca, tallos, cruda</v>
          </cell>
          <cell r="E119" t="str">
            <v>Tallos</v>
          </cell>
          <cell r="F119">
            <v>40</v>
          </cell>
          <cell r="G119">
            <v>91.4</v>
          </cell>
          <cell r="H119">
            <v>37</v>
          </cell>
          <cell r="I119">
            <v>156</v>
          </cell>
          <cell r="J119">
            <v>1.2</v>
          </cell>
          <cell r="K119">
            <v>0.1</v>
          </cell>
          <cell r="L119">
            <v>6.8</v>
          </cell>
          <cell r="M119">
            <v>4.8</v>
          </cell>
          <cell r="N119">
            <v>2</v>
          </cell>
          <cell r="O119">
            <v>0.5</v>
          </cell>
          <cell r="P119">
            <v>57</v>
          </cell>
          <cell r="Q119">
            <v>0.5</v>
          </cell>
          <cell r="R119">
            <v>15</v>
          </cell>
          <cell r="S119">
            <v>31</v>
          </cell>
          <cell r="T119">
            <v>0</v>
          </cell>
          <cell r="U119">
            <v>0.2</v>
          </cell>
          <cell r="V119">
            <v>17</v>
          </cell>
          <cell r="W119">
            <v>232</v>
          </cell>
          <cell r="X119">
            <v>0.04</v>
          </cell>
          <cell r="Y119">
            <v>0.05</v>
          </cell>
          <cell r="Z119">
            <v>0.3</v>
          </cell>
          <cell r="AA119">
            <v>26</v>
          </cell>
          <cell r="AB119">
            <v>0</v>
          </cell>
          <cell r="AC119">
            <v>13</v>
          </cell>
          <cell r="AD119">
            <v>200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</row>
        <row r="120">
          <cell r="C120" t="str">
            <v>B030</v>
          </cell>
          <cell r="D120" t="str">
            <v xml:space="preserve">Cebolla puerro, cruda </v>
          </cell>
          <cell r="E120" t="str">
            <v>Tallos</v>
          </cell>
          <cell r="F120">
            <v>95</v>
          </cell>
          <cell r="G120">
            <v>83.1</v>
          </cell>
          <cell r="H120">
            <v>69</v>
          </cell>
          <cell r="I120">
            <v>291</v>
          </cell>
          <cell r="J120">
            <v>1.6</v>
          </cell>
          <cell r="K120">
            <v>0.1</v>
          </cell>
          <cell r="L120">
            <v>14.4</v>
          </cell>
          <cell r="M120">
            <v>12.6</v>
          </cell>
          <cell r="N120">
            <v>1.8</v>
          </cell>
          <cell r="O120">
            <v>0.8</v>
          </cell>
          <cell r="P120">
            <v>58</v>
          </cell>
          <cell r="Q120">
            <v>0.8</v>
          </cell>
          <cell r="R120">
            <v>20</v>
          </cell>
          <cell r="S120">
            <v>51</v>
          </cell>
          <cell r="T120">
            <v>0</v>
          </cell>
          <cell r="U120">
            <v>0.1</v>
          </cell>
          <cell r="V120">
            <v>28</v>
          </cell>
          <cell r="W120">
            <v>180</v>
          </cell>
          <cell r="X120">
            <v>7.0000000000000007E-2</v>
          </cell>
          <cell r="Y120">
            <v>0.05</v>
          </cell>
          <cell r="Z120">
            <v>0.5</v>
          </cell>
          <cell r="AA120">
            <v>64</v>
          </cell>
          <cell r="AB120">
            <v>0</v>
          </cell>
          <cell r="AC120">
            <v>12</v>
          </cell>
          <cell r="AD120">
            <v>50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</row>
        <row r="121">
          <cell r="C121" t="str">
            <v>B031</v>
          </cell>
          <cell r="D121" t="str">
            <v>Cebolla, deshidratada</v>
          </cell>
          <cell r="E121" t="str">
            <v>Pulpa</v>
          </cell>
          <cell r="F121">
            <v>100</v>
          </cell>
          <cell r="G121">
            <v>3.9</v>
          </cell>
          <cell r="H121">
            <v>391</v>
          </cell>
          <cell r="I121">
            <v>1659</v>
          </cell>
          <cell r="J121">
            <v>8.6</v>
          </cell>
          <cell r="K121">
            <v>0.5</v>
          </cell>
          <cell r="L121">
            <v>83.6</v>
          </cell>
          <cell r="M121">
            <v>74.400000000000006</v>
          </cell>
          <cell r="N121">
            <v>9.1999999999999993</v>
          </cell>
          <cell r="O121">
            <v>3.4</v>
          </cell>
          <cell r="P121">
            <v>257</v>
          </cell>
          <cell r="Q121">
            <v>1.6</v>
          </cell>
          <cell r="R121">
            <v>21</v>
          </cell>
          <cell r="S121">
            <v>303</v>
          </cell>
          <cell r="T121">
            <v>26</v>
          </cell>
          <cell r="U121">
            <v>1.9</v>
          </cell>
          <cell r="V121">
            <v>92</v>
          </cell>
          <cell r="W121">
            <v>1622</v>
          </cell>
          <cell r="X121">
            <v>0.5</v>
          </cell>
          <cell r="Y121">
            <v>0.1</v>
          </cell>
          <cell r="Z121">
            <v>1</v>
          </cell>
          <cell r="AA121">
            <v>166</v>
          </cell>
          <cell r="AB121">
            <v>0</v>
          </cell>
          <cell r="AC121">
            <v>75</v>
          </cell>
          <cell r="AD121">
            <v>12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</row>
        <row r="122">
          <cell r="C122" t="str">
            <v>B032</v>
          </cell>
          <cell r="D122" t="str">
            <v xml:space="preserve">Cebolla, pasta escaldada </v>
          </cell>
          <cell r="F122">
            <v>100</v>
          </cell>
          <cell r="G122">
            <v>79.7</v>
          </cell>
          <cell r="H122">
            <v>97</v>
          </cell>
          <cell r="I122">
            <v>408</v>
          </cell>
          <cell r="J122">
            <v>1.5</v>
          </cell>
          <cell r="K122">
            <v>3.5</v>
          </cell>
          <cell r="L122">
            <v>13.8</v>
          </cell>
          <cell r="M122">
            <v>11.5</v>
          </cell>
          <cell r="N122">
            <v>2.2999999999999998</v>
          </cell>
          <cell r="O122">
            <v>1.4</v>
          </cell>
          <cell r="P122">
            <v>31</v>
          </cell>
          <cell r="Q122">
            <v>0.6</v>
          </cell>
          <cell r="R122">
            <v>369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338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1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</row>
        <row r="123">
          <cell r="C123" t="str">
            <v>B033</v>
          </cell>
          <cell r="D123" t="str">
            <v>Champiñón, crudo</v>
          </cell>
          <cell r="E123" t="str">
            <v>Sombrero y Tallo</v>
          </cell>
          <cell r="F123">
            <v>100</v>
          </cell>
          <cell r="G123">
            <v>92.4</v>
          </cell>
          <cell r="H123">
            <v>32</v>
          </cell>
          <cell r="I123">
            <v>134</v>
          </cell>
          <cell r="J123">
            <v>3.1</v>
          </cell>
          <cell r="K123">
            <v>0.6</v>
          </cell>
          <cell r="L123">
            <v>3</v>
          </cell>
          <cell r="M123">
            <v>2</v>
          </cell>
          <cell r="N123">
            <v>1</v>
          </cell>
          <cell r="O123">
            <v>0.8</v>
          </cell>
          <cell r="P123">
            <v>6</v>
          </cell>
          <cell r="Q123">
            <v>0.6</v>
          </cell>
          <cell r="R123">
            <v>5</v>
          </cell>
          <cell r="S123">
            <v>80</v>
          </cell>
          <cell r="T123">
            <v>3</v>
          </cell>
          <cell r="U123">
            <v>0.5</v>
          </cell>
          <cell r="V123">
            <v>9</v>
          </cell>
          <cell r="W123">
            <v>318</v>
          </cell>
          <cell r="X123">
            <v>0.09</v>
          </cell>
          <cell r="Y123">
            <v>0.4</v>
          </cell>
          <cell r="Z123">
            <v>3.9</v>
          </cell>
          <cell r="AA123">
            <v>17</v>
          </cell>
          <cell r="AB123">
            <v>0.04</v>
          </cell>
          <cell r="AC123">
            <v>2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</row>
        <row r="124">
          <cell r="C124" t="str">
            <v>B034</v>
          </cell>
          <cell r="D124" t="str">
            <v>Champiñón, en conserva</v>
          </cell>
          <cell r="E124" t="str">
            <v>Sombrero y Tallo</v>
          </cell>
          <cell r="F124">
            <v>100</v>
          </cell>
          <cell r="G124">
            <v>90</v>
          </cell>
          <cell r="H124">
            <v>43</v>
          </cell>
          <cell r="I124">
            <v>180</v>
          </cell>
          <cell r="J124">
            <v>1.9</v>
          </cell>
          <cell r="K124">
            <v>0.4</v>
          </cell>
          <cell r="L124">
            <v>6.6</v>
          </cell>
          <cell r="M124">
            <v>4.0999999999999996</v>
          </cell>
          <cell r="N124">
            <v>2.5</v>
          </cell>
          <cell r="O124">
            <v>1.1000000000000001</v>
          </cell>
          <cell r="P124">
            <v>11</v>
          </cell>
          <cell r="Q124">
            <v>0.8</v>
          </cell>
          <cell r="R124">
            <v>425</v>
          </cell>
          <cell r="S124">
            <v>65</v>
          </cell>
          <cell r="T124">
            <v>2</v>
          </cell>
          <cell r="U124">
            <v>0.7</v>
          </cell>
          <cell r="V124">
            <v>15</v>
          </cell>
          <cell r="W124">
            <v>123</v>
          </cell>
          <cell r="X124">
            <v>0.09</v>
          </cell>
          <cell r="Y124">
            <v>0.09</v>
          </cell>
          <cell r="Z124">
            <v>1.4</v>
          </cell>
          <cell r="AA124">
            <v>12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</row>
        <row r="125">
          <cell r="C125" t="str">
            <v>B035</v>
          </cell>
          <cell r="D125" t="str">
            <v>Cilantro, crudo</v>
          </cell>
          <cell r="E125" t="str">
            <v>Hojas</v>
          </cell>
          <cell r="F125">
            <v>90</v>
          </cell>
          <cell r="G125">
            <v>89</v>
          </cell>
          <cell r="H125">
            <v>44</v>
          </cell>
          <cell r="I125">
            <v>184</v>
          </cell>
          <cell r="J125">
            <v>2.2999999999999998</v>
          </cell>
          <cell r="K125">
            <v>0.6</v>
          </cell>
          <cell r="L125">
            <v>5.9</v>
          </cell>
          <cell r="M125">
            <v>3.1</v>
          </cell>
          <cell r="N125">
            <v>2.8</v>
          </cell>
          <cell r="O125">
            <v>2.2000000000000002</v>
          </cell>
          <cell r="P125">
            <v>82</v>
          </cell>
          <cell r="Q125">
            <v>1.8</v>
          </cell>
          <cell r="R125">
            <v>46</v>
          </cell>
          <cell r="S125">
            <v>60</v>
          </cell>
          <cell r="T125">
            <v>0</v>
          </cell>
          <cell r="U125">
            <v>0.5</v>
          </cell>
          <cell r="V125">
            <v>26</v>
          </cell>
          <cell r="W125">
            <v>521</v>
          </cell>
          <cell r="X125">
            <v>0.26</v>
          </cell>
          <cell r="Y125">
            <v>0.21</v>
          </cell>
          <cell r="Z125">
            <v>1.5</v>
          </cell>
          <cell r="AA125">
            <v>62</v>
          </cell>
          <cell r="AB125">
            <v>0</v>
          </cell>
          <cell r="AC125">
            <v>68</v>
          </cell>
          <cell r="AD125">
            <v>390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</row>
        <row r="126">
          <cell r="C126" t="str">
            <v>B036</v>
          </cell>
          <cell r="D126" t="str">
            <v xml:space="preserve">Col o repollitas de bruselas, cruda </v>
          </cell>
          <cell r="E126" t="str">
            <v>Flor</v>
          </cell>
          <cell r="F126">
            <v>80</v>
          </cell>
          <cell r="G126">
            <v>85.8</v>
          </cell>
          <cell r="H126">
            <v>60</v>
          </cell>
          <cell r="I126">
            <v>254</v>
          </cell>
          <cell r="J126">
            <v>3.4</v>
          </cell>
          <cell r="K126">
            <v>0.3</v>
          </cell>
          <cell r="L126">
            <v>9.1</v>
          </cell>
          <cell r="M126">
            <v>5.3</v>
          </cell>
          <cell r="N126">
            <v>3.8</v>
          </cell>
          <cell r="O126">
            <v>1.4</v>
          </cell>
          <cell r="P126">
            <v>42</v>
          </cell>
          <cell r="Q126">
            <v>1.4</v>
          </cell>
          <cell r="R126">
            <v>25</v>
          </cell>
          <cell r="S126">
            <v>71</v>
          </cell>
          <cell r="T126">
            <v>10</v>
          </cell>
          <cell r="U126">
            <v>0.4</v>
          </cell>
          <cell r="V126">
            <v>23</v>
          </cell>
          <cell r="W126">
            <v>389</v>
          </cell>
          <cell r="X126">
            <v>0.14000000000000001</v>
          </cell>
          <cell r="Y126">
            <v>0.13</v>
          </cell>
          <cell r="Z126">
            <v>0.7</v>
          </cell>
          <cell r="AA126">
            <v>61</v>
          </cell>
          <cell r="AB126">
            <v>0</v>
          </cell>
          <cell r="AC126">
            <v>94</v>
          </cell>
          <cell r="AD126">
            <v>43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</row>
        <row r="127">
          <cell r="C127" t="str">
            <v>B037</v>
          </cell>
          <cell r="D127" t="str">
            <v>Col silvestre, cruda</v>
          </cell>
          <cell r="E127" t="str">
            <v>Flor</v>
          </cell>
          <cell r="F127">
            <v>60</v>
          </cell>
          <cell r="G127">
            <v>86.7</v>
          </cell>
          <cell r="H127">
            <v>50</v>
          </cell>
          <cell r="I127">
            <v>210</v>
          </cell>
          <cell r="J127">
            <v>2.5</v>
          </cell>
          <cell r="K127">
            <v>0.5</v>
          </cell>
          <cell r="L127">
            <v>8.4</v>
          </cell>
          <cell r="M127">
            <v>7.6</v>
          </cell>
          <cell r="N127">
            <v>0.8</v>
          </cell>
          <cell r="O127">
            <v>1.9</v>
          </cell>
          <cell r="P127">
            <v>60</v>
          </cell>
          <cell r="Q127">
            <v>1.2</v>
          </cell>
          <cell r="R127">
            <v>0</v>
          </cell>
          <cell r="S127">
            <v>43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0.13</v>
          </cell>
          <cell r="Y127">
            <v>0.06</v>
          </cell>
          <cell r="Z127">
            <v>1</v>
          </cell>
          <cell r="AA127">
            <v>0</v>
          </cell>
          <cell r="AB127">
            <v>0</v>
          </cell>
          <cell r="AC127">
            <v>125</v>
          </cell>
          <cell r="AD127">
            <v>65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</row>
        <row r="128">
          <cell r="C128" t="str">
            <v>B038</v>
          </cell>
          <cell r="D128" t="str">
            <v>Coliflor, cocido sin sal</v>
          </cell>
          <cell r="E128" t="str">
            <v>Flor</v>
          </cell>
          <cell r="F128">
            <v>100</v>
          </cell>
          <cell r="G128">
            <v>90.6</v>
          </cell>
          <cell r="H128">
            <v>41</v>
          </cell>
          <cell r="I128">
            <v>173</v>
          </cell>
          <cell r="J128">
            <v>1.9</v>
          </cell>
          <cell r="K128">
            <v>0.2</v>
          </cell>
          <cell r="L128">
            <v>6.7</v>
          </cell>
          <cell r="M128">
            <v>4.2</v>
          </cell>
          <cell r="N128">
            <v>2.4</v>
          </cell>
          <cell r="O128">
            <v>0.6</v>
          </cell>
          <cell r="P128">
            <v>16</v>
          </cell>
          <cell r="Q128">
            <v>0.3</v>
          </cell>
          <cell r="R128">
            <v>3</v>
          </cell>
          <cell r="S128">
            <v>49</v>
          </cell>
          <cell r="T128">
            <v>0</v>
          </cell>
          <cell r="U128">
            <v>0.3</v>
          </cell>
          <cell r="V128">
            <v>10</v>
          </cell>
          <cell r="W128">
            <v>87</v>
          </cell>
          <cell r="X128">
            <v>0.04</v>
          </cell>
          <cell r="Y128">
            <v>0.03</v>
          </cell>
          <cell r="Z128">
            <v>0.9</v>
          </cell>
          <cell r="AA128">
            <v>36</v>
          </cell>
          <cell r="AB128">
            <v>0</v>
          </cell>
          <cell r="AC128">
            <v>18</v>
          </cell>
          <cell r="AD128">
            <v>1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</row>
        <row r="129">
          <cell r="C129" t="str">
            <v>B039</v>
          </cell>
          <cell r="D129" t="str">
            <v>Coliflor, crudo</v>
          </cell>
          <cell r="E129" t="str">
            <v>Flor</v>
          </cell>
          <cell r="F129">
            <v>80</v>
          </cell>
          <cell r="G129">
            <v>91.7</v>
          </cell>
          <cell r="H129">
            <v>36</v>
          </cell>
          <cell r="I129">
            <v>152</v>
          </cell>
          <cell r="J129">
            <v>1.9</v>
          </cell>
          <cell r="K129">
            <v>0.1</v>
          </cell>
          <cell r="L129">
            <v>5.7</v>
          </cell>
          <cell r="M129">
            <v>3.3</v>
          </cell>
          <cell r="N129">
            <v>2.4</v>
          </cell>
          <cell r="O129">
            <v>0.6</v>
          </cell>
          <cell r="P129">
            <v>25</v>
          </cell>
          <cell r="Q129">
            <v>0.7</v>
          </cell>
          <cell r="R129">
            <v>41</v>
          </cell>
          <cell r="S129">
            <v>57</v>
          </cell>
          <cell r="T129">
            <v>0</v>
          </cell>
          <cell r="U129">
            <v>0.3</v>
          </cell>
          <cell r="V129">
            <v>12</v>
          </cell>
          <cell r="W129">
            <v>310</v>
          </cell>
          <cell r="X129">
            <v>0.03</v>
          </cell>
          <cell r="Y129">
            <v>0.08</v>
          </cell>
          <cell r="Z129">
            <v>0.5</v>
          </cell>
          <cell r="AA129">
            <v>57</v>
          </cell>
          <cell r="AB129">
            <v>0</v>
          </cell>
          <cell r="AC129">
            <v>55</v>
          </cell>
          <cell r="AD129">
            <v>15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</row>
        <row r="130">
          <cell r="C130" t="str">
            <v>B040</v>
          </cell>
          <cell r="D130" t="str">
            <v>Colinabo, sin cáscara, crudo</v>
          </cell>
          <cell r="E130" t="str">
            <v>Raíz</v>
          </cell>
          <cell r="F130">
            <v>60</v>
          </cell>
          <cell r="G130">
            <v>91.6</v>
          </cell>
          <cell r="H130">
            <v>35</v>
          </cell>
          <cell r="I130">
            <v>149</v>
          </cell>
          <cell r="J130">
            <v>1.7</v>
          </cell>
          <cell r="K130">
            <v>0.1</v>
          </cell>
          <cell r="L130">
            <v>5.7</v>
          </cell>
          <cell r="M130">
            <v>3.3</v>
          </cell>
          <cell r="N130">
            <v>2.4</v>
          </cell>
          <cell r="O130">
            <v>0.9</v>
          </cell>
          <cell r="P130">
            <v>48</v>
          </cell>
          <cell r="Q130">
            <v>0.4</v>
          </cell>
          <cell r="R130">
            <v>13</v>
          </cell>
          <cell r="S130">
            <v>46</v>
          </cell>
          <cell r="T130">
            <v>0</v>
          </cell>
          <cell r="U130">
            <v>0.2</v>
          </cell>
          <cell r="V130">
            <v>19</v>
          </cell>
          <cell r="W130">
            <v>333</v>
          </cell>
          <cell r="X130">
            <v>0.06</v>
          </cell>
          <cell r="Y130">
            <v>0.03</v>
          </cell>
          <cell r="Z130">
            <v>0.5</v>
          </cell>
          <cell r="AA130">
            <v>21</v>
          </cell>
          <cell r="AB130">
            <v>0</v>
          </cell>
          <cell r="AC130">
            <v>60</v>
          </cell>
          <cell r="AD130">
            <v>1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</row>
        <row r="131">
          <cell r="C131" t="str">
            <v>B041</v>
          </cell>
          <cell r="D131" t="str">
            <v xml:space="preserve">Espárrago, cocido, sin sal </v>
          </cell>
          <cell r="E131" t="str">
            <v>Tallos</v>
          </cell>
          <cell r="F131">
            <v>100</v>
          </cell>
          <cell r="G131">
            <v>92</v>
          </cell>
          <cell r="H131">
            <v>35</v>
          </cell>
          <cell r="I131">
            <v>146</v>
          </cell>
          <cell r="J131">
            <v>2.6</v>
          </cell>
          <cell r="K131">
            <v>0.3</v>
          </cell>
          <cell r="L131">
            <v>4.4000000000000004</v>
          </cell>
          <cell r="M131">
            <v>2.4</v>
          </cell>
          <cell r="N131">
            <v>2</v>
          </cell>
          <cell r="O131">
            <v>0.7</v>
          </cell>
          <cell r="P131">
            <v>23</v>
          </cell>
          <cell r="Q131">
            <v>0.9</v>
          </cell>
          <cell r="R131">
            <v>14</v>
          </cell>
          <cell r="S131">
            <v>54</v>
          </cell>
          <cell r="T131">
            <v>0</v>
          </cell>
          <cell r="U131">
            <v>0.6</v>
          </cell>
          <cell r="V131">
            <v>14</v>
          </cell>
          <cell r="W131">
            <v>224</v>
          </cell>
          <cell r="X131">
            <v>0.16</v>
          </cell>
          <cell r="Y131">
            <v>0.14000000000000001</v>
          </cell>
          <cell r="Z131">
            <v>1.1000000000000001</v>
          </cell>
          <cell r="AA131">
            <v>149</v>
          </cell>
          <cell r="AB131">
            <v>0</v>
          </cell>
          <cell r="AC131">
            <v>8</v>
          </cell>
          <cell r="AD131">
            <v>56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</row>
        <row r="132">
          <cell r="C132" t="str">
            <v>B042</v>
          </cell>
          <cell r="D132" t="str">
            <v>Espárrago, crudo</v>
          </cell>
          <cell r="E132" t="str">
            <v>Tallos</v>
          </cell>
          <cell r="F132">
            <v>95</v>
          </cell>
          <cell r="G132">
            <v>92.7</v>
          </cell>
          <cell r="H132">
            <v>32</v>
          </cell>
          <cell r="I132">
            <v>133</v>
          </cell>
          <cell r="J132">
            <v>2</v>
          </cell>
          <cell r="K132">
            <v>0.2</v>
          </cell>
          <cell r="L132">
            <v>4.4000000000000004</v>
          </cell>
          <cell r="M132">
            <v>2.2999999999999998</v>
          </cell>
          <cell r="N132">
            <v>2.1</v>
          </cell>
          <cell r="O132">
            <v>0.7</v>
          </cell>
          <cell r="P132">
            <v>25</v>
          </cell>
          <cell r="Q132">
            <v>1.7</v>
          </cell>
          <cell r="R132">
            <v>2</v>
          </cell>
          <cell r="S132">
            <v>47</v>
          </cell>
          <cell r="T132">
            <v>8</v>
          </cell>
          <cell r="U132">
            <v>0.5</v>
          </cell>
          <cell r="V132">
            <v>14</v>
          </cell>
          <cell r="W132">
            <v>202</v>
          </cell>
          <cell r="X132">
            <v>0.15</v>
          </cell>
          <cell r="Y132">
            <v>0.14000000000000001</v>
          </cell>
          <cell r="Z132">
            <v>0.9</v>
          </cell>
          <cell r="AA132">
            <v>113</v>
          </cell>
          <cell r="AB132">
            <v>0</v>
          </cell>
          <cell r="AC132">
            <v>18</v>
          </cell>
          <cell r="AD132">
            <v>38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</row>
        <row r="133">
          <cell r="C133" t="str">
            <v>B043</v>
          </cell>
          <cell r="D133" t="str">
            <v>Espinaca, cocida, sin sal</v>
          </cell>
          <cell r="E133" t="str">
            <v>Hojas</v>
          </cell>
          <cell r="F133">
            <v>100</v>
          </cell>
          <cell r="G133">
            <v>91.1</v>
          </cell>
          <cell r="H133">
            <v>35</v>
          </cell>
          <cell r="I133">
            <v>146</v>
          </cell>
          <cell r="J133">
            <v>2.9</v>
          </cell>
          <cell r="K133">
            <v>0.1</v>
          </cell>
          <cell r="L133">
            <v>4.0999999999999996</v>
          </cell>
          <cell r="M133">
            <v>1.5</v>
          </cell>
          <cell r="N133">
            <v>2.6</v>
          </cell>
          <cell r="O133">
            <v>1.7</v>
          </cell>
          <cell r="P133">
            <v>132</v>
          </cell>
          <cell r="Q133">
            <v>1.9</v>
          </cell>
          <cell r="R133">
            <v>67</v>
          </cell>
          <cell r="S133">
            <v>54</v>
          </cell>
          <cell r="T133">
            <v>8.8000000000000007</v>
          </cell>
          <cell r="U133">
            <v>0.7</v>
          </cell>
          <cell r="V133">
            <v>41</v>
          </cell>
          <cell r="W133">
            <v>427</v>
          </cell>
          <cell r="X133">
            <v>0.1</v>
          </cell>
          <cell r="Y133">
            <v>0.2</v>
          </cell>
          <cell r="Z133">
            <v>0.9</v>
          </cell>
          <cell r="AA133">
            <v>146</v>
          </cell>
          <cell r="AB133">
            <v>0</v>
          </cell>
          <cell r="AC133">
            <v>14</v>
          </cell>
          <cell r="AD133">
            <v>479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</row>
        <row r="134">
          <cell r="C134" t="str">
            <v>B044</v>
          </cell>
          <cell r="D134" t="str">
            <v>Espinaca, cruda</v>
          </cell>
          <cell r="E134" t="str">
            <v>Hojas</v>
          </cell>
          <cell r="F134">
            <v>60</v>
          </cell>
          <cell r="G134">
            <v>91.4</v>
          </cell>
          <cell r="H134">
            <v>34</v>
          </cell>
          <cell r="I134">
            <v>142</v>
          </cell>
          <cell r="J134">
            <v>2.9</v>
          </cell>
          <cell r="K134">
            <v>0.2</v>
          </cell>
          <cell r="L134">
            <v>3.8</v>
          </cell>
          <cell r="M134">
            <v>1.1000000000000001</v>
          </cell>
          <cell r="N134">
            <v>2.6</v>
          </cell>
          <cell r="O134">
            <v>1.7</v>
          </cell>
          <cell r="P134">
            <v>123</v>
          </cell>
          <cell r="Q134">
            <v>2.4</v>
          </cell>
          <cell r="R134">
            <v>66</v>
          </cell>
          <cell r="S134">
            <v>42</v>
          </cell>
          <cell r="T134">
            <v>1</v>
          </cell>
          <cell r="U134">
            <v>0.5</v>
          </cell>
          <cell r="V134">
            <v>79</v>
          </cell>
          <cell r="W134">
            <v>474</v>
          </cell>
          <cell r="X134">
            <v>0.08</v>
          </cell>
          <cell r="Y134">
            <v>0.19</v>
          </cell>
          <cell r="Z134">
            <v>0.7</v>
          </cell>
          <cell r="AA134">
            <v>194</v>
          </cell>
          <cell r="AB134">
            <v>0</v>
          </cell>
          <cell r="AC134">
            <v>26</v>
          </cell>
          <cell r="AD134">
            <v>533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</row>
        <row r="135">
          <cell r="C135" t="str">
            <v>B045</v>
          </cell>
          <cell r="D135" t="str">
            <v>Fríjol verde, cocido con sal</v>
          </cell>
          <cell r="E135" t="str">
            <v>Semilla</v>
          </cell>
          <cell r="F135">
            <v>100</v>
          </cell>
          <cell r="G135">
            <v>63</v>
          </cell>
          <cell r="H135">
            <v>147</v>
          </cell>
          <cell r="I135">
            <v>624</v>
          </cell>
          <cell r="J135">
            <v>9.3000000000000007</v>
          </cell>
          <cell r="K135">
            <v>0.4</v>
          </cell>
          <cell r="L135">
            <v>25.5</v>
          </cell>
          <cell r="M135">
            <v>23.3</v>
          </cell>
          <cell r="N135">
            <v>2.2000000000000002</v>
          </cell>
          <cell r="O135">
            <v>1.8</v>
          </cell>
          <cell r="P135">
            <v>31</v>
          </cell>
          <cell r="Q135">
            <v>1.9</v>
          </cell>
          <cell r="R135">
            <v>216</v>
          </cell>
          <cell r="S135">
            <v>185</v>
          </cell>
          <cell r="T135">
            <v>0</v>
          </cell>
          <cell r="U135">
            <v>1.3</v>
          </cell>
          <cell r="V135">
            <v>48</v>
          </cell>
          <cell r="W135">
            <v>486</v>
          </cell>
          <cell r="X135">
            <v>0.53</v>
          </cell>
          <cell r="Y135">
            <v>0.11</v>
          </cell>
          <cell r="Z135">
            <v>1.6</v>
          </cell>
          <cell r="AA135">
            <v>0</v>
          </cell>
          <cell r="AB135">
            <v>0</v>
          </cell>
          <cell r="AC135">
            <v>7</v>
          </cell>
          <cell r="AD135">
            <v>3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</row>
        <row r="136">
          <cell r="C136" t="str">
            <v>B046</v>
          </cell>
          <cell r="D136" t="str">
            <v>Fríjol verde, crudo</v>
          </cell>
          <cell r="E136" t="str">
            <v>Semilla</v>
          </cell>
          <cell r="F136">
            <v>50</v>
          </cell>
          <cell r="G136">
            <v>58.2</v>
          </cell>
          <cell r="H136">
            <v>166</v>
          </cell>
          <cell r="I136">
            <v>702</v>
          </cell>
          <cell r="J136">
            <v>10.5</v>
          </cell>
          <cell r="K136">
            <v>0.4</v>
          </cell>
          <cell r="L136">
            <v>29</v>
          </cell>
          <cell r="M136">
            <v>27</v>
          </cell>
          <cell r="N136">
            <v>2</v>
          </cell>
          <cell r="O136">
            <v>1.9</v>
          </cell>
          <cell r="P136">
            <v>67</v>
          </cell>
          <cell r="Q136">
            <v>3.3</v>
          </cell>
          <cell r="R136">
            <v>0</v>
          </cell>
          <cell r="S136">
            <v>220</v>
          </cell>
          <cell r="T136">
            <v>0</v>
          </cell>
          <cell r="U136">
            <v>0</v>
          </cell>
          <cell r="V136">
            <v>0</v>
          </cell>
          <cell r="W136">
            <v>756</v>
          </cell>
          <cell r="X136">
            <v>0.39</v>
          </cell>
          <cell r="Y136">
            <v>0.08</v>
          </cell>
          <cell r="Z136">
            <v>1.4</v>
          </cell>
          <cell r="AA136">
            <v>0</v>
          </cell>
          <cell r="AB136">
            <v>0</v>
          </cell>
          <cell r="AC136">
            <v>16</v>
          </cell>
          <cell r="AD136">
            <v>4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</row>
        <row r="137">
          <cell r="C137" t="str">
            <v>B047</v>
          </cell>
          <cell r="D137" t="str">
            <v>Guascas, crudas</v>
          </cell>
          <cell r="E137" t="str">
            <v>Hojas</v>
          </cell>
          <cell r="F137">
            <v>35</v>
          </cell>
          <cell r="G137">
            <v>86.1</v>
          </cell>
          <cell r="H137">
            <v>50</v>
          </cell>
          <cell r="I137">
            <v>214</v>
          </cell>
          <cell r="J137">
            <v>3.2</v>
          </cell>
          <cell r="K137">
            <v>0.5</v>
          </cell>
          <cell r="L137">
            <v>8.3000000000000007</v>
          </cell>
          <cell r="M137">
            <v>0</v>
          </cell>
          <cell r="N137">
            <v>0</v>
          </cell>
          <cell r="O137">
            <v>1.9</v>
          </cell>
          <cell r="P137">
            <v>245</v>
          </cell>
          <cell r="Q137">
            <v>7.1</v>
          </cell>
          <cell r="R137">
            <v>0</v>
          </cell>
          <cell r="S137">
            <v>45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0.11</v>
          </cell>
          <cell r="Y137">
            <v>0.27</v>
          </cell>
          <cell r="Z137">
            <v>2.1</v>
          </cell>
          <cell r="AA137">
            <v>0</v>
          </cell>
          <cell r="AB137">
            <v>0</v>
          </cell>
          <cell r="AC137">
            <v>30</v>
          </cell>
          <cell r="AD137">
            <v>320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</row>
        <row r="138">
          <cell r="C138" t="str">
            <v>B048</v>
          </cell>
          <cell r="D138" t="str">
            <v>Guatila, sin cáscara, cruda</v>
          </cell>
          <cell r="E138" t="str">
            <v>Pulpa</v>
          </cell>
          <cell r="F138">
            <v>65</v>
          </cell>
          <cell r="G138">
            <v>93.5</v>
          </cell>
          <cell r="H138">
            <v>27</v>
          </cell>
          <cell r="I138">
            <v>115</v>
          </cell>
          <cell r="J138">
            <v>0.8</v>
          </cell>
          <cell r="K138">
            <v>0</v>
          </cell>
          <cell r="L138">
            <v>5.2</v>
          </cell>
          <cell r="M138">
            <v>3.5</v>
          </cell>
          <cell r="N138">
            <v>1.7</v>
          </cell>
          <cell r="O138">
            <v>0.5</v>
          </cell>
          <cell r="P138">
            <v>15</v>
          </cell>
          <cell r="Q138">
            <v>0.4</v>
          </cell>
          <cell r="R138">
            <v>2</v>
          </cell>
          <cell r="S138">
            <v>23</v>
          </cell>
          <cell r="T138">
            <v>0</v>
          </cell>
          <cell r="U138">
            <v>0.7</v>
          </cell>
          <cell r="V138">
            <v>12</v>
          </cell>
          <cell r="W138">
            <v>125</v>
          </cell>
          <cell r="X138">
            <v>0.03</v>
          </cell>
          <cell r="Y138">
            <v>0.04</v>
          </cell>
          <cell r="Z138">
            <v>0.6</v>
          </cell>
          <cell r="AA138">
            <v>93</v>
          </cell>
          <cell r="AB138">
            <v>0</v>
          </cell>
          <cell r="AC138">
            <v>15</v>
          </cell>
          <cell r="AD138">
            <v>4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</row>
        <row r="139">
          <cell r="C139" t="str">
            <v>B049</v>
          </cell>
          <cell r="D139" t="str">
            <v>Guisantes dulces, crudos</v>
          </cell>
          <cell r="E139" t="str">
            <v>Semilla</v>
          </cell>
          <cell r="F139">
            <v>95</v>
          </cell>
          <cell r="G139">
            <v>86.2</v>
          </cell>
          <cell r="H139">
            <v>53</v>
          </cell>
          <cell r="I139">
            <v>226</v>
          </cell>
          <cell r="J139">
            <v>2.6</v>
          </cell>
          <cell r="K139">
            <v>0.1</v>
          </cell>
          <cell r="L139">
            <v>10.5</v>
          </cell>
          <cell r="M139">
            <v>0</v>
          </cell>
          <cell r="N139">
            <v>0</v>
          </cell>
          <cell r="O139">
            <v>0.6</v>
          </cell>
          <cell r="P139">
            <v>44</v>
          </cell>
          <cell r="Q139">
            <v>0.8</v>
          </cell>
          <cell r="R139">
            <v>4</v>
          </cell>
          <cell r="S139">
            <v>54</v>
          </cell>
          <cell r="T139">
            <v>0</v>
          </cell>
          <cell r="U139">
            <v>0.6</v>
          </cell>
          <cell r="V139">
            <v>25</v>
          </cell>
          <cell r="W139">
            <v>150</v>
          </cell>
          <cell r="X139">
            <v>0.17</v>
          </cell>
          <cell r="Y139">
            <v>0.1</v>
          </cell>
          <cell r="Z139">
            <v>0.8</v>
          </cell>
          <cell r="AA139">
            <v>7</v>
          </cell>
          <cell r="AB139">
            <v>0</v>
          </cell>
          <cell r="AC139">
            <v>30</v>
          </cell>
          <cell r="AD139">
            <v>33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</row>
        <row r="140">
          <cell r="C140" t="str">
            <v>B050</v>
          </cell>
          <cell r="D140" t="str">
            <v>Haba verde, cruda</v>
          </cell>
          <cell r="E140" t="str">
            <v>Semilla</v>
          </cell>
          <cell r="F140">
            <v>60</v>
          </cell>
          <cell r="G140">
            <v>65.7</v>
          </cell>
          <cell r="H140">
            <v>144</v>
          </cell>
          <cell r="I140">
            <v>607</v>
          </cell>
          <cell r="J140">
            <v>9.9</v>
          </cell>
          <cell r="K140">
            <v>0.6</v>
          </cell>
          <cell r="L140">
            <v>22.5</v>
          </cell>
          <cell r="M140">
            <v>18.3</v>
          </cell>
          <cell r="N140">
            <v>4.2</v>
          </cell>
          <cell r="O140">
            <v>1.3</v>
          </cell>
          <cell r="P140">
            <v>33</v>
          </cell>
          <cell r="Q140">
            <v>2</v>
          </cell>
          <cell r="R140">
            <v>26</v>
          </cell>
          <cell r="S140">
            <v>143</v>
          </cell>
          <cell r="T140">
            <v>4</v>
          </cell>
          <cell r="U140">
            <v>0.6</v>
          </cell>
          <cell r="V140">
            <v>33</v>
          </cell>
          <cell r="W140">
            <v>386</v>
          </cell>
          <cell r="X140">
            <v>0.28999999999999998</v>
          </cell>
          <cell r="Y140">
            <v>0.15</v>
          </cell>
          <cell r="Z140">
            <v>1.6</v>
          </cell>
          <cell r="AA140">
            <v>96</v>
          </cell>
          <cell r="AB140">
            <v>0</v>
          </cell>
          <cell r="AC140">
            <v>32</v>
          </cell>
          <cell r="AD140">
            <v>19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</row>
        <row r="141">
          <cell r="C141" t="str">
            <v>B051</v>
          </cell>
          <cell r="D141" t="str">
            <v>Habichuela, cocida, sin sal</v>
          </cell>
          <cell r="E141" t="str">
            <v>Pulpa</v>
          </cell>
          <cell r="F141">
            <v>100</v>
          </cell>
          <cell r="G141">
            <v>92.7</v>
          </cell>
          <cell r="H141">
            <v>32</v>
          </cell>
          <cell r="I141">
            <v>135</v>
          </cell>
          <cell r="J141">
            <v>1.6</v>
          </cell>
          <cell r="K141">
            <v>0.1</v>
          </cell>
          <cell r="L141">
            <v>4.8</v>
          </cell>
          <cell r="M141">
            <v>2</v>
          </cell>
          <cell r="N141">
            <v>2.8</v>
          </cell>
          <cell r="O141">
            <v>0.8</v>
          </cell>
          <cell r="P141">
            <v>46</v>
          </cell>
          <cell r="Q141">
            <v>0.6</v>
          </cell>
          <cell r="R141">
            <v>1</v>
          </cell>
          <cell r="S141">
            <v>30</v>
          </cell>
          <cell r="T141">
            <v>3.8</v>
          </cell>
          <cell r="U141">
            <v>0.2</v>
          </cell>
          <cell r="V141">
            <v>18</v>
          </cell>
          <cell r="W141">
            <v>149</v>
          </cell>
          <cell r="X141">
            <v>7.0000000000000007E-2</v>
          </cell>
          <cell r="Y141">
            <v>0.1</v>
          </cell>
          <cell r="Z141">
            <v>0.4</v>
          </cell>
          <cell r="AA141">
            <v>33</v>
          </cell>
          <cell r="AB141">
            <v>0</v>
          </cell>
          <cell r="AC141">
            <v>8</v>
          </cell>
          <cell r="AD141">
            <v>37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</row>
        <row r="142">
          <cell r="C142" t="str">
            <v>B052</v>
          </cell>
          <cell r="D142" t="str">
            <v>Habichuela, cruda</v>
          </cell>
          <cell r="E142" t="str">
            <v>Pulpa</v>
          </cell>
          <cell r="F142">
            <v>90</v>
          </cell>
          <cell r="G142">
            <v>90</v>
          </cell>
          <cell r="H142">
            <v>43</v>
          </cell>
          <cell r="I142">
            <v>182</v>
          </cell>
          <cell r="J142">
            <v>2.1</v>
          </cell>
          <cell r="K142">
            <v>0</v>
          </cell>
          <cell r="L142">
            <v>7.2</v>
          </cell>
          <cell r="M142">
            <v>4.2</v>
          </cell>
          <cell r="N142">
            <v>3</v>
          </cell>
          <cell r="O142">
            <v>0.7</v>
          </cell>
          <cell r="P142">
            <v>40</v>
          </cell>
          <cell r="Q142">
            <v>1</v>
          </cell>
          <cell r="R142">
            <v>6</v>
          </cell>
          <cell r="S142">
            <v>39</v>
          </cell>
          <cell r="T142">
            <v>1</v>
          </cell>
          <cell r="U142">
            <v>0.2</v>
          </cell>
          <cell r="V142">
            <v>22</v>
          </cell>
          <cell r="W142">
            <v>209</v>
          </cell>
          <cell r="X142">
            <v>0.06</v>
          </cell>
          <cell r="Y142">
            <v>0.1</v>
          </cell>
          <cell r="Z142">
            <v>0.7</v>
          </cell>
          <cell r="AA142">
            <v>34</v>
          </cell>
          <cell r="AB142">
            <v>0</v>
          </cell>
          <cell r="AC142">
            <v>10</v>
          </cell>
          <cell r="AD142">
            <v>33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</row>
        <row r="143">
          <cell r="C143" t="str">
            <v>B053</v>
          </cell>
          <cell r="D143" t="str">
            <v>Harina de Ahuyama, cruda</v>
          </cell>
          <cell r="F143">
            <v>100</v>
          </cell>
          <cell r="G143">
            <v>6.1</v>
          </cell>
          <cell r="H143">
            <v>357</v>
          </cell>
          <cell r="I143">
            <v>1513</v>
          </cell>
          <cell r="J143">
            <v>6.6</v>
          </cell>
          <cell r="K143">
            <v>2.5</v>
          </cell>
          <cell r="L143">
            <v>77</v>
          </cell>
          <cell r="M143">
            <v>0</v>
          </cell>
          <cell r="N143">
            <v>0</v>
          </cell>
          <cell r="O143">
            <v>7.9</v>
          </cell>
          <cell r="P143">
            <v>186</v>
          </cell>
          <cell r="Q143">
            <v>2</v>
          </cell>
          <cell r="R143">
            <v>0</v>
          </cell>
          <cell r="S143">
            <v>402</v>
          </cell>
          <cell r="T143">
            <v>0</v>
          </cell>
          <cell r="U143">
            <v>0</v>
          </cell>
          <cell r="V143">
            <v>13</v>
          </cell>
          <cell r="W143">
            <v>0</v>
          </cell>
          <cell r="X143">
            <v>0.21</v>
          </cell>
          <cell r="Y143">
            <v>0.79</v>
          </cell>
          <cell r="Z143">
            <v>8.1999999999999993</v>
          </cell>
          <cell r="AA143">
            <v>0</v>
          </cell>
          <cell r="AB143">
            <v>0</v>
          </cell>
          <cell r="AC143">
            <v>0</v>
          </cell>
          <cell r="AD143">
            <v>1300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</row>
        <row r="144">
          <cell r="C144" t="str">
            <v>B054</v>
          </cell>
          <cell r="D144" t="str">
            <v>Harina de arracacha, cruda</v>
          </cell>
          <cell r="F144">
            <v>100</v>
          </cell>
          <cell r="G144">
            <v>8</v>
          </cell>
          <cell r="H144">
            <v>368</v>
          </cell>
          <cell r="I144">
            <v>1564</v>
          </cell>
          <cell r="J144">
            <v>0.6</v>
          </cell>
          <cell r="K144">
            <v>0.8</v>
          </cell>
          <cell r="L144">
            <v>89.7</v>
          </cell>
          <cell r="M144">
            <v>0</v>
          </cell>
          <cell r="N144">
            <v>0</v>
          </cell>
          <cell r="O144">
            <v>0.9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10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</row>
        <row r="145">
          <cell r="C145" t="str">
            <v>B055</v>
          </cell>
          <cell r="D145" t="str">
            <v>Harina de papa común, cruda</v>
          </cell>
          <cell r="F145">
            <v>100</v>
          </cell>
          <cell r="G145">
            <v>6.5</v>
          </cell>
          <cell r="H145">
            <v>369</v>
          </cell>
          <cell r="I145">
            <v>1567</v>
          </cell>
          <cell r="J145">
            <v>7.2</v>
          </cell>
          <cell r="K145">
            <v>0.4</v>
          </cell>
          <cell r="L145">
            <v>83.6</v>
          </cell>
          <cell r="M145">
            <v>82.3</v>
          </cell>
          <cell r="N145">
            <v>1.3</v>
          </cell>
          <cell r="O145">
            <v>2.2999999999999998</v>
          </cell>
          <cell r="P145">
            <v>65</v>
          </cell>
          <cell r="Q145">
            <v>1.4</v>
          </cell>
          <cell r="R145">
            <v>55</v>
          </cell>
          <cell r="S145">
            <v>167</v>
          </cell>
          <cell r="T145">
            <v>13</v>
          </cell>
          <cell r="U145">
            <v>0.5</v>
          </cell>
          <cell r="V145">
            <v>65</v>
          </cell>
          <cell r="W145">
            <v>1001</v>
          </cell>
          <cell r="X145">
            <v>0.23</v>
          </cell>
          <cell r="Y145">
            <v>0.05</v>
          </cell>
          <cell r="Z145">
            <v>3.5</v>
          </cell>
          <cell r="AA145">
            <v>25</v>
          </cell>
          <cell r="AB145">
            <v>0</v>
          </cell>
          <cell r="AC145">
            <v>4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</row>
        <row r="146">
          <cell r="C146" t="str">
            <v>B056</v>
          </cell>
          <cell r="D146" t="str">
            <v>Harina de papa criolla, cruda</v>
          </cell>
          <cell r="F146">
            <v>100</v>
          </cell>
          <cell r="G146">
            <v>6.6</v>
          </cell>
          <cell r="H146">
            <v>361</v>
          </cell>
          <cell r="I146">
            <v>1533</v>
          </cell>
          <cell r="J146">
            <v>4.5999999999999996</v>
          </cell>
          <cell r="K146">
            <v>0.1</v>
          </cell>
          <cell r="L146">
            <v>85.3</v>
          </cell>
          <cell r="M146">
            <v>0</v>
          </cell>
          <cell r="N146">
            <v>0</v>
          </cell>
          <cell r="O146">
            <v>3.4</v>
          </cell>
          <cell r="P146">
            <v>6</v>
          </cell>
          <cell r="Q146">
            <v>5.8</v>
          </cell>
          <cell r="R146">
            <v>22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</row>
        <row r="147">
          <cell r="C147" t="str">
            <v>B057</v>
          </cell>
          <cell r="D147" t="str">
            <v>Harina de plátano, cruda</v>
          </cell>
          <cell r="F147">
            <v>100</v>
          </cell>
          <cell r="G147">
            <v>13.9</v>
          </cell>
          <cell r="H147">
            <v>340</v>
          </cell>
          <cell r="I147">
            <v>1445</v>
          </cell>
          <cell r="J147">
            <v>3.3</v>
          </cell>
          <cell r="K147">
            <v>0.3</v>
          </cell>
          <cell r="L147">
            <v>80.5</v>
          </cell>
          <cell r="M147">
            <v>79.599999999999994</v>
          </cell>
          <cell r="N147">
            <v>0.9</v>
          </cell>
          <cell r="O147">
            <v>1.9</v>
          </cell>
          <cell r="P147">
            <v>11</v>
          </cell>
          <cell r="Q147">
            <v>1.2</v>
          </cell>
          <cell r="R147">
            <v>0</v>
          </cell>
          <cell r="S147">
            <v>65</v>
          </cell>
          <cell r="T147">
            <v>0</v>
          </cell>
          <cell r="U147">
            <v>0.6</v>
          </cell>
          <cell r="V147">
            <v>209</v>
          </cell>
          <cell r="W147">
            <v>0</v>
          </cell>
          <cell r="X147">
            <v>7.0000000000000007E-2</v>
          </cell>
          <cell r="Y147">
            <v>0.04</v>
          </cell>
          <cell r="Z147">
            <v>1</v>
          </cell>
          <cell r="AA147">
            <v>0</v>
          </cell>
          <cell r="AB147">
            <v>0</v>
          </cell>
          <cell r="AC147">
            <v>2</v>
          </cell>
          <cell r="AD147">
            <v>12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</row>
        <row r="148">
          <cell r="C148" t="str">
            <v>B058</v>
          </cell>
          <cell r="D148" t="str">
            <v>Harina de yuca, cruda</v>
          </cell>
          <cell r="F148">
            <v>100</v>
          </cell>
          <cell r="G148">
            <v>12</v>
          </cell>
          <cell r="H148">
            <v>351</v>
          </cell>
          <cell r="I148">
            <v>1492</v>
          </cell>
          <cell r="J148">
            <v>1.1000000000000001</v>
          </cell>
          <cell r="K148">
            <v>0.3</v>
          </cell>
          <cell r="L148">
            <v>85.9</v>
          </cell>
          <cell r="M148">
            <v>85.7</v>
          </cell>
          <cell r="N148">
            <v>0.3</v>
          </cell>
          <cell r="O148">
            <v>0.7</v>
          </cell>
          <cell r="P148">
            <v>53</v>
          </cell>
          <cell r="Q148">
            <v>1.1000000000000001</v>
          </cell>
          <cell r="R148">
            <v>1</v>
          </cell>
          <cell r="S148">
            <v>28</v>
          </cell>
          <cell r="T148">
            <v>0</v>
          </cell>
          <cell r="U148">
            <v>0.4</v>
          </cell>
          <cell r="V148">
            <v>37</v>
          </cell>
          <cell r="W148">
            <v>340</v>
          </cell>
          <cell r="X148">
            <v>0.06</v>
          </cell>
          <cell r="Y148">
            <v>0.08</v>
          </cell>
          <cell r="Z148">
            <v>0.8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</row>
        <row r="149">
          <cell r="C149" t="str">
            <v>B059</v>
          </cell>
          <cell r="D149" t="str">
            <v>Lechuga común, cruda</v>
          </cell>
          <cell r="E149" t="str">
            <v>Hojas</v>
          </cell>
          <cell r="F149">
            <v>55</v>
          </cell>
          <cell r="G149">
            <v>96</v>
          </cell>
          <cell r="H149">
            <v>18</v>
          </cell>
          <cell r="I149">
            <v>74</v>
          </cell>
          <cell r="J149">
            <v>0.8</v>
          </cell>
          <cell r="K149">
            <v>0.1</v>
          </cell>
          <cell r="L149">
            <v>2.6</v>
          </cell>
          <cell r="M149">
            <v>0.9</v>
          </cell>
          <cell r="N149">
            <v>1.7</v>
          </cell>
          <cell r="O149">
            <v>0.5</v>
          </cell>
          <cell r="P149">
            <v>21</v>
          </cell>
          <cell r="Q149">
            <v>0.9</v>
          </cell>
          <cell r="R149">
            <v>6</v>
          </cell>
          <cell r="S149">
            <v>27</v>
          </cell>
          <cell r="T149">
            <v>2</v>
          </cell>
          <cell r="U149">
            <v>0.3</v>
          </cell>
          <cell r="V149">
            <v>6</v>
          </cell>
          <cell r="W149">
            <v>143</v>
          </cell>
          <cell r="X149">
            <v>0.06</v>
          </cell>
          <cell r="Y149">
            <v>0.04</v>
          </cell>
          <cell r="Z149">
            <v>0.4</v>
          </cell>
          <cell r="AA149">
            <v>53</v>
          </cell>
          <cell r="AB149">
            <v>0</v>
          </cell>
          <cell r="AC149">
            <v>3</v>
          </cell>
          <cell r="AD149">
            <v>10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</row>
        <row r="150">
          <cell r="C150" t="str">
            <v>B060</v>
          </cell>
          <cell r="D150" t="str">
            <v>Lechuga, romana, cruda</v>
          </cell>
          <cell r="E150" t="str">
            <v>Hojas</v>
          </cell>
          <cell r="F150">
            <v>55</v>
          </cell>
          <cell r="G150">
            <v>94.8</v>
          </cell>
          <cell r="H150">
            <v>23</v>
          </cell>
          <cell r="I150">
            <v>95</v>
          </cell>
          <cell r="J150">
            <v>1.1000000000000001</v>
          </cell>
          <cell r="K150">
            <v>0.1</v>
          </cell>
          <cell r="L150">
            <v>3.3</v>
          </cell>
          <cell r="M150">
            <v>1.2</v>
          </cell>
          <cell r="N150">
            <v>2.1</v>
          </cell>
          <cell r="O150">
            <v>0.7</v>
          </cell>
          <cell r="P150">
            <v>30</v>
          </cell>
          <cell r="Q150">
            <v>1</v>
          </cell>
          <cell r="R150">
            <v>8</v>
          </cell>
          <cell r="S150">
            <v>30</v>
          </cell>
          <cell r="T150">
            <v>2</v>
          </cell>
          <cell r="U150">
            <v>0.2</v>
          </cell>
          <cell r="V150">
            <v>14</v>
          </cell>
          <cell r="W150">
            <v>247</v>
          </cell>
          <cell r="X150">
            <v>7.0000000000000007E-2</v>
          </cell>
          <cell r="Y150">
            <v>7.0000000000000007E-2</v>
          </cell>
          <cell r="Z150">
            <v>0.3</v>
          </cell>
          <cell r="AA150">
            <v>136</v>
          </cell>
          <cell r="AB150">
            <v>0</v>
          </cell>
          <cell r="AC150">
            <v>6</v>
          </cell>
          <cell r="AD150">
            <v>290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</row>
        <row r="151">
          <cell r="C151" t="str">
            <v>B061</v>
          </cell>
          <cell r="D151" t="str">
            <v>Nabo, sin cáscara, crudo</v>
          </cell>
          <cell r="E151" t="str">
            <v>Raíz</v>
          </cell>
          <cell r="F151">
            <v>80</v>
          </cell>
          <cell r="G151">
            <v>92.6</v>
          </cell>
          <cell r="H151">
            <v>30</v>
          </cell>
          <cell r="I151">
            <v>125</v>
          </cell>
          <cell r="J151">
            <v>0.7</v>
          </cell>
          <cell r="K151">
            <v>0</v>
          </cell>
          <cell r="L151">
            <v>5.9</v>
          </cell>
          <cell r="M151">
            <v>4.3</v>
          </cell>
          <cell r="N151">
            <v>1.6</v>
          </cell>
          <cell r="O151">
            <v>0.8</v>
          </cell>
          <cell r="P151">
            <v>41</v>
          </cell>
          <cell r="Q151">
            <v>0.5</v>
          </cell>
          <cell r="R151">
            <v>65</v>
          </cell>
          <cell r="S151">
            <v>29</v>
          </cell>
          <cell r="T151">
            <v>20</v>
          </cell>
          <cell r="U151">
            <v>0.2</v>
          </cell>
          <cell r="V151">
            <v>11</v>
          </cell>
          <cell r="W151">
            <v>216</v>
          </cell>
          <cell r="X151">
            <v>0.04</v>
          </cell>
          <cell r="Y151">
            <v>0.03</v>
          </cell>
          <cell r="Z151">
            <v>0.4</v>
          </cell>
          <cell r="AA151">
            <v>15</v>
          </cell>
          <cell r="AB151">
            <v>0</v>
          </cell>
          <cell r="AC151">
            <v>20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</row>
        <row r="152">
          <cell r="C152" t="str">
            <v>B062</v>
          </cell>
          <cell r="D152" t="str">
            <v>Ocra, cruda</v>
          </cell>
          <cell r="E152" t="str">
            <v>Pulpa</v>
          </cell>
          <cell r="F152">
            <v>0</v>
          </cell>
          <cell r="G152">
            <v>89.8</v>
          </cell>
          <cell r="H152">
            <v>45</v>
          </cell>
          <cell r="I152">
            <v>188</v>
          </cell>
          <cell r="J152">
            <v>1.9</v>
          </cell>
          <cell r="K152">
            <v>0.2</v>
          </cell>
          <cell r="L152">
            <v>7.2</v>
          </cell>
          <cell r="M152">
            <v>4</v>
          </cell>
          <cell r="N152">
            <v>3.2</v>
          </cell>
          <cell r="O152">
            <v>0.9</v>
          </cell>
          <cell r="P152">
            <v>82</v>
          </cell>
          <cell r="Q152">
            <v>0.6</v>
          </cell>
          <cell r="R152">
            <v>7</v>
          </cell>
          <cell r="S152">
            <v>61</v>
          </cell>
          <cell r="T152">
            <v>0</v>
          </cell>
          <cell r="U152">
            <v>0.6</v>
          </cell>
          <cell r="V152">
            <v>57</v>
          </cell>
          <cell r="W152">
            <v>300</v>
          </cell>
          <cell r="X152">
            <v>0.2</v>
          </cell>
          <cell r="Y152">
            <v>0.06</v>
          </cell>
          <cell r="Z152">
            <v>1</v>
          </cell>
          <cell r="AA152">
            <v>72</v>
          </cell>
          <cell r="AB152">
            <v>0</v>
          </cell>
          <cell r="AC152">
            <v>22</v>
          </cell>
          <cell r="AD152">
            <v>47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</row>
        <row r="153">
          <cell r="C153" t="str">
            <v>B063</v>
          </cell>
          <cell r="D153" t="str">
            <v>Palmito, crudo</v>
          </cell>
          <cell r="E153" t="str">
            <v>Tallos</v>
          </cell>
          <cell r="F153">
            <v>95</v>
          </cell>
          <cell r="G153">
            <v>82.8</v>
          </cell>
          <cell r="H153">
            <v>67</v>
          </cell>
          <cell r="I153">
            <v>283</v>
          </cell>
          <cell r="J153">
            <v>1.6</v>
          </cell>
          <cell r="K153">
            <v>0.2</v>
          </cell>
          <cell r="L153">
            <v>13.9</v>
          </cell>
          <cell r="M153">
            <v>12.4</v>
          </cell>
          <cell r="N153">
            <v>1.5</v>
          </cell>
          <cell r="O153">
            <v>1.5</v>
          </cell>
          <cell r="P153">
            <v>40</v>
          </cell>
          <cell r="Q153">
            <v>1.7</v>
          </cell>
          <cell r="R153">
            <v>14</v>
          </cell>
          <cell r="S153">
            <v>101</v>
          </cell>
          <cell r="T153">
            <v>0</v>
          </cell>
          <cell r="U153">
            <v>3.7</v>
          </cell>
          <cell r="V153">
            <v>10</v>
          </cell>
          <cell r="W153">
            <v>1806</v>
          </cell>
          <cell r="X153">
            <v>0.06</v>
          </cell>
          <cell r="Y153">
            <v>0.06</v>
          </cell>
          <cell r="Z153">
            <v>1.1000000000000001</v>
          </cell>
          <cell r="AA153">
            <v>24</v>
          </cell>
          <cell r="AB153">
            <v>0</v>
          </cell>
          <cell r="AC153">
            <v>11</v>
          </cell>
          <cell r="AD153">
            <v>30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</row>
        <row r="154">
          <cell r="C154" t="str">
            <v>B064</v>
          </cell>
          <cell r="D154" t="str">
            <v>Papa, variedad cerosa, sabanera, con cáscara, cocida, sin sal</v>
          </cell>
          <cell r="E154" t="str">
            <v>Médula y corteza</v>
          </cell>
          <cell r="F154">
            <v>100</v>
          </cell>
          <cell r="G154">
            <v>75.400000000000006</v>
          </cell>
          <cell r="H154">
            <v>99</v>
          </cell>
          <cell r="I154">
            <v>418</v>
          </cell>
          <cell r="J154">
            <v>2.2999999999999998</v>
          </cell>
          <cell r="K154">
            <v>0.1</v>
          </cell>
          <cell r="L154">
            <v>21</v>
          </cell>
          <cell r="M154">
            <v>18.7</v>
          </cell>
          <cell r="N154">
            <v>2.2999999999999998</v>
          </cell>
          <cell r="O154">
            <v>1.2</v>
          </cell>
          <cell r="P154">
            <v>8</v>
          </cell>
          <cell r="Q154">
            <v>0.8</v>
          </cell>
          <cell r="R154">
            <v>9</v>
          </cell>
          <cell r="S154">
            <v>49</v>
          </cell>
          <cell r="T154">
            <v>3.5</v>
          </cell>
          <cell r="U154">
            <v>0.3</v>
          </cell>
          <cell r="V154">
            <v>28</v>
          </cell>
          <cell r="W154">
            <v>415</v>
          </cell>
          <cell r="X154">
            <v>0.09</v>
          </cell>
          <cell r="Y154">
            <v>0.06</v>
          </cell>
          <cell r="Z154">
            <v>1.3</v>
          </cell>
          <cell r="AA154">
            <v>11</v>
          </cell>
          <cell r="AB154">
            <v>0</v>
          </cell>
          <cell r="AC154">
            <v>14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</row>
        <row r="155">
          <cell r="C155" t="str">
            <v>B065</v>
          </cell>
          <cell r="D155" t="str">
            <v>Papa, variedad cerosa, sabanera, con cáscara, cruda</v>
          </cell>
          <cell r="E155" t="str">
            <v>Médula y corteza</v>
          </cell>
          <cell r="F155">
            <v>100</v>
          </cell>
          <cell r="G155">
            <v>79.7</v>
          </cell>
          <cell r="H155">
            <v>80</v>
          </cell>
          <cell r="I155">
            <v>341</v>
          </cell>
          <cell r="J155">
            <v>2.2000000000000002</v>
          </cell>
          <cell r="K155">
            <v>0.1</v>
          </cell>
          <cell r="L155">
            <v>16.899999999999999</v>
          </cell>
          <cell r="M155">
            <v>15.3</v>
          </cell>
          <cell r="N155">
            <v>1.6</v>
          </cell>
          <cell r="O155">
            <v>1.1000000000000001</v>
          </cell>
          <cell r="P155">
            <v>12</v>
          </cell>
          <cell r="Q155">
            <v>0.8</v>
          </cell>
          <cell r="R155">
            <v>6</v>
          </cell>
          <cell r="S155">
            <v>58</v>
          </cell>
          <cell r="T155">
            <v>0</v>
          </cell>
          <cell r="U155">
            <v>0.3</v>
          </cell>
          <cell r="V155">
            <v>23</v>
          </cell>
          <cell r="W155">
            <v>422</v>
          </cell>
          <cell r="X155">
            <v>0.08</v>
          </cell>
          <cell r="Y155">
            <v>0.03</v>
          </cell>
          <cell r="Z155">
            <v>1.1000000000000001</v>
          </cell>
          <cell r="AA155">
            <v>16</v>
          </cell>
          <cell r="AB155">
            <v>0</v>
          </cell>
          <cell r="AC155">
            <v>20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</row>
        <row r="156">
          <cell r="C156" t="str">
            <v>B066</v>
          </cell>
          <cell r="D156" t="str">
            <v>Papa, variedad cerosa, sabanera, con cáscara, frita, sin sal</v>
          </cell>
          <cell r="E156" t="str">
            <v>Médula</v>
          </cell>
          <cell r="F156">
            <v>100</v>
          </cell>
          <cell r="G156">
            <v>36.5</v>
          </cell>
          <cell r="H156">
            <v>274</v>
          </cell>
          <cell r="I156">
            <v>1156</v>
          </cell>
          <cell r="J156">
            <v>5.9</v>
          </cell>
          <cell r="K156">
            <v>5.6</v>
          </cell>
          <cell r="L156">
            <v>49.9</v>
          </cell>
          <cell r="M156">
            <v>0</v>
          </cell>
          <cell r="N156">
            <v>0</v>
          </cell>
          <cell r="O156">
            <v>2.1</v>
          </cell>
          <cell r="P156">
            <v>14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0.6</v>
          </cell>
          <cell r="V156">
            <v>36</v>
          </cell>
          <cell r="W156">
            <v>741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</row>
        <row r="157">
          <cell r="C157" t="str">
            <v>B067</v>
          </cell>
          <cell r="D157" t="str">
            <v>Papa, variedad cerosa, sabanera, sin cáscara, cocida, sin sal</v>
          </cell>
          <cell r="E157" t="str">
            <v>Médula</v>
          </cell>
          <cell r="F157">
            <v>100</v>
          </cell>
          <cell r="G157">
            <v>75.7</v>
          </cell>
          <cell r="H157">
            <v>98</v>
          </cell>
          <cell r="I157">
            <v>416</v>
          </cell>
          <cell r="J157">
            <v>2.1</v>
          </cell>
          <cell r="K157">
            <v>0.1</v>
          </cell>
          <cell r="L157">
            <v>21.4</v>
          </cell>
          <cell r="M157">
            <v>19.7</v>
          </cell>
          <cell r="N157">
            <v>1.7</v>
          </cell>
          <cell r="O157">
            <v>0.7</v>
          </cell>
          <cell r="P157">
            <v>7</v>
          </cell>
          <cell r="Q157">
            <v>0.8</v>
          </cell>
          <cell r="R157">
            <v>6</v>
          </cell>
          <cell r="S157">
            <v>49</v>
          </cell>
          <cell r="T157">
            <v>3</v>
          </cell>
          <cell r="U157">
            <v>0.3</v>
          </cell>
          <cell r="V157">
            <v>20</v>
          </cell>
          <cell r="W157">
            <v>355</v>
          </cell>
          <cell r="X157">
            <v>0.1</v>
          </cell>
          <cell r="Y157">
            <v>0.02</v>
          </cell>
          <cell r="Z157">
            <v>1.3</v>
          </cell>
          <cell r="AA157">
            <v>9</v>
          </cell>
          <cell r="AB157">
            <v>0</v>
          </cell>
          <cell r="AC157">
            <v>6</v>
          </cell>
          <cell r="AD157">
            <v>2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</row>
        <row r="158">
          <cell r="C158" t="str">
            <v>B068</v>
          </cell>
          <cell r="D158" t="str">
            <v>Papa, variedad cerosa, sabanera, sin cáscara, cruda</v>
          </cell>
          <cell r="E158" t="str">
            <v>Médula</v>
          </cell>
          <cell r="F158">
            <v>80</v>
          </cell>
          <cell r="G158">
            <v>81.7</v>
          </cell>
          <cell r="H158">
            <v>74</v>
          </cell>
          <cell r="I158">
            <v>313</v>
          </cell>
          <cell r="J158">
            <v>1.9</v>
          </cell>
          <cell r="K158">
            <v>0.1</v>
          </cell>
          <cell r="L158">
            <v>15.3</v>
          </cell>
          <cell r="M158">
            <v>13.3</v>
          </cell>
          <cell r="N158">
            <v>2.1</v>
          </cell>
          <cell r="O158">
            <v>1</v>
          </cell>
          <cell r="P158">
            <v>14</v>
          </cell>
          <cell r="Q158">
            <v>0.3</v>
          </cell>
          <cell r="R158">
            <v>11</v>
          </cell>
          <cell r="S158">
            <v>57</v>
          </cell>
          <cell r="T158">
            <v>3</v>
          </cell>
          <cell r="U158">
            <v>0.2</v>
          </cell>
          <cell r="V158">
            <v>22</v>
          </cell>
          <cell r="W158">
            <v>321</v>
          </cell>
          <cell r="X158">
            <v>0.08</v>
          </cell>
          <cell r="Y158">
            <v>0.02</v>
          </cell>
          <cell r="Z158">
            <v>0.9</v>
          </cell>
          <cell r="AA158">
            <v>16</v>
          </cell>
          <cell r="AB158">
            <v>0</v>
          </cell>
          <cell r="AC158">
            <v>16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</row>
        <row r="159">
          <cell r="C159" t="str">
            <v>B069</v>
          </cell>
          <cell r="D159" t="str">
            <v>Papa, variedad cerosa, sabanera, sin cáscara, frita, tipo francesa, sin sal</v>
          </cell>
          <cell r="E159" t="str">
            <v>Médula</v>
          </cell>
          <cell r="F159">
            <v>100</v>
          </cell>
          <cell r="G159">
            <v>41.1</v>
          </cell>
          <cell r="H159">
            <v>313</v>
          </cell>
          <cell r="I159">
            <v>1310</v>
          </cell>
          <cell r="J159">
            <v>3.4</v>
          </cell>
          <cell r="K159">
            <v>15.5</v>
          </cell>
          <cell r="L159">
            <v>38.200000000000003</v>
          </cell>
          <cell r="M159">
            <v>34.5</v>
          </cell>
          <cell r="N159">
            <v>3.7</v>
          </cell>
          <cell r="O159">
            <v>1.8</v>
          </cell>
          <cell r="P159">
            <v>16</v>
          </cell>
          <cell r="Q159">
            <v>0.7</v>
          </cell>
          <cell r="R159">
            <v>25</v>
          </cell>
          <cell r="S159">
            <v>75</v>
          </cell>
          <cell r="T159">
            <v>1</v>
          </cell>
          <cell r="U159">
            <v>0.6</v>
          </cell>
          <cell r="V159">
            <v>40</v>
          </cell>
          <cell r="W159">
            <v>696</v>
          </cell>
          <cell r="X159">
            <v>0.17</v>
          </cell>
          <cell r="Y159">
            <v>0.04</v>
          </cell>
          <cell r="Z159">
            <v>2.9</v>
          </cell>
          <cell r="AA159">
            <v>30</v>
          </cell>
          <cell r="AB159">
            <v>0</v>
          </cell>
          <cell r="AC159">
            <v>4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</row>
        <row r="160">
          <cell r="C160" t="str">
            <v>B070</v>
          </cell>
          <cell r="D160" t="str">
            <v>Papa, variedad harinosa, criolla, con cáscara, cocida, sin sal</v>
          </cell>
          <cell r="E160" t="str">
            <v>Médula y corteza</v>
          </cell>
          <cell r="F160">
            <v>100</v>
          </cell>
          <cell r="G160">
            <v>79.400000000000006</v>
          </cell>
          <cell r="H160">
            <v>85</v>
          </cell>
          <cell r="I160">
            <v>358</v>
          </cell>
          <cell r="J160">
            <v>1.4</v>
          </cell>
          <cell r="K160">
            <v>0</v>
          </cell>
          <cell r="L160">
            <v>18.100000000000001</v>
          </cell>
          <cell r="M160">
            <v>15.2</v>
          </cell>
          <cell r="N160">
            <v>3</v>
          </cell>
          <cell r="O160">
            <v>1</v>
          </cell>
          <cell r="P160">
            <v>4</v>
          </cell>
          <cell r="Q160">
            <v>0.5</v>
          </cell>
          <cell r="R160">
            <v>2</v>
          </cell>
          <cell r="S160">
            <v>41</v>
          </cell>
          <cell r="T160">
            <v>0</v>
          </cell>
          <cell r="U160">
            <v>0.4</v>
          </cell>
          <cell r="V160">
            <v>21</v>
          </cell>
          <cell r="W160">
            <v>482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</row>
        <row r="161">
          <cell r="C161" t="str">
            <v>B071</v>
          </cell>
          <cell r="D161" t="str">
            <v>Papa variedad harinosa, criolla, con cáscara, cruda</v>
          </cell>
          <cell r="E161" t="str">
            <v>Médula y corteza</v>
          </cell>
          <cell r="F161">
            <v>100</v>
          </cell>
          <cell r="G161">
            <v>75.400000000000006</v>
          </cell>
          <cell r="H161">
            <v>96</v>
          </cell>
          <cell r="I161">
            <v>406</v>
          </cell>
          <cell r="J161">
            <v>2.2000000000000002</v>
          </cell>
          <cell r="K161">
            <v>0.1</v>
          </cell>
          <cell r="L161">
            <v>21.1</v>
          </cell>
          <cell r="M161">
            <v>20.5</v>
          </cell>
          <cell r="N161">
            <v>0.6</v>
          </cell>
          <cell r="O161">
            <v>1.2</v>
          </cell>
          <cell r="P161">
            <v>11</v>
          </cell>
          <cell r="Q161">
            <v>1</v>
          </cell>
          <cell r="R161">
            <v>18</v>
          </cell>
          <cell r="S161">
            <v>36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0.11</v>
          </cell>
          <cell r="Y161">
            <v>0.03</v>
          </cell>
          <cell r="Z161">
            <v>2.4</v>
          </cell>
          <cell r="AA161">
            <v>0</v>
          </cell>
          <cell r="AB161">
            <v>0</v>
          </cell>
          <cell r="AC161">
            <v>32</v>
          </cell>
          <cell r="AD161">
            <v>2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</row>
        <row r="162">
          <cell r="C162" t="str">
            <v>B072</v>
          </cell>
          <cell r="D162" t="str">
            <v>Papa, variedad harinosa, criolla, sin cáscara, cruda</v>
          </cell>
          <cell r="E162" t="str">
            <v>Médula</v>
          </cell>
          <cell r="F162">
            <v>92</v>
          </cell>
          <cell r="G162">
            <v>73.2</v>
          </cell>
          <cell r="H162">
            <v>106</v>
          </cell>
          <cell r="I162">
            <v>448</v>
          </cell>
          <cell r="J162">
            <v>2</v>
          </cell>
          <cell r="K162">
            <v>0.4</v>
          </cell>
          <cell r="L162">
            <v>23.3</v>
          </cell>
          <cell r="M162">
            <v>22.9</v>
          </cell>
          <cell r="N162">
            <v>0.4</v>
          </cell>
          <cell r="O162">
            <v>1.1000000000000001</v>
          </cell>
          <cell r="P162">
            <v>6</v>
          </cell>
          <cell r="Q162">
            <v>0.4</v>
          </cell>
          <cell r="R162">
            <v>0</v>
          </cell>
          <cell r="S162">
            <v>52</v>
          </cell>
          <cell r="T162">
            <v>0</v>
          </cell>
          <cell r="U162">
            <v>0.3</v>
          </cell>
          <cell r="V162">
            <v>0</v>
          </cell>
          <cell r="W162">
            <v>0</v>
          </cell>
          <cell r="X162">
            <v>0.08</v>
          </cell>
          <cell r="Y162">
            <v>0.06</v>
          </cell>
          <cell r="Z162">
            <v>1.8</v>
          </cell>
          <cell r="AA162">
            <v>0</v>
          </cell>
          <cell r="AB162">
            <v>0</v>
          </cell>
          <cell r="AC162">
            <v>9</v>
          </cell>
          <cell r="AD162">
            <v>2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</row>
        <row r="163">
          <cell r="C163" t="str">
            <v>B073</v>
          </cell>
          <cell r="D163" t="str">
            <v>Papa, variedad harinosa, pastusa, con cáscara, cocida, sin sal</v>
          </cell>
          <cell r="E163" t="str">
            <v>Médula y corteza</v>
          </cell>
          <cell r="F163">
            <v>100</v>
          </cell>
          <cell r="G163">
            <v>78.900000000000006</v>
          </cell>
          <cell r="H163">
            <v>85</v>
          </cell>
          <cell r="I163">
            <v>359</v>
          </cell>
          <cell r="J163">
            <v>2.4</v>
          </cell>
          <cell r="K163">
            <v>0.1</v>
          </cell>
          <cell r="L163">
            <v>17.2</v>
          </cell>
          <cell r="M163">
            <v>14.5</v>
          </cell>
          <cell r="N163">
            <v>2.7</v>
          </cell>
          <cell r="O163">
            <v>1.4</v>
          </cell>
          <cell r="P163">
            <v>6</v>
          </cell>
          <cell r="Q163">
            <v>1</v>
          </cell>
          <cell r="R163">
            <v>9</v>
          </cell>
          <cell r="S163">
            <v>49</v>
          </cell>
          <cell r="T163">
            <v>3.5</v>
          </cell>
          <cell r="U163">
            <v>0.4</v>
          </cell>
          <cell r="V163">
            <v>22</v>
          </cell>
          <cell r="W163">
            <v>417</v>
          </cell>
          <cell r="X163">
            <v>0.09</v>
          </cell>
          <cell r="Y163">
            <v>0.03</v>
          </cell>
          <cell r="Z163">
            <v>1.2</v>
          </cell>
          <cell r="AA163">
            <v>9</v>
          </cell>
          <cell r="AB163">
            <v>0</v>
          </cell>
          <cell r="AC163">
            <v>13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</row>
        <row r="164">
          <cell r="C164" t="str">
            <v>B074</v>
          </cell>
          <cell r="D164" t="str">
            <v>Papa, variedad harinosa, pastusa, con cáscara, cruda</v>
          </cell>
          <cell r="E164" t="str">
            <v>Médula y corteza</v>
          </cell>
          <cell r="F164">
            <v>100</v>
          </cell>
          <cell r="G164">
            <v>77.7</v>
          </cell>
          <cell r="H164">
            <v>89</v>
          </cell>
          <cell r="I164">
            <v>376</v>
          </cell>
          <cell r="J164">
            <v>2.1</v>
          </cell>
          <cell r="K164">
            <v>0.1</v>
          </cell>
          <cell r="L164">
            <v>18.899999999999999</v>
          </cell>
          <cell r="M164">
            <v>17.100000000000001</v>
          </cell>
          <cell r="N164">
            <v>1.8</v>
          </cell>
          <cell r="O164">
            <v>1.1000000000000001</v>
          </cell>
          <cell r="P164">
            <v>12</v>
          </cell>
          <cell r="Q164">
            <v>0.8</v>
          </cell>
          <cell r="R164">
            <v>6</v>
          </cell>
          <cell r="S164">
            <v>57</v>
          </cell>
          <cell r="T164">
            <v>0</v>
          </cell>
          <cell r="U164">
            <v>0.3</v>
          </cell>
          <cell r="V164">
            <v>23</v>
          </cell>
          <cell r="W164">
            <v>422</v>
          </cell>
          <cell r="X164">
            <v>0.08</v>
          </cell>
          <cell r="Y164">
            <v>0.03</v>
          </cell>
          <cell r="Z164">
            <v>1.1000000000000001</v>
          </cell>
          <cell r="AA164">
            <v>16</v>
          </cell>
          <cell r="AB164">
            <v>0</v>
          </cell>
          <cell r="AC164">
            <v>20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</row>
        <row r="165">
          <cell r="C165" t="str">
            <v>B075</v>
          </cell>
          <cell r="D165" t="str">
            <v>Papa, variedad harinosa, pastusa, sin cáscara, cocida, sin sal</v>
          </cell>
          <cell r="E165" t="str">
            <v>Médula</v>
          </cell>
          <cell r="F165">
            <v>100</v>
          </cell>
          <cell r="G165">
            <v>76.3</v>
          </cell>
          <cell r="H165">
            <v>96</v>
          </cell>
          <cell r="I165">
            <v>407</v>
          </cell>
          <cell r="J165">
            <v>2</v>
          </cell>
          <cell r="K165">
            <v>0.1</v>
          </cell>
          <cell r="L165">
            <v>20.9</v>
          </cell>
          <cell r="M165">
            <v>19.100000000000001</v>
          </cell>
          <cell r="N165">
            <v>1.8</v>
          </cell>
          <cell r="O165">
            <v>0.7</v>
          </cell>
          <cell r="P165">
            <v>6</v>
          </cell>
          <cell r="Q165">
            <v>0.3</v>
          </cell>
          <cell r="R165">
            <v>6</v>
          </cell>
          <cell r="S165">
            <v>47</v>
          </cell>
          <cell r="T165">
            <v>3</v>
          </cell>
          <cell r="U165">
            <v>0.3</v>
          </cell>
          <cell r="V165">
            <v>20</v>
          </cell>
          <cell r="W165">
            <v>352</v>
          </cell>
          <cell r="X165">
            <v>0.15</v>
          </cell>
          <cell r="Y165">
            <v>0.02</v>
          </cell>
          <cell r="Z165">
            <v>1.3</v>
          </cell>
          <cell r="AA165">
            <v>9</v>
          </cell>
          <cell r="AB165">
            <v>0</v>
          </cell>
          <cell r="AC165">
            <v>7</v>
          </cell>
          <cell r="AD165">
            <v>1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</row>
        <row r="166">
          <cell r="C166" t="str">
            <v>B076</v>
          </cell>
          <cell r="D166" t="str">
            <v>Papa, variedad harinosa, pastusa, sin cáscara, cruda</v>
          </cell>
          <cell r="E166" t="str">
            <v>Médula</v>
          </cell>
          <cell r="F166">
            <v>90</v>
          </cell>
          <cell r="G166">
            <v>76.2</v>
          </cell>
          <cell r="H166">
            <v>97</v>
          </cell>
          <cell r="I166">
            <v>410</v>
          </cell>
          <cell r="J166">
            <v>2</v>
          </cell>
          <cell r="K166">
            <v>0.2</v>
          </cell>
          <cell r="L166">
            <v>20.9</v>
          </cell>
          <cell r="M166">
            <v>19</v>
          </cell>
          <cell r="N166">
            <v>1.9</v>
          </cell>
          <cell r="O166">
            <v>0.8</v>
          </cell>
          <cell r="P166">
            <v>8</v>
          </cell>
          <cell r="Q166">
            <v>0.8</v>
          </cell>
          <cell r="R166">
            <v>10</v>
          </cell>
          <cell r="S166">
            <v>59</v>
          </cell>
          <cell r="T166">
            <v>2.6</v>
          </cell>
          <cell r="U166">
            <v>0.3</v>
          </cell>
          <cell r="V166">
            <v>22</v>
          </cell>
          <cell r="W166">
            <v>445</v>
          </cell>
          <cell r="X166">
            <v>0.11</v>
          </cell>
          <cell r="Y166">
            <v>0.06</v>
          </cell>
          <cell r="Z166">
            <v>1.5</v>
          </cell>
          <cell r="AA166">
            <v>16</v>
          </cell>
          <cell r="AB166">
            <v>0</v>
          </cell>
          <cell r="AC166">
            <v>18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</row>
        <row r="167">
          <cell r="C167" t="str">
            <v>B077</v>
          </cell>
          <cell r="D167" t="str">
            <v>Pepino Cohombro, crudo</v>
          </cell>
          <cell r="E167" t="str">
            <v>Pulpa sin semillas</v>
          </cell>
          <cell r="F167">
            <v>75</v>
          </cell>
          <cell r="G167">
            <v>96.7</v>
          </cell>
          <cell r="H167">
            <v>14</v>
          </cell>
          <cell r="I167">
            <v>57</v>
          </cell>
          <cell r="J167">
            <v>0.5</v>
          </cell>
          <cell r="K167">
            <v>0.1</v>
          </cell>
          <cell r="L167">
            <v>2.2999999999999998</v>
          </cell>
          <cell r="M167">
            <v>1.6</v>
          </cell>
          <cell r="N167">
            <v>0.7</v>
          </cell>
          <cell r="O167">
            <v>0.4</v>
          </cell>
          <cell r="P167">
            <v>18</v>
          </cell>
          <cell r="Q167">
            <v>0.3</v>
          </cell>
          <cell r="R167">
            <v>2</v>
          </cell>
          <cell r="S167">
            <v>22</v>
          </cell>
          <cell r="T167">
            <v>3</v>
          </cell>
          <cell r="U167">
            <v>0.1</v>
          </cell>
          <cell r="V167">
            <v>12</v>
          </cell>
          <cell r="W167">
            <v>141</v>
          </cell>
          <cell r="X167">
            <v>0.02</v>
          </cell>
          <cell r="Y167">
            <v>0.02</v>
          </cell>
          <cell r="Z167">
            <v>0.1</v>
          </cell>
          <cell r="AA167">
            <v>14</v>
          </cell>
          <cell r="AB167">
            <v>0</v>
          </cell>
          <cell r="AC167">
            <v>8</v>
          </cell>
          <cell r="AD167">
            <v>2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</row>
        <row r="168">
          <cell r="C168" t="str">
            <v>B078</v>
          </cell>
          <cell r="D168" t="str">
            <v>Pepino de rellenar, crudo</v>
          </cell>
          <cell r="E168" t="str">
            <v>Pulpa sin semillas</v>
          </cell>
          <cell r="F168">
            <v>90</v>
          </cell>
          <cell r="G168">
            <v>94.5</v>
          </cell>
          <cell r="H168">
            <v>21</v>
          </cell>
          <cell r="I168">
            <v>89</v>
          </cell>
          <cell r="J168">
            <v>0.6</v>
          </cell>
          <cell r="K168">
            <v>0.2</v>
          </cell>
          <cell r="L168">
            <v>3.8</v>
          </cell>
          <cell r="M168">
            <v>3</v>
          </cell>
          <cell r="N168">
            <v>0.8</v>
          </cell>
          <cell r="O168">
            <v>0.8</v>
          </cell>
          <cell r="P168">
            <v>15</v>
          </cell>
          <cell r="Q168">
            <v>0.7</v>
          </cell>
          <cell r="R168">
            <v>4</v>
          </cell>
          <cell r="S168">
            <v>24</v>
          </cell>
          <cell r="T168">
            <v>0</v>
          </cell>
          <cell r="U168">
            <v>0</v>
          </cell>
          <cell r="V168">
            <v>10</v>
          </cell>
          <cell r="W168">
            <v>68</v>
          </cell>
          <cell r="X168">
            <v>0.04</v>
          </cell>
          <cell r="Y168">
            <v>0.05</v>
          </cell>
          <cell r="Z168">
            <v>0.2</v>
          </cell>
          <cell r="AA168">
            <v>0</v>
          </cell>
          <cell r="AB168">
            <v>0</v>
          </cell>
          <cell r="AC168">
            <v>14</v>
          </cell>
          <cell r="AD168">
            <v>3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</row>
        <row r="169">
          <cell r="C169" t="str">
            <v>B079</v>
          </cell>
          <cell r="D169" t="str">
            <v>Perejil, crudo</v>
          </cell>
          <cell r="E169" t="str">
            <v>Hojas</v>
          </cell>
          <cell r="F169">
            <v>90</v>
          </cell>
          <cell r="G169">
            <v>86.9</v>
          </cell>
          <cell r="H169">
            <v>55</v>
          </cell>
          <cell r="I169">
            <v>230</v>
          </cell>
          <cell r="J169">
            <v>2.9</v>
          </cell>
          <cell r="K169">
            <v>1</v>
          </cell>
          <cell r="L169">
            <v>6.9</v>
          </cell>
          <cell r="M169">
            <v>3.6</v>
          </cell>
          <cell r="N169">
            <v>3.3</v>
          </cell>
          <cell r="O169">
            <v>2.2000000000000002</v>
          </cell>
          <cell r="P169">
            <v>138</v>
          </cell>
          <cell r="Q169">
            <v>6.6</v>
          </cell>
          <cell r="R169">
            <v>56</v>
          </cell>
          <cell r="S169">
            <v>59</v>
          </cell>
          <cell r="T169">
            <v>0</v>
          </cell>
          <cell r="U169">
            <v>1.1000000000000001</v>
          </cell>
          <cell r="V169">
            <v>50</v>
          </cell>
          <cell r="W169">
            <v>554</v>
          </cell>
          <cell r="X169">
            <v>0.11</v>
          </cell>
          <cell r="Y169">
            <v>0.09</v>
          </cell>
          <cell r="Z169">
            <v>1.3</v>
          </cell>
          <cell r="AA169">
            <v>152</v>
          </cell>
          <cell r="AB169">
            <v>0</v>
          </cell>
          <cell r="AC169">
            <v>161</v>
          </cell>
          <cell r="AD169">
            <v>421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</row>
        <row r="170">
          <cell r="C170" t="str">
            <v>B080</v>
          </cell>
          <cell r="D170" t="str">
            <v>Pimentón rojo, crudo</v>
          </cell>
          <cell r="E170" t="str">
            <v>Pulpa sin semillas</v>
          </cell>
          <cell r="F170">
            <v>85</v>
          </cell>
          <cell r="G170">
            <v>91.9</v>
          </cell>
          <cell r="H170">
            <v>35</v>
          </cell>
          <cell r="I170">
            <v>149</v>
          </cell>
          <cell r="J170">
            <v>1</v>
          </cell>
          <cell r="K170">
            <v>0.3</v>
          </cell>
          <cell r="L170">
            <v>6.3</v>
          </cell>
          <cell r="M170">
            <v>4.5999999999999996</v>
          </cell>
          <cell r="N170">
            <v>1.7</v>
          </cell>
          <cell r="O170">
            <v>0.5</v>
          </cell>
          <cell r="P170">
            <v>7</v>
          </cell>
          <cell r="Q170">
            <v>0.4</v>
          </cell>
          <cell r="R170">
            <v>2</v>
          </cell>
          <cell r="S170">
            <v>24</v>
          </cell>
          <cell r="T170">
            <v>1</v>
          </cell>
          <cell r="U170">
            <v>0.2</v>
          </cell>
          <cell r="V170">
            <v>12</v>
          </cell>
          <cell r="W170">
            <v>211</v>
          </cell>
          <cell r="X170">
            <v>0.05</v>
          </cell>
          <cell r="Y170">
            <v>7.0000000000000007E-2</v>
          </cell>
          <cell r="Z170">
            <v>1.1000000000000001</v>
          </cell>
          <cell r="AA170">
            <v>35</v>
          </cell>
          <cell r="AB170">
            <v>0</v>
          </cell>
          <cell r="AC170">
            <v>160</v>
          </cell>
          <cell r="AD170">
            <v>184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</row>
        <row r="171">
          <cell r="C171" t="str">
            <v>B081</v>
          </cell>
          <cell r="D171" t="str">
            <v>Pimentón verde, crudo</v>
          </cell>
          <cell r="E171" t="str">
            <v>Pulpa sin semillas</v>
          </cell>
          <cell r="F171">
            <v>80</v>
          </cell>
          <cell r="G171">
            <v>93.7</v>
          </cell>
          <cell r="H171">
            <v>28</v>
          </cell>
          <cell r="I171">
            <v>118</v>
          </cell>
          <cell r="J171">
            <v>0.9</v>
          </cell>
          <cell r="K171">
            <v>0.1</v>
          </cell>
          <cell r="L171">
            <v>4.9000000000000004</v>
          </cell>
          <cell r="M171">
            <v>3</v>
          </cell>
          <cell r="N171">
            <v>1.9</v>
          </cell>
          <cell r="O171">
            <v>0.4</v>
          </cell>
          <cell r="P171">
            <v>11</v>
          </cell>
          <cell r="Q171">
            <v>0.4</v>
          </cell>
          <cell r="R171">
            <v>3</v>
          </cell>
          <cell r="S171">
            <v>20</v>
          </cell>
          <cell r="T171">
            <v>1</v>
          </cell>
          <cell r="U171">
            <v>0.1</v>
          </cell>
          <cell r="V171">
            <v>10</v>
          </cell>
          <cell r="W171">
            <v>175</v>
          </cell>
          <cell r="X171">
            <v>0.06</v>
          </cell>
          <cell r="Y171">
            <v>0.03</v>
          </cell>
          <cell r="Z171">
            <v>0.5</v>
          </cell>
          <cell r="AA171">
            <v>10</v>
          </cell>
          <cell r="AB171">
            <v>0</v>
          </cell>
          <cell r="AC171">
            <v>93</v>
          </cell>
          <cell r="AD171">
            <v>20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</row>
        <row r="172">
          <cell r="C172" t="str">
            <v>B082</v>
          </cell>
          <cell r="D172" t="str">
            <v>Plátano áfrica, maduro, crudo</v>
          </cell>
          <cell r="E172" t="str">
            <v>Pulpa</v>
          </cell>
          <cell r="F172">
            <v>72</v>
          </cell>
          <cell r="G172">
            <v>66.3</v>
          </cell>
          <cell r="H172">
            <v>136</v>
          </cell>
          <cell r="I172">
            <v>578</v>
          </cell>
          <cell r="J172">
            <v>1.3</v>
          </cell>
          <cell r="K172">
            <v>0.3</v>
          </cell>
          <cell r="L172">
            <v>31</v>
          </cell>
          <cell r="M172">
            <v>28.7</v>
          </cell>
          <cell r="N172">
            <v>2.2999999999999998</v>
          </cell>
          <cell r="O172">
            <v>1.2</v>
          </cell>
          <cell r="P172">
            <v>4</v>
          </cell>
          <cell r="Q172">
            <v>0.6</v>
          </cell>
          <cell r="R172">
            <v>4</v>
          </cell>
          <cell r="S172">
            <v>35</v>
          </cell>
          <cell r="T172">
            <v>0.4</v>
          </cell>
          <cell r="U172">
            <v>0.1</v>
          </cell>
          <cell r="V172">
            <v>37</v>
          </cell>
          <cell r="W172">
            <v>499</v>
          </cell>
          <cell r="X172">
            <v>0.05</v>
          </cell>
          <cell r="Y172">
            <v>0.05</v>
          </cell>
          <cell r="Z172">
            <v>0.6</v>
          </cell>
          <cell r="AA172">
            <v>22</v>
          </cell>
          <cell r="AB172">
            <v>0</v>
          </cell>
          <cell r="AC172">
            <v>18</v>
          </cell>
          <cell r="AD172">
            <v>57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</row>
        <row r="173">
          <cell r="C173" t="str">
            <v>B083</v>
          </cell>
          <cell r="D173" t="str">
            <v>Plátano áfrica, verde, crudo</v>
          </cell>
          <cell r="E173" t="str">
            <v>Pulpa</v>
          </cell>
          <cell r="F173">
            <v>68</v>
          </cell>
          <cell r="G173">
            <v>59.8</v>
          </cell>
          <cell r="H173">
            <v>163</v>
          </cell>
          <cell r="I173">
            <v>690</v>
          </cell>
          <cell r="J173">
            <v>1</v>
          </cell>
          <cell r="K173">
            <v>0.2</v>
          </cell>
          <cell r="L173">
            <v>38.1</v>
          </cell>
          <cell r="M173">
            <v>35.799999999999997</v>
          </cell>
          <cell r="N173">
            <v>2.2999999999999998</v>
          </cell>
          <cell r="O173">
            <v>0.9</v>
          </cell>
          <cell r="P173">
            <v>8</v>
          </cell>
          <cell r="Q173">
            <v>0.5</v>
          </cell>
          <cell r="R173">
            <v>30</v>
          </cell>
          <cell r="S173">
            <v>43</v>
          </cell>
          <cell r="T173">
            <v>0.5</v>
          </cell>
          <cell r="U173">
            <v>0.1</v>
          </cell>
          <cell r="V173">
            <v>0</v>
          </cell>
          <cell r="W173">
            <v>0</v>
          </cell>
          <cell r="X173">
            <v>0.09</v>
          </cell>
          <cell r="Y173">
            <v>0.14000000000000001</v>
          </cell>
          <cell r="Z173">
            <v>0.6</v>
          </cell>
          <cell r="AA173">
            <v>0</v>
          </cell>
          <cell r="AB173">
            <v>0</v>
          </cell>
          <cell r="AC173">
            <v>19</v>
          </cell>
          <cell r="AD173">
            <v>56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</row>
        <row r="174">
          <cell r="C174" t="str">
            <v>B084</v>
          </cell>
          <cell r="D174" t="str">
            <v>Plátano colí o guíneo, verde, crudo</v>
          </cell>
          <cell r="E174" t="str">
            <v>Pulpa</v>
          </cell>
          <cell r="F174">
            <v>60</v>
          </cell>
          <cell r="G174">
            <v>67.400000000000006</v>
          </cell>
          <cell r="H174">
            <v>128</v>
          </cell>
          <cell r="I174">
            <v>544</v>
          </cell>
          <cell r="J174">
            <v>1.3</v>
          </cell>
          <cell r="K174">
            <v>0.1</v>
          </cell>
          <cell r="L174">
            <v>30.3</v>
          </cell>
          <cell r="M174">
            <v>29.9</v>
          </cell>
          <cell r="N174">
            <v>0.4</v>
          </cell>
          <cell r="O174">
            <v>0.9</v>
          </cell>
          <cell r="P174">
            <v>4</v>
          </cell>
          <cell r="Q174">
            <v>0.7</v>
          </cell>
          <cell r="R174">
            <v>0</v>
          </cell>
          <cell r="S174">
            <v>38</v>
          </cell>
          <cell r="T174">
            <v>0</v>
          </cell>
          <cell r="U174">
            <v>0.2</v>
          </cell>
          <cell r="V174">
            <v>0</v>
          </cell>
          <cell r="W174">
            <v>0</v>
          </cell>
          <cell r="X174">
            <v>0.04</v>
          </cell>
          <cell r="Y174">
            <v>0.04</v>
          </cell>
          <cell r="Z174">
            <v>0.6</v>
          </cell>
          <cell r="AA174">
            <v>0</v>
          </cell>
          <cell r="AB174">
            <v>0</v>
          </cell>
          <cell r="AC174">
            <v>15</v>
          </cell>
          <cell r="AD174">
            <v>16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</row>
        <row r="175">
          <cell r="C175" t="str">
            <v>B085</v>
          </cell>
          <cell r="D175" t="str">
            <v>Plátano dominico, maduro, crudo</v>
          </cell>
          <cell r="E175" t="str">
            <v>Pulpa</v>
          </cell>
          <cell r="F175">
            <v>65</v>
          </cell>
          <cell r="G175">
            <v>66.3</v>
          </cell>
          <cell r="H175">
            <v>136</v>
          </cell>
          <cell r="I175">
            <v>578</v>
          </cell>
          <cell r="J175">
            <v>1.1000000000000001</v>
          </cell>
          <cell r="K175">
            <v>0.3</v>
          </cell>
          <cell r="L175">
            <v>31.1</v>
          </cell>
          <cell r="M175">
            <v>28.8</v>
          </cell>
          <cell r="N175">
            <v>2.4</v>
          </cell>
          <cell r="O175">
            <v>1.2</v>
          </cell>
          <cell r="P175">
            <v>4</v>
          </cell>
          <cell r="Q175">
            <v>0.8</v>
          </cell>
          <cell r="R175">
            <v>4</v>
          </cell>
          <cell r="S175">
            <v>35</v>
          </cell>
          <cell r="T175">
            <v>0.8</v>
          </cell>
          <cell r="U175">
            <v>0.1</v>
          </cell>
          <cell r="V175">
            <v>37</v>
          </cell>
          <cell r="W175">
            <v>499</v>
          </cell>
          <cell r="X175">
            <v>0.05</v>
          </cell>
          <cell r="Y175">
            <v>0.02</v>
          </cell>
          <cell r="Z175">
            <v>0.5</v>
          </cell>
          <cell r="AA175">
            <v>22</v>
          </cell>
          <cell r="AB175">
            <v>0</v>
          </cell>
          <cell r="AC175">
            <v>17</v>
          </cell>
          <cell r="AD175">
            <v>57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</row>
        <row r="176">
          <cell r="C176" t="str">
            <v>B086</v>
          </cell>
          <cell r="D176" t="str">
            <v>Plátano dominico, verde, crudo</v>
          </cell>
          <cell r="E176" t="str">
            <v>Pulpa</v>
          </cell>
          <cell r="F176">
            <v>60</v>
          </cell>
          <cell r="G176">
            <v>58.4</v>
          </cell>
          <cell r="H176">
            <v>166</v>
          </cell>
          <cell r="I176">
            <v>703</v>
          </cell>
          <cell r="J176">
            <v>1.2</v>
          </cell>
          <cell r="K176">
            <v>0.1</v>
          </cell>
          <cell r="L176">
            <v>39.4</v>
          </cell>
          <cell r="M176">
            <v>38.299999999999997</v>
          </cell>
          <cell r="N176">
            <v>1.1000000000000001</v>
          </cell>
          <cell r="O176">
            <v>0.9</v>
          </cell>
          <cell r="P176">
            <v>8</v>
          </cell>
          <cell r="Q176">
            <v>0.9</v>
          </cell>
          <cell r="R176">
            <v>10</v>
          </cell>
          <cell r="S176">
            <v>31</v>
          </cell>
          <cell r="T176">
            <v>0.8</v>
          </cell>
          <cell r="U176">
            <v>0.1</v>
          </cell>
          <cell r="V176">
            <v>0</v>
          </cell>
          <cell r="W176">
            <v>0</v>
          </cell>
          <cell r="X176">
            <v>7.0000000000000007E-2</v>
          </cell>
          <cell r="Y176">
            <v>0.03</v>
          </cell>
          <cell r="Z176">
            <v>0.6</v>
          </cell>
          <cell r="AA176">
            <v>0</v>
          </cell>
          <cell r="AB176">
            <v>0</v>
          </cell>
          <cell r="AC176">
            <v>20</v>
          </cell>
          <cell r="AD176">
            <v>100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</row>
        <row r="177">
          <cell r="C177" t="str">
            <v>B087</v>
          </cell>
          <cell r="D177" t="str">
            <v>Plátano espermo, maduro, crudo</v>
          </cell>
          <cell r="E177" t="str">
            <v>Pulpa</v>
          </cell>
          <cell r="F177">
            <v>60</v>
          </cell>
          <cell r="G177">
            <v>69.099999999999994</v>
          </cell>
          <cell r="H177">
            <v>125</v>
          </cell>
          <cell r="I177">
            <v>529</v>
          </cell>
          <cell r="J177">
            <v>1.2</v>
          </cell>
          <cell r="K177">
            <v>0.3</v>
          </cell>
          <cell r="L177">
            <v>28.2</v>
          </cell>
          <cell r="M177">
            <v>25.9</v>
          </cell>
          <cell r="N177">
            <v>2.2999999999999998</v>
          </cell>
          <cell r="O177">
            <v>1.2</v>
          </cell>
          <cell r="P177">
            <v>3</v>
          </cell>
          <cell r="Q177">
            <v>0.5</v>
          </cell>
          <cell r="R177">
            <v>4</v>
          </cell>
          <cell r="S177">
            <v>30</v>
          </cell>
          <cell r="T177">
            <v>0</v>
          </cell>
          <cell r="U177">
            <v>0.1</v>
          </cell>
          <cell r="V177">
            <v>37</v>
          </cell>
          <cell r="W177">
            <v>499</v>
          </cell>
          <cell r="X177">
            <v>0.06</v>
          </cell>
          <cell r="Y177">
            <v>0.06</v>
          </cell>
          <cell r="Z177">
            <v>0.5</v>
          </cell>
          <cell r="AA177">
            <v>22</v>
          </cell>
          <cell r="AB177">
            <v>0</v>
          </cell>
          <cell r="AC177">
            <v>17</v>
          </cell>
          <cell r="AD177">
            <v>58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</row>
        <row r="178">
          <cell r="C178" t="str">
            <v>B088</v>
          </cell>
          <cell r="D178" t="str">
            <v>Plátano hartón, maduro, cocido, sin sal</v>
          </cell>
          <cell r="E178" t="str">
            <v>Pulpa</v>
          </cell>
          <cell r="F178">
            <v>100</v>
          </cell>
          <cell r="G178">
            <v>68.400000000000006</v>
          </cell>
          <cell r="H178">
            <v>130</v>
          </cell>
          <cell r="I178">
            <v>550</v>
          </cell>
          <cell r="J178">
            <v>0.8</v>
          </cell>
          <cell r="K178">
            <v>0.2</v>
          </cell>
          <cell r="L178">
            <v>30.1</v>
          </cell>
          <cell r="M178">
            <v>27.8</v>
          </cell>
          <cell r="N178">
            <v>2.2999999999999998</v>
          </cell>
          <cell r="O178">
            <v>0.6</v>
          </cell>
          <cell r="P178">
            <v>4</v>
          </cell>
          <cell r="Q178">
            <v>0.5</v>
          </cell>
          <cell r="R178">
            <v>5</v>
          </cell>
          <cell r="S178">
            <v>30</v>
          </cell>
          <cell r="T178">
            <v>0</v>
          </cell>
          <cell r="U178">
            <v>0.2</v>
          </cell>
          <cell r="V178">
            <v>34</v>
          </cell>
          <cell r="W178">
            <v>414</v>
          </cell>
          <cell r="X178">
            <v>0.05</v>
          </cell>
          <cell r="Y178">
            <v>0.05</v>
          </cell>
          <cell r="Z178">
            <v>0.6</v>
          </cell>
          <cell r="AA178">
            <v>26</v>
          </cell>
          <cell r="AB178">
            <v>0</v>
          </cell>
          <cell r="AC178">
            <v>9</v>
          </cell>
          <cell r="AD178">
            <v>56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</row>
        <row r="179">
          <cell r="C179" t="str">
            <v>B089</v>
          </cell>
          <cell r="D179" t="str">
            <v>plátano hartón, maduro, crudo</v>
          </cell>
          <cell r="E179" t="str">
            <v>Pulpa</v>
          </cell>
          <cell r="F179">
            <v>72</v>
          </cell>
          <cell r="G179">
            <v>67.3</v>
          </cell>
          <cell r="H179">
            <v>132</v>
          </cell>
          <cell r="I179">
            <v>559</v>
          </cell>
          <cell r="J179">
            <v>1.1000000000000001</v>
          </cell>
          <cell r="K179">
            <v>0.2</v>
          </cell>
          <cell r="L179">
            <v>30.3</v>
          </cell>
          <cell r="M179">
            <v>28</v>
          </cell>
          <cell r="N179">
            <v>2.2999999999999998</v>
          </cell>
          <cell r="O179">
            <v>1.2</v>
          </cell>
          <cell r="P179">
            <v>3</v>
          </cell>
          <cell r="Q179">
            <v>0.5</v>
          </cell>
          <cell r="R179">
            <v>4</v>
          </cell>
          <cell r="S179">
            <v>36</v>
          </cell>
          <cell r="T179">
            <v>0</v>
          </cell>
          <cell r="U179">
            <v>0.1</v>
          </cell>
          <cell r="V179">
            <v>37</v>
          </cell>
          <cell r="W179">
            <v>500</v>
          </cell>
          <cell r="X179">
            <v>7.0000000000000007E-2</v>
          </cell>
          <cell r="Y179">
            <v>0.05</v>
          </cell>
          <cell r="Z179">
            <v>0.5</v>
          </cell>
          <cell r="AA179">
            <v>22</v>
          </cell>
          <cell r="AB179">
            <v>0</v>
          </cell>
          <cell r="AC179">
            <v>15</v>
          </cell>
          <cell r="AD179">
            <v>54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</row>
        <row r="180">
          <cell r="C180" t="str">
            <v>B090</v>
          </cell>
          <cell r="D180" t="str">
            <v>plátano hartón, maduro, frito, en tajadas, sin sal</v>
          </cell>
          <cell r="E180" t="str">
            <v>Pulpa</v>
          </cell>
          <cell r="F180">
            <v>100</v>
          </cell>
          <cell r="G180">
            <v>34.700000000000003</v>
          </cell>
          <cell r="H180">
            <v>312</v>
          </cell>
          <cell r="I180">
            <v>1314</v>
          </cell>
          <cell r="J180">
            <v>1.2</v>
          </cell>
          <cell r="K180">
            <v>10.199999999999999</v>
          </cell>
          <cell r="L180">
            <v>52.6</v>
          </cell>
          <cell r="M180">
            <v>50.1</v>
          </cell>
          <cell r="N180">
            <v>2.5</v>
          </cell>
          <cell r="O180">
            <v>1.2</v>
          </cell>
          <cell r="P180">
            <v>3</v>
          </cell>
          <cell r="Q180">
            <v>0.8</v>
          </cell>
          <cell r="R180">
            <v>4</v>
          </cell>
          <cell r="S180">
            <v>33</v>
          </cell>
          <cell r="T180">
            <v>0</v>
          </cell>
          <cell r="U180">
            <v>0.3</v>
          </cell>
          <cell r="V180">
            <v>40</v>
          </cell>
          <cell r="W180">
            <v>434</v>
          </cell>
          <cell r="X180">
            <v>0.05</v>
          </cell>
          <cell r="Y180">
            <v>0.05</v>
          </cell>
          <cell r="Z180">
            <v>0.8</v>
          </cell>
          <cell r="AA180">
            <v>24</v>
          </cell>
          <cell r="AB180">
            <v>0</v>
          </cell>
          <cell r="AC180">
            <v>20</v>
          </cell>
          <cell r="AD180">
            <v>61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</row>
        <row r="181">
          <cell r="C181" t="str">
            <v>B091</v>
          </cell>
          <cell r="D181" t="str">
            <v>Plátano hartón, verde, cocido, sin sal</v>
          </cell>
          <cell r="E181" t="str">
            <v>Pulpa</v>
          </cell>
          <cell r="F181">
            <v>100</v>
          </cell>
          <cell r="G181">
            <v>67.099999999999994</v>
          </cell>
          <cell r="H181">
            <v>133</v>
          </cell>
          <cell r="I181">
            <v>563</v>
          </cell>
          <cell r="J181">
            <v>0.9</v>
          </cell>
          <cell r="K181">
            <v>0.3</v>
          </cell>
          <cell r="L181">
            <v>30.6</v>
          </cell>
          <cell r="M181">
            <v>28.3</v>
          </cell>
          <cell r="N181">
            <v>2.2999999999999998</v>
          </cell>
          <cell r="O181">
            <v>1.1000000000000001</v>
          </cell>
          <cell r="P181">
            <v>7</v>
          </cell>
          <cell r="Q181">
            <v>0.5</v>
          </cell>
          <cell r="R181">
            <v>0</v>
          </cell>
          <cell r="S181">
            <v>22</v>
          </cell>
          <cell r="T181">
            <v>0</v>
          </cell>
          <cell r="U181">
            <v>0.2</v>
          </cell>
          <cell r="V181">
            <v>25</v>
          </cell>
          <cell r="W181">
            <v>277</v>
          </cell>
          <cell r="X181">
            <v>0.06</v>
          </cell>
          <cell r="Y181">
            <v>0.17</v>
          </cell>
          <cell r="Z181">
            <v>1.6</v>
          </cell>
          <cell r="AA181">
            <v>0</v>
          </cell>
          <cell r="AB181">
            <v>0</v>
          </cell>
          <cell r="AC181">
            <v>0</v>
          </cell>
          <cell r="AD181">
            <v>45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</row>
        <row r="182">
          <cell r="C182" t="str">
            <v>B092</v>
          </cell>
          <cell r="D182" t="str">
            <v>Plátano hartón, verde, crudo</v>
          </cell>
          <cell r="E182" t="str">
            <v>Pulpa</v>
          </cell>
          <cell r="F182">
            <v>68</v>
          </cell>
          <cell r="G182">
            <v>58.5</v>
          </cell>
          <cell r="H182">
            <v>166</v>
          </cell>
          <cell r="I182">
            <v>705</v>
          </cell>
          <cell r="J182">
            <v>1.2</v>
          </cell>
          <cell r="K182">
            <v>0.2</v>
          </cell>
          <cell r="L182">
            <v>39.299999999999997</v>
          </cell>
          <cell r="M182">
            <v>38.1</v>
          </cell>
          <cell r="N182">
            <v>1.2</v>
          </cell>
          <cell r="O182">
            <v>0.8</v>
          </cell>
          <cell r="P182">
            <v>8</v>
          </cell>
          <cell r="Q182">
            <v>0.4</v>
          </cell>
          <cell r="R182">
            <v>26</v>
          </cell>
          <cell r="S182">
            <v>20</v>
          </cell>
          <cell r="T182">
            <v>0</v>
          </cell>
          <cell r="U182">
            <v>0.1</v>
          </cell>
          <cell r="V182">
            <v>0</v>
          </cell>
          <cell r="W182">
            <v>627</v>
          </cell>
          <cell r="X182">
            <v>0.06</v>
          </cell>
          <cell r="Y182">
            <v>0.04</v>
          </cell>
          <cell r="Z182">
            <v>0.5</v>
          </cell>
          <cell r="AA182">
            <v>0</v>
          </cell>
          <cell r="AB182">
            <v>0</v>
          </cell>
          <cell r="AC182">
            <v>20</v>
          </cell>
          <cell r="AD182">
            <v>105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</row>
        <row r="183">
          <cell r="C183" t="str">
            <v>B093</v>
          </cell>
          <cell r="D183" t="str">
            <v>plátano hartón, verde, frito, en patacón, sin sal</v>
          </cell>
          <cell r="E183" t="str">
            <v>Pulpa</v>
          </cell>
          <cell r="F183">
            <v>100</v>
          </cell>
          <cell r="G183">
            <v>36.1</v>
          </cell>
          <cell r="H183">
            <v>353</v>
          </cell>
          <cell r="I183">
            <v>1476</v>
          </cell>
          <cell r="J183">
            <v>1.6</v>
          </cell>
          <cell r="K183">
            <v>19.2</v>
          </cell>
          <cell r="L183">
            <v>41.8</v>
          </cell>
          <cell r="M183">
            <v>38.299999999999997</v>
          </cell>
          <cell r="N183">
            <v>3.5</v>
          </cell>
          <cell r="O183">
            <v>1.4</v>
          </cell>
          <cell r="P183">
            <v>4</v>
          </cell>
          <cell r="Q183">
            <v>0.7</v>
          </cell>
          <cell r="R183">
            <v>2</v>
          </cell>
          <cell r="S183">
            <v>42</v>
          </cell>
          <cell r="T183">
            <v>0</v>
          </cell>
          <cell r="U183">
            <v>0.2</v>
          </cell>
          <cell r="V183">
            <v>53</v>
          </cell>
          <cell r="W183">
            <v>482</v>
          </cell>
          <cell r="X183">
            <v>0.05</v>
          </cell>
          <cell r="Y183">
            <v>0.1</v>
          </cell>
          <cell r="Z183">
            <v>0.8</v>
          </cell>
          <cell r="AA183">
            <v>15</v>
          </cell>
          <cell r="AB183">
            <v>0</v>
          </cell>
          <cell r="AC183">
            <v>3</v>
          </cell>
          <cell r="AD183">
            <v>60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</row>
        <row r="184">
          <cell r="C184" t="str">
            <v>B094</v>
          </cell>
          <cell r="D184" t="str">
            <v>Plátano, maritú, maduro, crudo</v>
          </cell>
          <cell r="E184" t="str">
            <v>Pulpa</v>
          </cell>
          <cell r="F184">
            <v>60</v>
          </cell>
          <cell r="G184">
            <v>67.5</v>
          </cell>
          <cell r="H184">
            <v>132</v>
          </cell>
          <cell r="I184">
            <v>560</v>
          </cell>
          <cell r="J184">
            <v>1.3</v>
          </cell>
          <cell r="K184">
            <v>0.3</v>
          </cell>
          <cell r="L184">
            <v>29.9</v>
          </cell>
          <cell r="M184">
            <v>27.6</v>
          </cell>
          <cell r="N184">
            <v>2.2999999999999998</v>
          </cell>
          <cell r="O184">
            <v>1</v>
          </cell>
          <cell r="P184">
            <v>3</v>
          </cell>
          <cell r="Q184">
            <v>0.5</v>
          </cell>
          <cell r="R184">
            <v>4</v>
          </cell>
          <cell r="S184">
            <v>36</v>
          </cell>
          <cell r="T184">
            <v>0</v>
          </cell>
          <cell r="U184">
            <v>0.1</v>
          </cell>
          <cell r="V184">
            <v>37</v>
          </cell>
          <cell r="W184">
            <v>500</v>
          </cell>
          <cell r="X184">
            <v>0.05</v>
          </cell>
          <cell r="Y184">
            <v>0.05</v>
          </cell>
          <cell r="Z184">
            <v>0.7</v>
          </cell>
          <cell r="AA184">
            <v>22</v>
          </cell>
          <cell r="AB184">
            <v>0</v>
          </cell>
          <cell r="AC184">
            <v>15</v>
          </cell>
          <cell r="AD184">
            <v>60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</row>
        <row r="185">
          <cell r="C185" t="str">
            <v>B095</v>
          </cell>
          <cell r="D185" t="str">
            <v>Plátano popocho, verde, crudo</v>
          </cell>
          <cell r="E185" t="str">
            <v>Pulpa</v>
          </cell>
          <cell r="F185">
            <v>60</v>
          </cell>
          <cell r="G185">
            <v>68.900000000000006</v>
          </cell>
          <cell r="H185">
            <v>123</v>
          </cell>
          <cell r="I185">
            <v>521</v>
          </cell>
          <cell r="J185">
            <v>1</v>
          </cell>
          <cell r="K185">
            <v>0.2</v>
          </cell>
          <cell r="L185">
            <v>29</v>
          </cell>
          <cell r="M185">
            <v>28.5</v>
          </cell>
          <cell r="N185">
            <v>0.5</v>
          </cell>
          <cell r="O185">
            <v>0.9</v>
          </cell>
          <cell r="P185">
            <v>6</v>
          </cell>
          <cell r="Q185">
            <v>0.4</v>
          </cell>
          <cell r="R185">
            <v>0</v>
          </cell>
          <cell r="S185">
            <v>40</v>
          </cell>
          <cell r="T185">
            <v>0</v>
          </cell>
          <cell r="U185">
            <v>0.1</v>
          </cell>
          <cell r="V185">
            <v>0</v>
          </cell>
          <cell r="W185">
            <v>0</v>
          </cell>
          <cell r="X185">
            <v>7.0000000000000007E-2</v>
          </cell>
          <cell r="Y185">
            <v>0.04</v>
          </cell>
          <cell r="Z185">
            <v>0.5</v>
          </cell>
          <cell r="AA185">
            <v>0</v>
          </cell>
          <cell r="AB185">
            <v>0</v>
          </cell>
          <cell r="AC185">
            <v>20</v>
          </cell>
          <cell r="AD185">
            <v>130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</row>
        <row r="186">
          <cell r="C186" t="str">
            <v>B096</v>
          </cell>
          <cell r="D186" t="str">
            <v>Rábano, sin cáscara, crudo</v>
          </cell>
          <cell r="E186" t="str">
            <v>Raíz</v>
          </cell>
          <cell r="F186">
            <v>90</v>
          </cell>
          <cell r="G186">
            <v>94.7</v>
          </cell>
          <cell r="H186">
            <v>22</v>
          </cell>
          <cell r="I186">
            <v>93</v>
          </cell>
          <cell r="J186">
            <v>0.8</v>
          </cell>
          <cell r="K186">
            <v>0.1</v>
          </cell>
          <cell r="L186">
            <v>3.7</v>
          </cell>
          <cell r="M186">
            <v>2.1</v>
          </cell>
          <cell r="N186">
            <v>1.6</v>
          </cell>
          <cell r="O186">
            <v>0.7</v>
          </cell>
          <cell r="P186">
            <v>23</v>
          </cell>
          <cell r="Q186">
            <v>0.6</v>
          </cell>
          <cell r="R186">
            <v>13</v>
          </cell>
          <cell r="S186">
            <v>24</v>
          </cell>
          <cell r="T186">
            <v>1</v>
          </cell>
          <cell r="U186">
            <v>0.3</v>
          </cell>
          <cell r="V186">
            <v>10</v>
          </cell>
          <cell r="W186">
            <v>235</v>
          </cell>
          <cell r="X186">
            <v>0.03</v>
          </cell>
          <cell r="Y186">
            <v>0.03</v>
          </cell>
          <cell r="Z186">
            <v>0.3</v>
          </cell>
          <cell r="AA186">
            <v>29</v>
          </cell>
          <cell r="AB186">
            <v>0</v>
          </cell>
          <cell r="AC186">
            <v>20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</row>
        <row r="187">
          <cell r="C187" t="str">
            <v>B097</v>
          </cell>
          <cell r="D187" t="str">
            <v>Remolacha, sin cáscara, cocida, sin sal</v>
          </cell>
          <cell r="E187" t="str">
            <v>Pulpa</v>
          </cell>
          <cell r="F187">
            <v>100</v>
          </cell>
          <cell r="G187">
            <v>87.1</v>
          </cell>
          <cell r="H187">
            <v>53</v>
          </cell>
          <cell r="I187">
            <v>224</v>
          </cell>
          <cell r="J187">
            <v>1.5</v>
          </cell>
          <cell r="K187">
            <v>0.2</v>
          </cell>
          <cell r="L187">
            <v>10.1</v>
          </cell>
          <cell r="M187">
            <v>7.4</v>
          </cell>
          <cell r="N187">
            <v>2.7</v>
          </cell>
          <cell r="O187">
            <v>1.1000000000000001</v>
          </cell>
          <cell r="P187">
            <v>17</v>
          </cell>
          <cell r="Q187">
            <v>0.8</v>
          </cell>
          <cell r="R187">
            <v>77</v>
          </cell>
          <cell r="S187">
            <v>45</v>
          </cell>
          <cell r="T187">
            <v>0</v>
          </cell>
          <cell r="U187">
            <v>0.5</v>
          </cell>
          <cell r="V187">
            <v>23</v>
          </cell>
          <cell r="W187">
            <v>377</v>
          </cell>
          <cell r="X187">
            <v>0.03</v>
          </cell>
          <cell r="Y187">
            <v>0.05</v>
          </cell>
          <cell r="Z187">
            <v>0.2</v>
          </cell>
          <cell r="AA187">
            <v>80</v>
          </cell>
          <cell r="AB187">
            <v>0.03</v>
          </cell>
          <cell r="AC187">
            <v>3</v>
          </cell>
          <cell r="AD187">
            <v>5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</row>
        <row r="188">
          <cell r="C188" t="str">
            <v>B098</v>
          </cell>
          <cell r="D188" t="str">
            <v>Remolacha, sin cáscara, cruda</v>
          </cell>
          <cell r="E188" t="str">
            <v>Pulpa</v>
          </cell>
          <cell r="F188">
            <v>80</v>
          </cell>
          <cell r="G188">
            <v>87.2</v>
          </cell>
          <cell r="H188">
            <v>53</v>
          </cell>
          <cell r="I188">
            <v>226</v>
          </cell>
          <cell r="J188">
            <v>1.4</v>
          </cell>
          <cell r="K188">
            <v>0.1</v>
          </cell>
          <cell r="L188">
            <v>10.3</v>
          </cell>
          <cell r="M188">
            <v>7.5</v>
          </cell>
          <cell r="N188">
            <v>2.8</v>
          </cell>
          <cell r="O188">
            <v>1</v>
          </cell>
          <cell r="P188">
            <v>16</v>
          </cell>
          <cell r="Q188">
            <v>0.8</v>
          </cell>
          <cell r="R188">
            <v>71</v>
          </cell>
          <cell r="S188">
            <v>40</v>
          </cell>
          <cell r="T188">
            <v>0</v>
          </cell>
          <cell r="U188">
            <v>0.4</v>
          </cell>
          <cell r="V188">
            <v>23</v>
          </cell>
          <cell r="W188">
            <v>352</v>
          </cell>
          <cell r="X188">
            <v>0.03</v>
          </cell>
          <cell r="Y188">
            <v>0.04</v>
          </cell>
          <cell r="Z188">
            <v>0.3</v>
          </cell>
          <cell r="AA188">
            <v>109</v>
          </cell>
          <cell r="AB188">
            <v>0</v>
          </cell>
          <cell r="AC188">
            <v>6</v>
          </cell>
          <cell r="AD188">
            <v>2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</row>
        <row r="189">
          <cell r="C189" t="str">
            <v>B099</v>
          </cell>
          <cell r="D189" t="str">
            <v>Repollo blanco, crudo</v>
          </cell>
          <cell r="E189" t="str">
            <v>Hojas</v>
          </cell>
          <cell r="F189">
            <v>70</v>
          </cell>
          <cell r="G189">
            <v>90.7</v>
          </cell>
          <cell r="H189">
            <v>40</v>
          </cell>
          <cell r="I189">
            <v>169</v>
          </cell>
          <cell r="J189">
            <v>1.8</v>
          </cell>
          <cell r="K189">
            <v>0.3</v>
          </cell>
          <cell r="L189">
            <v>6.4</v>
          </cell>
          <cell r="M189">
            <v>3.7</v>
          </cell>
          <cell r="N189">
            <v>2.6</v>
          </cell>
          <cell r="O189">
            <v>0.9</v>
          </cell>
          <cell r="P189">
            <v>44</v>
          </cell>
          <cell r="Q189">
            <v>0.5</v>
          </cell>
          <cell r="R189">
            <v>18</v>
          </cell>
          <cell r="S189">
            <v>40</v>
          </cell>
          <cell r="T189">
            <v>2</v>
          </cell>
          <cell r="U189">
            <v>0.2</v>
          </cell>
          <cell r="V189">
            <v>13</v>
          </cell>
          <cell r="W189">
            <v>224</v>
          </cell>
          <cell r="X189">
            <v>0.06</v>
          </cell>
          <cell r="Y189">
            <v>0.08</v>
          </cell>
          <cell r="Z189">
            <v>0.3</v>
          </cell>
          <cell r="AA189">
            <v>43</v>
          </cell>
          <cell r="AB189">
            <v>0</v>
          </cell>
          <cell r="AC189">
            <v>35</v>
          </cell>
          <cell r="AD189">
            <v>24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</row>
        <row r="190">
          <cell r="C190" t="str">
            <v>B100</v>
          </cell>
          <cell r="D190" t="str">
            <v>Repollo morado, cocido, sin sal</v>
          </cell>
          <cell r="E190" t="str">
            <v>Hojas</v>
          </cell>
          <cell r="F190">
            <v>100</v>
          </cell>
          <cell r="G190">
            <v>93.6</v>
          </cell>
          <cell r="H190">
            <v>30</v>
          </cell>
          <cell r="I190">
            <v>124</v>
          </cell>
          <cell r="J190">
            <v>1</v>
          </cell>
          <cell r="K190">
            <v>0.2</v>
          </cell>
          <cell r="L190">
            <v>4.7</v>
          </cell>
          <cell r="M190">
            <v>2.2000000000000002</v>
          </cell>
          <cell r="N190">
            <v>2.5</v>
          </cell>
          <cell r="O190">
            <v>0.5</v>
          </cell>
          <cell r="P190">
            <v>41</v>
          </cell>
          <cell r="Q190">
            <v>0.5</v>
          </cell>
          <cell r="R190">
            <v>5</v>
          </cell>
          <cell r="S190">
            <v>33</v>
          </cell>
          <cell r="T190">
            <v>1</v>
          </cell>
          <cell r="U190">
            <v>0.3</v>
          </cell>
          <cell r="V190">
            <v>17</v>
          </cell>
          <cell r="W190">
            <v>262</v>
          </cell>
          <cell r="X190">
            <v>7.0000000000000007E-2</v>
          </cell>
          <cell r="Y190">
            <v>0.06</v>
          </cell>
          <cell r="Z190">
            <v>0.3</v>
          </cell>
          <cell r="AA190">
            <v>29</v>
          </cell>
          <cell r="AB190">
            <v>0</v>
          </cell>
          <cell r="AC190">
            <v>33</v>
          </cell>
          <cell r="AD190">
            <v>3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</row>
        <row r="191">
          <cell r="C191" t="str">
            <v>B101</v>
          </cell>
          <cell r="D191" t="str">
            <v>Repollo morado, crudo</v>
          </cell>
          <cell r="E191" t="str">
            <v>Hojas</v>
          </cell>
          <cell r="F191">
            <v>85</v>
          </cell>
          <cell r="G191">
            <v>91.1</v>
          </cell>
          <cell r="H191">
            <v>39</v>
          </cell>
          <cell r="I191">
            <v>163</v>
          </cell>
          <cell r="J191">
            <v>1.4</v>
          </cell>
          <cell r="K191">
            <v>0.3</v>
          </cell>
          <cell r="L191">
            <v>6.5</v>
          </cell>
          <cell r="M191">
            <v>4.4000000000000004</v>
          </cell>
          <cell r="N191">
            <v>2.1</v>
          </cell>
          <cell r="O191">
            <v>0.7</v>
          </cell>
          <cell r="P191">
            <v>45</v>
          </cell>
          <cell r="Q191">
            <v>0.6</v>
          </cell>
          <cell r="R191">
            <v>27</v>
          </cell>
          <cell r="S191">
            <v>33</v>
          </cell>
          <cell r="T191">
            <v>2</v>
          </cell>
          <cell r="U191">
            <v>0.2</v>
          </cell>
          <cell r="V191">
            <v>16</v>
          </cell>
          <cell r="W191">
            <v>246</v>
          </cell>
          <cell r="X191">
            <v>7.0000000000000007E-2</v>
          </cell>
          <cell r="Y191">
            <v>0.06</v>
          </cell>
          <cell r="Z191">
            <v>0.4</v>
          </cell>
          <cell r="AA191">
            <v>18</v>
          </cell>
          <cell r="AB191">
            <v>0</v>
          </cell>
          <cell r="AC191">
            <v>56</v>
          </cell>
          <cell r="AD191">
            <v>4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</row>
        <row r="192">
          <cell r="C192" t="str">
            <v>B102</v>
          </cell>
          <cell r="D192" t="str">
            <v>Salsifí, sin cáscara crudo</v>
          </cell>
          <cell r="E192" t="str">
            <v>Raíz</v>
          </cell>
          <cell r="F192">
            <v>60</v>
          </cell>
          <cell r="G192">
            <v>75.400000000000006</v>
          </cell>
          <cell r="H192">
            <v>103</v>
          </cell>
          <cell r="I192">
            <v>435</v>
          </cell>
          <cell r="J192">
            <v>3.3</v>
          </cell>
          <cell r="K192">
            <v>0.3</v>
          </cell>
          <cell r="L192">
            <v>20.100000000000001</v>
          </cell>
          <cell r="M192">
            <v>16.8</v>
          </cell>
          <cell r="N192">
            <v>3.3</v>
          </cell>
          <cell r="O192">
            <v>0.9</v>
          </cell>
          <cell r="P192">
            <v>60</v>
          </cell>
          <cell r="Q192">
            <v>0.7</v>
          </cell>
          <cell r="R192">
            <v>20</v>
          </cell>
          <cell r="S192">
            <v>75</v>
          </cell>
          <cell r="T192">
            <v>0</v>
          </cell>
          <cell r="U192">
            <v>0.4</v>
          </cell>
          <cell r="V192">
            <v>23</v>
          </cell>
          <cell r="W192">
            <v>380</v>
          </cell>
          <cell r="X192">
            <v>0.08</v>
          </cell>
          <cell r="Y192">
            <v>0.05</v>
          </cell>
          <cell r="Z192">
            <v>0.5</v>
          </cell>
          <cell r="AA192">
            <v>26</v>
          </cell>
          <cell r="AB192">
            <v>0</v>
          </cell>
          <cell r="AC192">
            <v>8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</row>
        <row r="193">
          <cell r="C193" t="str">
            <v>B103</v>
          </cell>
          <cell r="D193" t="str">
            <v>Tomate, crudo</v>
          </cell>
          <cell r="E193" t="str">
            <v>Pulpa</v>
          </cell>
          <cell r="F193">
            <v>80</v>
          </cell>
          <cell r="G193">
            <v>94.3</v>
          </cell>
          <cell r="H193">
            <v>23</v>
          </cell>
          <cell r="I193">
            <v>98</v>
          </cell>
          <cell r="J193">
            <v>0.9</v>
          </cell>
          <cell r="K193">
            <v>0.1</v>
          </cell>
          <cell r="L193">
            <v>4.0999999999999996</v>
          </cell>
          <cell r="M193">
            <v>2.9</v>
          </cell>
          <cell r="N193">
            <v>1.2</v>
          </cell>
          <cell r="O193">
            <v>0.6</v>
          </cell>
          <cell r="P193">
            <v>9</v>
          </cell>
          <cell r="Q193">
            <v>0.5</v>
          </cell>
          <cell r="R193">
            <v>6</v>
          </cell>
          <cell r="S193">
            <v>24</v>
          </cell>
          <cell r="T193">
            <v>2.2000000000000002</v>
          </cell>
          <cell r="U193">
            <v>0.1</v>
          </cell>
          <cell r="V193">
            <v>10</v>
          </cell>
          <cell r="W193">
            <v>236</v>
          </cell>
          <cell r="X193">
            <v>0.05</v>
          </cell>
          <cell r="Y193">
            <v>0.05</v>
          </cell>
          <cell r="Z193">
            <v>0.6</v>
          </cell>
          <cell r="AA193">
            <v>23</v>
          </cell>
          <cell r="AB193">
            <v>0</v>
          </cell>
          <cell r="AC193">
            <v>20</v>
          </cell>
          <cell r="AD193">
            <v>62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</row>
        <row r="194">
          <cell r="C194" t="str">
            <v>B104</v>
          </cell>
          <cell r="D194" t="str">
            <v>Tomate, escaldado, sin sal</v>
          </cell>
          <cell r="E194" t="str">
            <v>Pulpa</v>
          </cell>
          <cell r="F194">
            <v>100</v>
          </cell>
          <cell r="G194">
            <v>94.1</v>
          </cell>
          <cell r="H194">
            <v>25</v>
          </cell>
          <cell r="I194">
            <v>104</v>
          </cell>
          <cell r="J194">
            <v>0.9</v>
          </cell>
          <cell r="K194">
            <v>0.1</v>
          </cell>
          <cell r="L194">
            <v>4.3</v>
          </cell>
          <cell r="M194">
            <v>2.8</v>
          </cell>
          <cell r="N194">
            <v>1.5</v>
          </cell>
          <cell r="O194">
            <v>0.6</v>
          </cell>
          <cell r="P194">
            <v>12</v>
          </cell>
          <cell r="Q194">
            <v>0.7</v>
          </cell>
          <cell r="R194">
            <v>7</v>
          </cell>
          <cell r="S194">
            <v>28</v>
          </cell>
          <cell r="T194">
            <v>3</v>
          </cell>
          <cell r="U194">
            <v>0.1</v>
          </cell>
          <cell r="V194">
            <v>10</v>
          </cell>
          <cell r="W194">
            <v>227</v>
          </cell>
          <cell r="X194">
            <v>0.05</v>
          </cell>
          <cell r="Y194">
            <v>0.02</v>
          </cell>
          <cell r="Z194">
            <v>0.5</v>
          </cell>
          <cell r="AA194">
            <v>13</v>
          </cell>
          <cell r="AB194">
            <v>0</v>
          </cell>
          <cell r="AC194">
            <v>27</v>
          </cell>
          <cell r="AD194">
            <v>41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</row>
        <row r="195">
          <cell r="C195" t="str">
            <v>B105</v>
          </cell>
          <cell r="D195" t="str">
            <v>Tomate, extracto, fresco</v>
          </cell>
          <cell r="E195" t="str">
            <v>Extracto/jugo</v>
          </cell>
          <cell r="F195">
            <v>100</v>
          </cell>
          <cell r="G195">
            <v>94.4</v>
          </cell>
          <cell r="H195">
            <v>19</v>
          </cell>
          <cell r="I195">
            <v>82</v>
          </cell>
          <cell r="J195">
            <v>0.6</v>
          </cell>
          <cell r="K195">
            <v>0</v>
          </cell>
          <cell r="L195">
            <v>4</v>
          </cell>
          <cell r="M195">
            <v>3.5</v>
          </cell>
          <cell r="N195">
            <v>0.5</v>
          </cell>
          <cell r="O195">
            <v>1</v>
          </cell>
          <cell r="P195">
            <v>10</v>
          </cell>
          <cell r="Q195">
            <v>0.4</v>
          </cell>
          <cell r="R195">
            <v>9</v>
          </cell>
          <cell r="S195">
            <v>28</v>
          </cell>
          <cell r="T195">
            <v>2</v>
          </cell>
          <cell r="U195">
            <v>0.1</v>
          </cell>
          <cell r="V195">
            <v>11</v>
          </cell>
          <cell r="W195">
            <v>220</v>
          </cell>
          <cell r="X195">
            <v>0.08</v>
          </cell>
          <cell r="Y195">
            <v>0.06</v>
          </cell>
          <cell r="Z195">
            <v>0.7</v>
          </cell>
          <cell r="AA195">
            <v>20</v>
          </cell>
          <cell r="AB195">
            <v>0</v>
          </cell>
          <cell r="AC195">
            <v>11</v>
          </cell>
          <cell r="AD195">
            <v>25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</row>
        <row r="196">
          <cell r="C196" t="str">
            <v>B106</v>
          </cell>
          <cell r="D196" t="str">
            <v>Yuca blanca, sin cáscara, cocida sin sal</v>
          </cell>
          <cell r="E196" t="str">
            <v>Pulpa</v>
          </cell>
          <cell r="F196">
            <v>100</v>
          </cell>
          <cell r="G196">
            <v>61.6</v>
          </cell>
          <cell r="H196">
            <v>157</v>
          </cell>
          <cell r="I196">
            <v>664</v>
          </cell>
          <cell r="J196">
            <v>0.7</v>
          </cell>
          <cell r="K196">
            <v>0.2</v>
          </cell>
          <cell r="L196">
            <v>36.6</v>
          </cell>
          <cell r="M196">
            <v>33.9</v>
          </cell>
          <cell r="N196">
            <v>2.7</v>
          </cell>
          <cell r="O196">
            <v>0.9</v>
          </cell>
          <cell r="P196">
            <v>16</v>
          </cell>
          <cell r="Q196">
            <v>0.5</v>
          </cell>
          <cell r="R196">
            <v>4</v>
          </cell>
          <cell r="S196">
            <v>45</v>
          </cell>
          <cell r="T196">
            <v>0</v>
          </cell>
          <cell r="U196">
            <v>0.2</v>
          </cell>
          <cell r="V196">
            <v>16</v>
          </cell>
          <cell r="W196">
            <v>100</v>
          </cell>
          <cell r="X196">
            <v>0.03</v>
          </cell>
          <cell r="Y196">
            <v>0.02</v>
          </cell>
          <cell r="Z196">
            <v>0.5</v>
          </cell>
          <cell r="AA196">
            <v>11</v>
          </cell>
          <cell r="AB196">
            <v>0</v>
          </cell>
          <cell r="AC196">
            <v>21</v>
          </cell>
          <cell r="AD196">
            <v>1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</row>
        <row r="197">
          <cell r="C197" t="str">
            <v>B107</v>
          </cell>
          <cell r="D197" t="str">
            <v>Yuca blanca, sin cáscara, cruda</v>
          </cell>
          <cell r="E197" t="str">
            <v>Pulpa</v>
          </cell>
          <cell r="F197">
            <v>80</v>
          </cell>
          <cell r="G197">
            <v>60.9</v>
          </cell>
          <cell r="H197">
            <v>159</v>
          </cell>
          <cell r="I197">
            <v>675</v>
          </cell>
          <cell r="J197">
            <v>0.9</v>
          </cell>
          <cell r="K197">
            <v>0.3</v>
          </cell>
          <cell r="L197">
            <v>37.4</v>
          </cell>
          <cell r="M197">
            <v>35.6</v>
          </cell>
          <cell r="N197">
            <v>1.8</v>
          </cell>
          <cell r="O197">
            <v>0.6</v>
          </cell>
          <cell r="P197">
            <v>16</v>
          </cell>
          <cell r="Q197">
            <v>0.3</v>
          </cell>
          <cell r="R197">
            <v>14</v>
          </cell>
          <cell r="S197">
            <v>30</v>
          </cell>
          <cell r="T197">
            <v>0</v>
          </cell>
          <cell r="U197">
            <v>0.3</v>
          </cell>
          <cell r="V197">
            <v>21</v>
          </cell>
          <cell r="W197">
            <v>186</v>
          </cell>
          <cell r="X197">
            <v>0.04</v>
          </cell>
          <cell r="Y197">
            <v>0.03</v>
          </cell>
          <cell r="Z197">
            <v>0.8</v>
          </cell>
          <cell r="AA197">
            <v>27</v>
          </cell>
          <cell r="AB197">
            <v>0</v>
          </cell>
          <cell r="AC197">
            <v>30</v>
          </cell>
          <cell r="AD197">
            <v>1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</row>
        <row r="198">
          <cell r="C198" t="str">
            <v>B108</v>
          </cell>
          <cell r="D198" t="str">
            <v>Yuca blanca, sin cáscara, dorada, sin sal</v>
          </cell>
          <cell r="E198" t="str">
            <v>Pulpa</v>
          </cell>
          <cell r="F198">
            <v>100</v>
          </cell>
          <cell r="G198">
            <v>49.5</v>
          </cell>
          <cell r="H198">
            <v>231</v>
          </cell>
          <cell r="I198">
            <v>972</v>
          </cell>
          <cell r="J198">
            <v>0.9</v>
          </cell>
          <cell r="K198">
            <v>5.0999999999999996</v>
          </cell>
          <cell r="L198">
            <v>43.6</v>
          </cell>
          <cell r="M198">
            <v>40.1</v>
          </cell>
          <cell r="N198">
            <v>3.4</v>
          </cell>
          <cell r="O198">
            <v>1</v>
          </cell>
          <cell r="P198">
            <v>20</v>
          </cell>
          <cell r="Q198">
            <v>0.9</v>
          </cell>
          <cell r="R198">
            <v>179</v>
          </cell>
          <cell r="S198">
            <v>52</v>
          </cell>
          <cell r="T198">
            <v>0</v>
          </cell>
          <cell r="U198">
            <v>0.4</v>
          </cell>
          <cell r="V198">
            <v>21</v>
          </cell>
          <cell r="W198">
            <v>325</v>
          </cell>
          <cell r="X198">
            <v>0.04</v>
          </cell>
          <cell r="Y198">
            <v>7.0000000000000007E-2</v>
          </cell>
          <cell r="Z198">
            <v>0.5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</row>
        <row r="199">
          <cell r="C199" t="str">
            <v>B109</v>
          </cell>
          <cell r="D199" t="str">
            <v>Zanahoria, sin cáscara, cocida sin sal</v>
          </cell>
          <cell r="E199" t="str">
            <v>Pulpa</v>
          </cell>
          <cell r="F199">
            <v>100</v>
          </cell>
          <cell r="G199">
            <v>90.3</v>
          </cell>
          <cell r="H199">
            <v>43</v>
          </cell>
          <cell r="I199">
            <v>181</v>
          </cell>
          <cell r="J199">
            <v>0.8</v>
          </cell>
          <cell r="K199">
            <v>0.2</v>
          </cell>
          <cell r="L199">
            <v>8.1</v>
          </cell>
          <cell r="M199">
            <v>5.3</v>
          </cell>
          <cell r="N199">
            <v>2.8</v>
          </cell>
          <cell r="O199">
            <v>0.7</v>
          </cell>
          <cell r="P199">
            <v>30</v>
          </cell>
          <cell r="Q199">
            <v>0.4</v>
          </cell>
          <cell r="R199">
            <v>22</v>
          </cell>
          <cell r="S199">
            <v>29</v>
          </cell>
          <cell r="T199">
            <v>2</v>
          </cell>
          <cell r="U199">
            <v>0.2</v>
          </cell>
          <cell r="V199">
            <v>11</v>
          </cell>
          <cell r="W199">
            <v>265</v>
          </cell>
          <cell r="X199">
            <v>7.0000000000000007E-2</v>
          </cell>
          <cell r="Y199">
            <v>0.04</v>
          </cell>
          <cell r="Z199">
            <v>0.6</v>
          </cell>
          <cell r="AA199">
            <v>14</v>
          </cell>
          <cell r="AB199">
            <v>0</v>
          </cell>
          <cell r="AC199">
            <v>2</v>
          </cell>
          <cell r="AD199">
            <v>1667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</row>
        <row r="200">
          <cell r="C200" t="str">
            <v>B110</v>
          </cell>
          <cell r="D200" t="str">
            <v>Zanahoria, sin cáscara, cruda</v>
          </cell>
          <cell r="E200" t="str">
            <v>Pulpa</v>
          </cell>
          <cell r="F200">
            <v>85</v>
          </cell>
          <cell r="G200">
            <v>88.9</v>
          </cell>
          <cell r="H200">
            <v>47</v>
          </cell>
          <cell r="I200">
            <v>199</v>
          </cell>
          <cell r="J200">
            <v>0.7</v>
          </cell>
          <cell r="K200">
            <v>0.1</v>
          </cell>
          <cell r="L200">
            <v>9.5</v>
          </cell>
          <cell r="M200">
            <v>6.8</v>
          </cell>
          <cell r="N200">
            <v>2.7</v>
          </cell>
          <cell r="O200">
            <v>0.8</v>
          </cell>
          <cell r="P200">
            <v>27</v>
          </cell>
          <cell r="Q200">
            <v>0.4</v>
          </cell>
          <cell r="R200">
            <v>35</v>
          </cell>
          <cell r="S200">
            <v>35</v>
          </cell>
          <cell r="T200">
            <v>2</v>
          </cell>
          <cell r="U200">
            <v>0.2</v>
          </cell>
          <cell r="V200">
            <v>10</v>
          </cell>
          <cell r="W200">
            <v>320</v>
          </cell>
          <cell r="X200">
            <v>0.04</v>
          </cell>
          <cell r="Y200">
            <v>0.04</v>
          </cell>
          <cell r="Z200">
            <v>0.4</v>
          </cell>
          <cell r="AA200">
            <v>22</v>
          </cell>
          <cell r="AB200">
            <v>0</v>
          </cell>
          <cell r="AC200">
            <v>3</v>
          </cell>
          <cell r="AD200">
            <v>1318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</row>
        <row r="201">
          <cell r="C201" t="str">
            <v>B111</v>
          </cell>
          <cell r="D201" t="str">
            <v>Zapallo, crudo</v>
          </cell>
          <cell r="E201" t="str">
            <v>Pulpa sin Semillas</v>
          </cell>
          <cell r="F201">
            <v>65</v>
          </cell>
          <cell r="G201">
            <v>88.5</v>
          </cell>
          <cell r="H201">
            <v>46</v>
          </cell>
          <cell r="I201">
            <v>195</v>
          </cell>
          <cell r="J201">
            <v>0.9</v>
          </cell>
          <cell r="K201">
            <v>0.2</v>
          </cell>
          <cell r="L201">
            <v>9.5</v>
          </cell>
          <cell r="M201">
            <v>8.1999999999999993</v>
          </cell>
          <cell r="N201">
            <v>1.3</v>
          </cell>
          <cell r="O201">
            <v>0.9</v>
          </cell>
          <cell r="P201">
            <v>26</v>
          </cell>
          <cell r="Q201">
            <v>0.7</v>
          </cell>
          <cell r="R201">
            <v>2</v>
          </cell>
          <cell r="S201">
            <v>18</v>
          </cell>
          <cell r="T201">
            <v>0</v>
          </cell>
          <cell r="U201">
            <v>0.3</v>
          </cell>
          <cell r="V201">
            <v>9</v>
          </cell>
          <cell r="W201">
            <v>346</v>
          </cell>
          <cell r="X201">
            <v>0.04</v>
          </cell>
          <cell r="Y201">
            <v>0.05</v>
          </cell>
          <cell r="Z201">
            <v>0.4</v>
          </cell>
          <cell r="AA201">
            <v>16</v>
          </cell>
          <cell r="AB201">
            <v>0</v>
          </cell>
          <cell r="AC201">
            <v>4</v>
          </cell>
          <cell r="AD201">
            <v>340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</row>
        <row r="202">
          <cell r="C202" t="str">
            <v>C001</v>
          </cell>
          <cell r="D202" t="str">
            <v>Aguacate Hass, crudo</v>
          </cell>
          <cell r="E202" t="str">
            <v>Pulpa sin semilla</v>
          </cell>
          <cell r="F202">
            <v>64</v>
          </cell>
          <cell r="G202">
            <v>66.900000000000006</v>
          </cell>
          <cell r="H202">
            <v>221</v>
          </cell>
          <cell r="I202">
            <v>915</v>
          </cell>
          <cell r="J202">
            <v>1.3</v>
          </cell>
          <cell r="K202">
            <v>16.399999999999999</v>
          </cell>
          <cell r="L202">
            <v>13.5</v>
          </cell>
          <cell r="M202">
            <v>6.7</v>
          </cell>
          <cell r="N202">
            <v>6.8</v>
          </cell>
          <cell r="O202">
            <v>1.8</v>
          </cell>
          <cell r="P202">
            <v>8</v>
          </cell>
          <cell r="Q202">
            <v>0.5</v>
          </cell>
          <cell r="R202">
            <v>0</v>
          </cell>
          <cell r="S202">
            <v>12</v>
          </cell>
          <cell r="T202">
            <v>2</v>
          </cell>
          <cell r="U202">
            <v>0.7</v>
          </cell>
          <cell r="V202">
            <v>9</v>
          </cell>
          <cell r="W202">
            <v>143</v>
          </cell>
          <cell r="X202">
            <v>0.08</v>
          </cell>
          <cell r="Y202">
            <v>0.14000000000000001</v>
          </cell>
          <cell r="Z202">
            <v>1.6</v>
          </cell>
          <cell r="AA202">
            <v>89</v>
          </cell>
          <cell r="AB202">
            <v>0</v>
          </cell>
          <cell r="AC202">
            <v>5</v>
          </cell>
          <cell r="AD202">
            <v>7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</row>
        <row r="203">
          <cell r="C203" t="str">
            <v>C002</v>
          </cell>
          <cell r="D203" t="str">
            <v>Aguacate Lorena, crudo</v>
          </cell>
          <cell r="E203" t="str">
            <v>Pulpa sin semilla</v>
          </cell>
          <cell r="F203">
            <v>77</v>
          </cell>
          <cell r="G203">
            <v>74.3</v>
          </cell>
          <cell r="H203">
            <v>179</v>
          </cell>
          <cell r="I203">
            <v>741</v>
          </cell>
          <cell r="J203">
            <v>1.6</v>
          </cell>
          <cell r="K203">
            <v>13.3</v>
          </cell>
          <cell r="L203">
            <v>10</v>
          </cell>
          <cell r="M203">
            <v>3.4</v>
          </cell>
          <cell r="N203">
            <v>6.6</v>
          </cell>
          <cell r="O203">
            <v>0.8</v>
          </cell>
          <cell r="P203">
            <v>10</v>
          </cell>
          <cell r="Q203">
            <v>0.4</v>
          </cell>
          <cell r="R203">
            <v>6</v>
          </cell>
          <cell r="S203">
            <v>40</v>
          </cell>
          <cell r="T203">
            <v>2</v>
          </cell>
          <cell r="U203">
            <v>0.5</v>
          </cell>
          <cell r="V203">
            <v>27</v>
          </cell>
          <cell r="W203">
            <v>455</v>
          </cell>
          <cell r="X203">
            <v>0.05</v>
          </cell>
          <cell r="Y203">
            <v>0.12</v>
          </cell>
          <cell r="Z203">
            <v>1.4</v>
          </cell>
          <cell r="AA203">
            <v>81</v>
          </cell>
          <cell r="AB203">
            <v>0</v>
          </cell>
          <cell r="AC203">
            <v>8</v>
          </cell>
          <cell r="AD203">
            <v>3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</row>
        <row r="204">
          <cell r="C204" t="str">
            <v>C003</v>
          </cell>
          <cell r="D204" t="str">
            <v>Almendra , seca</v>
          </cell>
          <cell r="E204" t="str">
            <v>Nuez</v>
          </cell>
          <cell r="F204">
            <v>11</v>
          </cell>
          <cell r="G204">
            <v>12</v>
          </cell>
          <cell r="H204">
            <v>639</v>
          </cell>
          <cell r="I204">
            <v>2642</v>
          </cell>
          <cell r="J204">
            <v>18.600000000000001</v>
          </cell>
          <cell r="K204">
            <v>54.1</v>
          </cell>
          <cell r="L204">
            <v>13.9</v>
          </cell>
          <cell r="M204">
            <v>3</v>
          </cell>
          <cell r="N204">
            <v>10.9</v>
          </cell>
          <cell r="O204">
            <v>1.4</v>
          </cell>
          <cell r="P204">
            <v>228</v>
          </cell>
          <cell r="Q204">
            <v>3.4</v>
          </cell>
          <cell r="R204">
            <v>21</v>
          </cell>
          <cell r="S204">
            <v>480</v>
          </cell>
          <cell r="T204">
            <v>2</v>
          </cell>
          <cell r="U204">
            <v>3.1</v>
          </cell>
          <cell r="V204">
            <v>271</v>
          </cell>
          <cell r="W204">
            <v>699</v>
          </cell>
          <cell r="X204">
            <v>0.2</v>
          </cell>
          <cell r="Y204">
            <v>0.61</v>
          </cell>
          <cell r="Z204">
            <v>3.6</v>
          </cell>
          <cell r="AA204">
            <v>47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</row>
        <row r="205">
          <cell r="C205" t="str">
            <v>C004</v>
          </cell>
          <cell r="D205" t="str">
            <v>Anón, crudo</v>
          </cell>
          <cell r="E205" t="str">
            <v>Pulpa sin semilla</v>
          </cell>
          <cell r="F205">
            <v>40</v>
          </cell>
          <cell r="G205">
            <v>69.7</v>
          </cell>
          <cell r="H205">
            <v>124</v>
          </cell>
          <cell r="I205">
            <v>527</v>
          </cell>
          <cell r="J205">
            <v>2.2999999999999998</v>
          </cell>
          <cell r="K205">
            <v>0.1</v>
          </cell>
          <cell r="L205">
            <v>27</v>
          </cell>
          <cell r="M205">
            <v>23.9</v>
          </cell>
          <cell r="N205">
            <v>3.1</v>
          </cell>
          <cell r="O205">
            <v>0.9</v>
          </cell>
          <cell r="P205">
            <v>10</v>
          </cell>
          <cell r="Q205">
            <v>0.4</v>
          </cell>
          <cell r="R205">
            <v>6</v>
          </cell>
          <cell r="S205">
            <v>40</v>
          </cell>
          <cell r="T205">
            <v>0</v>
          </cell>
          <cell r="U205">
            <v>0.2</v>
          </cell>
          <cell r="V205">
            <v>26</v>
          </cell>
          <cell r="W205">
            <v>273</v>
          </cell>
          <cell r="X205">
            <v>0.1</v>
          </cell>
          <cell r="Y205">
            <v>0.17</v>
          </cell>
          <cell r="Z205">
            <v>0.8</v>
          </cell>
          <cell r="AA205">
            <v>14</v>
          </cell>
          <cell r="AB205">
            <v>0</v>
          </cell>
          <cell r="AC205">
            <v>40</v>
          </cell>
          <cell r="AD205">
            <v>1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</row>
        <row r="206">
          <cell r="C206" t="str">
            <v>C005</v>
          </cell>
          <cell r="D206" t="str">
            <v>Babaco maduro, crudo</v>
          </cell>
          <cell r="E206" t="str">
            <v>Pulpa sin semilla</v>
          </cell>
          <cell r="F206">
            <v>45</v>
          </cell>
          <cell r="G206">
            <v>92.3</v>
          </cell>
          <cell r="H206">
            <v>32</v>
          </cell>
          <cell r="I206">
            <v>135</v>
          </cell>
          <cell r="J206">
            <v>0.9</v>
          </cell>
          <cell r="K206">
            <v>0.2</v>
          </cell>
          <cell r="L206">
            <v>6.5</v>
          </cell>
          <cell r="M206">
            <v>6</v>
          </cell>
          <cell r="N206">
            <v>0.5</v>
          </cell>
          <cell r="O206">
            <v>0.2</v>
          </cell>
          <cell r="P206">
            <v>46</v>
          </cell>
          <cell r="Q206">
            <v>0.7</v>
          </cell>
          <cell r="R206">
            <v>10</v>
          </cell>
          <cell r="S206">
            <v>14</v>
          </cell>
          <cell r="T206">
            <v>0</v>
          </cell>
          <cell r="U206">
            <v>0.1</v>
          </cell>
          <cell r="V206">
            <v>6</v>
          </cell>
          <cell r="W206">
            <v>223</v>
          </cell>
          <cell r="X206">
            <v>0.02</v>
          </cell>
          <cell r="Y206">
            <v>0.06</v>
          </cell>
          <cell r="Z206">
            <v>1</v>
          </cell>
          <cell r="AA206">
            <v>0</v>
          </cell>
          <cell r="AB206">
            <v>0</v>
          </cell>
          <cell r="AC206">
            <v>0</v>
          </cell>
          <cell r="AD206">
            <v>12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</row>
        <row r="207">
          <cell r="C207" t="str">
            <v>C006</v>
          </cell>
          <cell r="D207" t="str">
            <v>Babaco, pintón, crudo</v>
          </cell>
          <cell r="E207" t="str">
            <v>Pulpa sin semilla</v>
          </cell>
          <cell r="F207">
            <v>45</v>
          </cell>
          <cell r="G207">
            <v>91.9</v>
          </cell>
          <cell r="H207">
            <v>34</v>
          </cell>
          <cell r="I207">
            <v>143</v>
          </cell>
          <cell r="J207">
            <v>0.9</v>
          </cell>
          <cell r="K207">
            <v>0.2</v>
          </cell>
          <cell r="L207">
            <v>6.5</v>
          </cell>
          <cell r="M207">
            <v>6</v>
          </cell>
          <cell r="N207">
            <v>0.5</v>
          </cell>
          <cell r="O207">
            <v>0.2</v>
          </cell>
          <cell r="P207">
            <v>33</v>
          </cell>
          <cell r="Q207">
            <v>0.2</v>
          </cell>
          <cell r="R207">
            <v>5</v>
          </cell>
          <cell r="S207">
            <v>14</v>
          </cell>
          <cell r="T207">
            <v>0</v>
          </cell>
          <cell r="U207">
            <v>0.1</v>
          </cell>
          <cell r="V207">
            <v>6</v>
          </cell>
          <cell r="W207">
            <v>224</v>
          </cell>
          <cell r="X207">
            <v>0.02</v>
          </cell>
          <cell r="Y207">
            <v>0.06</v>
          </cell>
          <cell r="Z207">
            <v>1</v>
          </cell>
          <cell r="AA207">
            <v>0</v>
          </cell>
          <cell r="AB207">
            <v>0</v>
          </cell>
          <cell r="AC207">
            <v>0</v>
          </cell>
          <cell r="AD207">
            <v>12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</row>
        <row r="208">
          <cell r="C208" t="str">
            <v>C007</v>
          </cell>
          <cell r="D208" t="str">
            <v>Babaco, verde, crudo</v>
          </cell>
          <cell r="E208" t="str">
            <v>Pulpa sin semilla</v>
          </cell>
          <cell r="F208">
            <v>45</v>
          </cell>
          <cell r="G208">
            <v>90.1</v>
          </cell>
          <cell r="H208">
            <v>41</v>
          </cell>
          <cell r="I208">
            <v>172</v>
          </cell>
          <cell r="J208">
            <v>1.5</v>
          </cell>
          <cell r="K208">
            <v>0.2</v>
          </cell>
          <cell r="L208">
            <v>7.9</v>
          </cell>
          <cell r="M208">
            <v>7.4</v>
          </cell>
          <cell r="N208">
            <v>0.5</v>
          </cell>
          <cell r="O208">
            <v>0.3</v>
          </cell>
          <cell r="P208">
            <v>76</v>
          </cell>
          <cell r="Q208">
            <v>1.7</v>
          </cell>
          <cell r="R208">
            <v>16</v>
          </cell>
          <cell r="S208">
            <v>14</v>
          </cell>
          <cell r="T208">
            <v>0</v>
          </cell>
          <cell r="U208">
            <v>0.1</v>
          </cell>
          <cell r="V208">
            <v>6</v>
          </cell>
          <cell r="W208">
            <v>198</v>
          </cell>
          <cell r="X208">
            <v>0.02</v>
          </cell>
          <cell r="Y208">
            <v>0.06</v>
          </cell>
          <cell r="Z208">
            <v>1</v>
          </cell>
          <cell r="AA208">
            <v>0</v>
          </cell>
          <cell r="AB208">
            <v>0</v>
          </cell>
          <cell r="AC208">
            <v>0</v>
          </cell>
          <cell r="AD208">
            <v>12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</row>
        <row r="209">
          <cell r="C209" t="str">
            <v>C008</v>
          </cell>
          <cell r="D209" t="str">
            <v>Badea, cruda</v>
          </cell>
          <cell r="E209" t="str">
            <v>Pulpa sin semilla</v>
          </cell>
          <cell r="F209">
            <v>20</v>
          </cell>
          <cell r="G209">
            <v>87.9</v>
          </cell>
          <cell r="H209">
            <v>46</v>
          </cell>
          <cell r="I209">
            <v>194</v>
          </cell>
          <cell r="J209">
            <v>0.9</v>
          </cell>
          <cell r="K209">
            <v>0.2</v>
          </cell>
          <cell r="L209">
            <v>10.1</v>
          </cell>
          <cell r="M209">
            <v>0</v>
          </cell>
          <cell r="N209">
            <v>0</v>
          </cell>
          <cell r="O209">
            <v>0.9</v>
          </cell>
          <cell r="P209">
            <v>10</v>
          </cell>
          <cell r="Q209">
            <v>0.6</v>
          </cell>
          <cell r="R209">
            <v>0</v>
          </cell>
          <cell r="S209">
            <v>22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0.11</v>
          </cell>
          <cell r="Z209">
            <v>2.7</v>
          </cell>
          <cell r="AA209">
            <v>0</v>
          </cell>
          <cell r="AB209">
            <v>0</v>
          </cell>
          <cell r="AC209">
            <v>20</v>
          </cell>
          <cell r="AD209">
            <v>7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</row>
        <row r="210">
          <cell r="C210" t="str">
            <v>C009</v>
          </cell>
          <cell r="D210" t="str">
            <v>Banano bocadillo, crudo</v>
          </cell>
          <cell r="E210" t="str">
            <v>Pulpa</v>
          </cell>
          <cell r="F210">
            <v>80</v>
          </cell>
          <cell r="G210">
            <v>69.099999999999994</v>
          </cell>
          <cell r="H210">
            <v>125</v>
          </cell>
          <cell r="I210">
            <v>531</v>
          </cell>
          <cell r="J210">
            <v>1.2</v>
          </cell>
          <cell r="K210">
            <v>0.1</v>
          </cell>
          <cell r="L210">
            <v>28.9</v>
          </cell>
          <cell r="M210">
            <v>26.9</v>
          </cell>
          <cell r="N210">
            <v>2</v>
          </cell>
          <cell r="O210">
            <v>0.7</v>
          </cell>
          <cell r="P210">
            <v>5</v>
          </cell>
          <cell r="Q210">
            <v>0.4</v>
          </cell>
          <cell r="R210">
            <v>0</v>
          </cell>
          <cell r="S210">
            <v>26</v>
          </cell>
          <cell r="T210">
            <v>0</v>
          </cell>
          <cell r="U210">
            <v>0.3</v>
          </cell>
          <cell r="V210">
            <v>28</v>
          </cell>
          <cell r="W210">
            <v>355</v>
          </cell>
          <cell r="X210">
            <v>0.04</v>
          </cell>
          <cell r="Y210">
            <v>0.04</v>
          </cell>
          <cell r="Z210">
            <v>0.5</v>
          </cell>
          <cell r="AA210">
            <v>0</v>
          </cell>
          <cell r="AB210">
            <v>0</v>
          </cell>
          <cell r="AC210">
            <v>10</v>
          </cell>
          <cell r="AD210">
            <v>20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</row>
        <row r="211">
          <cell r="C211" t="str">
            <v>C010</v>
          </cell>
          <cell r="D211" t="str">
            <v>Banano común, crudo</v>
          </cell>
          <cell r="E211" t="str">
            <v>Pulpa</v>
          </cell>
          <cell r="F211">
            <v>70</v>
          </cell>
          <cell r="G211">
            <v>75.3</v>
          </cell>
          <cell r="H211">
            <v>101</v>
          </cell>
          <cell r="I211">
            <v>430</v>
          </cell>
          <cell r="J211">
            <v>1.5</v>
          </cell>
          <cell r="K211">
            <v>0.1</v>
          </cell>
          <cell r="L211">
            <v>22.3</v>
          </cell>
          <cell r="M211">
            <v>19.600000000000001</v>
          </cell>
          <cell r="N211">
            <v>2.6</v>
          </cell>
          <cell r="O211">
            <v>0.8</v>
          </cell>
          <cell r="P211">
            <v>8</v>
          </cell>
          <cell r="Q211">
            <v>0.9</v>
          </cell>
          <cell r="R211">
            <v>3</v>
          </cell>
          <cell r="S211">
            <v>27</v>
          </cell>
          <cell r="T211">
            <v>2</v>
          </cell>
          <cell r="U211">
            <v>0.2</v>
          </cell>
          <cell r="V211">
            <v>29</v>
          </cell>
          <cell r="W211">
            <v>328</v>
          </cell>
          <cell r="X211">
            <v>0.05</v>
          </cell>
          <cell r="Y211">
            <v>0.03</v>
          </cell>
          <cell r="Z211">
            <v>0.6</v>
          </cell>
          <cell r="AA211">
            <v>21</v>
          </cell>
          <cell r="AB211">
            <v>0</v>
          </cell>
          <cell r="AC211">
            <v>19</v>
          </cell>
          <cell r="AD211">
            <v>22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</row>
        <row r="212">
          <cell r="C212" t="str">
            <v>C011</v>
          </cell>
          <cell r="D212" t="str">
            <v>Banano manzano, crudo</v>
          </cell>
          <cell r="E212" t="str">
            <v>Pulpa</v>
          </cell>
          <cell r="F212">
            <v>80</v>
          </cell>
          <cell r="G212">
            <v>69.599999999999994</v>
          </cell>
          <cell r="H212">
            <v>124</v>
          </cell>
          <cell r="I212">
            <v>526</v>
          </cell>
          <cell r="J212">
            <v>1.2</v>
          </cell>
          <cell r="K212">
            <v>0.2</v>
          </cell>
          <cell r="L212">
            <v>28.1</v>
          </cell>
          <cell r="M212">
            <v>25.5</v>
          </cell>
          <cell r="N212">
            <v>2.6</v>
          </cell>
          <cell r="O212">
            <v>0.9</v>
          </cell>
          <cell r="P212">
            <v>6</v>
          </cell>
          <cell r="Q212">
            <v>0.4</v>
          </cell>
          <cell r="R212">
            <v>1</v>
          </cell>
          <cell r="S212">
            <v>29</v>
          </cell>
          <cell r="T212">
            <v>0</v>
          </cell>
          <cell r="U212">
            <v>0.2</v>
          </cell>
          <cell r="V212">
            <v>24</v>
          </cell>
          <cell r="W212">
            <v>342</v>
          </cell>
          <cell r="X212">
            <v>0.05</v>
          </cell>
          <cell r="Y212">
            <v>0.03</v>
          </cell>
          <cell r="Z212">
            <v>0.5</v>
          </cell>
          <cell r="AA212">
            <v>0</v>
          </cell>
          <cell r="AB212">
            <v>0</v>
          </cell>
          <cell r="AC212">
            <v>15</v>
          </cell>
          <cell r="AD212">
            <v>14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</row>
        <row r="213">
          <cell r="C213" t="str">
            <v>C012</v>
          </cell>
          <cell r="D213" t="str">
            <v>Breva, madura, cruda</v>
          </cell>
          <cell r="E213" t="str">
            <v>Pulpa sin semilla</v>
          </cell>
          <cell r="F213">
            <v>100</v>
          </cell>
          <cell r="G213">
            <v>89</v>
          </cell>
          <cell r="H213">
            <v>48</v>
          </cell>
          <cell r="I213">
            <v>201</v>
          </cell>
          <cell r="J213">
            <v>0.9</v>
          </cell>
          <cell r="K213">
            <v>0.2</v>
          </cell>
          <cell r="L213">
            <v>9.1999999999999993</v>
          </cell>
          <cell r="M213">
            <v>6.4</v>
          </cell>
          <cell r="N213">
            <v>2.8</v>
          </cell>
          <cell r="O213">
            <v>0.7</v>
          </cell>
          <cell r="P213">
            <v>25</v>
          </cell>
          <cell r="Q213">
            <v>0.4</v>
          </cell>
          <cell r="R213">
            <v>2</v>
          </cell>
          <cell r="S213">
            <v>24</v>
          </cell>
          <cell r="T213">
            <v>1.5</v>
          </cell>
          <cell r="U213">
            <v>0.2</v>
          </cell>
          <cell r="V213">
            <v>16</v>
          </cell>
          <cell r="W213">
            <v>232</v>
          </cell>
          <cell r="X213">
            <v>0.04</v>
          </cell>
          <cell r="Y213">
            <v>0.03</v>
          </cell>
          <cell r="Z213">
            <v>0.3</v>
          </cell>
          <cell r="AA213">
            <v>6</v>
          </cell>
          <cell r="AB213">
            <v>0</v>
          </cell>
          <cell r="AC213">
            <v>5</v>
          </cell>
          <cell r="AD213">
            <v>8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</row>
        <row r="214">
          <cell r="C214" t="str">
            <v>C013</v>
          </cell>
          <cell r="D214" t="str">
            <v>Breva, verde, cruda</v>
          </cell>
          <cell r="E214" t="str">
            <v>Pulpa sin semilla</v>
          </cell>
          <cell r="F214">
            <v>100</v>
          </cell>
          <cell r="G214">
            <v>86.1</v>
          </cell>
          <cell r="H214">
            <v>59</v>
          </cell>
          <cell r="I214">
            <v>251</v>
          </cell>
          <cell r="J214">
            <v>1.7</v>
          </cell>
          <cell r="K214">
            <v>0.3</v>
          </cell>
          <cell r="L214">
            <v>11.1</v>
          </cell>
          <cell r="M214">
            <v>8.3000000000000007</v>
          </cell>
          <cell r="N214">
            <v>2.8</v>
          </cell>
          <cell r="O214">
            <v>0.8</v>
          </cell>
          <cell r="P214">
            <v>68</v>
          </cell>
          <cell r="Q214">
            <v>0.5</v>
          </cell>
          <cell r="R214">
            <v>2</v>
          </cell>
          <cell r="S214">
            <v>34</v>
          </cell>
          <cell r="T214">
            <v>1.5</v>
          </cell>
          <cell r="U214">
            <v>0.2</v>
          </cell>
          <cell r="V214">
            <v>16</v>
          </cell>
          <cell r="W214">
            <v>232</v>
          </cell>
          <cell r="X214">
            <v>0.05</v>
          </cell>
          <cell r="Y214">
            <v>0.05</v>
          </cell>
          <cell r="Z214">
            <v>0.3</v>
          </cell>
          <cell r="AA214">
            <v>6</v>
          </cell>
          <cell r="AB214">
            <v>0</v>
          </cell>
          <cell r="AC214">
            <v>18</v>
          </cell>
          <cell r="AD214">
            <v>2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</row>
        <row r="215">
          <cell r="C215" t="str">
            <v>C014</v>
          </cell>
          <cell r="D215" t="str">
            <v>Cereza, cruda</v>
          </cell>
          <cell r="E215" t="str">
            <v>Pulpa sin semilla</v>
          </cell>
          <cell r="F215">
            <v>50</v>
          </cell>
          <cell r="G215">
            <v>74.099999999999994</v>
          </cell>
          <cell r="H215">
            <v>104</v>
          </cell>
          <cell r="I215">
            <v>442</v>
          </cell>
          <cell r="J215">
            <v>1.2</v>
          </cell>
          <cell r="K215">
            <v>0.1</v>
          </cell>
          <cell r="L215">
            <v>23.7</v>
          </cell>
          <cell r="M215">
            <v>21.9</v>
          </cell>
          <cell r="N215">
            <v>1.8</v>
          </cell>
          <cell r="O215">
            <v>0.9</v>
          </cell>
          <cell r="P215">
            <v>40</v>
          </cell>
          <cell r="Q215">
            <v>1</v>
          </cell>
          <cell r="R215">
            <v>1</v>
          </cell>
          <cell r="S215">
            <v>30</v>
          </cell>
          <cell r="T215">
            <v>0</v>
          </cell>
          <cell r="U215">
            <v>0.1</v>
          </cell>
          <cell r="V215">
            <v>11</v>
          </cell>
          <cell r="W215">
            <v>236</v>
          </cell>
          <cell r="X215">
            <v>0.04</v>
          </cell>
          <cell r="Y215">
            <v>0.04</v>
          </cell>
          <cell r="Z215">
            <v>1.5</v>
          </cell>
          <cell r="AA215">
            <v>6</v>
          </cell>
          <cell r="AB215">
            <v>0</v>
          </cell>
          <cell r="AC215">
            <v>30</v>
          </cell>
          <cell r="AD215">
            <v>20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</row>
        <row r="216">
          <cell r="C216" t="str">
            <v>C015</v>
          </cell>
          <cell r="D216" t="str">
            <v>Chirimoya, cruda</v>
          </cell>
          <cell r="E216" t="str">
            <v>Pulpa sin semilla</v>
          </cell>
          <cell r="F216">
            <v>51</v>
          </cell>
          <cell r="G216">
            <v>76.7</v>
          </cell>
          <cell r="H216">
            <v>95</v>
          </cell>
          <cell r="I216">
            <v>403</v>
          </cell>
          <cell r="J216">
            <v>1.5</v>
          </cell>
          <cell r="K216">
            <v>0.5</v>
          </cell>
          <cell r="L216">
            <v>20.2</v>
          </cell>
          <cell r="M216">
            <v>18</v>
          </cell>
          <cell r="N216">
            <v>2.2000000000000002</v>
          </cell>
          <cell r="O216">
            <v>1.1000000000000001</v>
          </cell>
          <cell r="P216">
            <v>7</v>
          </cell>
          <cell r="Q216">
            <v>0.5</v>
          </cell>
          <cell r="R216">
            <v>0</v>
          </cell>
          <cell r="S216">
            <v>36</v>
          </cell>
          <cell r="T216">
            <v>1.5</v>
          </cell>
          <cell r="U216">
            <v>0.2</v>
          </cell>
          <cell r="V216">
            <v>5</v>
          </cell>
          <cell r="W216">
            <v>31</v>
          </cell>
          <cell r="X216">
            <v>0.1</v>
          </cell>
          <cell r="Y216">
            <v>0.01</v>
          </cell>
          <cell r="Z216">
            <v>0.9</v>
          </cell>
          <cell r="AA216">
            <v>18</v>
          </cell>
          <cell r="AB216">
            <v>0</v>
          </cell>
          <cell r="AC216">
            <v>5</v>
          </cell>
          <cell r="AD216">
            <v>5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</row>
        <row r="217">
          <cell r="C217" t="str">
            <v>C016</v>
          </cell>
          <cell r="D217" t="str">
            <v>Chontaduro, crudo</v>
          </cell>
          <cell r="E217" t="str">
            <v>Pulpa sin semilla</v>
          </cell>
          <cell r="F217">
            <v>77</v>
          </cell>
          <cell r="G217">
            <v>48.2</v>
          </cell>
          <cell r="H217">
            <v>358</v>
          </cell>
          <cell r="I217">
            <v>1482</v>
          </cell>
          <cell r="J217">
            <v>6.3</v>
          </cell>
          <cell r="K217">
            <v>25.7</v>
          </cell>
          <cell r="L217">
            <v>19</v>
          </cell>
          <cell r="M217">
            <v>6.3</v>
          </cell>
          <cell r="N217">
            <v>12.7</v>
          </cell>
          <cell r="O217">
            <v>0.8</v>
          </cell>
          <cell r="P217">
            <v>81</v>
          </cell>
          <cell r="Q217">
            <v>7</v>
          </cell>
          <cell r="R217">
            <v>22</v>
          </cell>
          <cell r="S217">
            <v>359</v>
          </cell>
          <cell r="T217">
            <v>0</v>
          </cell>
          <cell r="U217">
            <v>0.9</v>
          </cell>
          <cell r="V217">
            <v>100</v>
          </cell>
          <cell r="W217">
            <v>620</v>
          </cell>
          <cell r="X217">
            <v>0.04</v>
          </cell>
          <cell r="Y217">
            <v>0.28000000000000003</v>
          </cell>
          <cell r="Z217">
            <v>1.4</v>
          </cell>
          <cell r="AA217">
            <v>0</v>
          </cell>
          <cell r="AB217">
            <v>0</v>
          </cell>
          <cell r="AC217">
            <v>18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</row>
        <row r="218">
          <cell r="C218" t="str">
            <v>C017</v>
          </cell>
          <cell r="D218" t="str">
            <v>Ciruela, común, cruda</v>
          </cell>
          <cell r="E218" t="str">
            <v>Pulpa sin semilla</v>
          </cell>
          <cell r="F218">
            <v>95</v>
          </cell>
          <cell r="G218">
            <v>87.8</v>
          </cell>
          <cell r="H218">
            <v>53</v>
          </cell>
          <cell r="I218">
            <v>222</v>
          </cell>
          <cell r="J218">
            <v>0.6</v>
          </cell>
          <cell r="K218">
            <v>0.1</v>
          </cell>
          <cell r="L218">
            <v>11.1</v>
          </cell>
          <cell r="M218">
            <v>8.6999999999999993</v>
          </cell>
          <cell r="N218">
            <v>2.4</v>
          </cell>
          <cell r="O218">
            <v>0.4</v>
          </cell>
          <cell r="P218">
            <v>17</v>
          </cell>
          <cell r="Q218">
            <v>0.4</v>
          </cell>
          <cell r="R218">
            <v>2</v>
          </cell>
          <cell r="S218">
            <v>24</v>
          </cell>
          <cell r="T218">
            <v>0</v>
          </cell>
          <cell r="U218">
            <v>0.1</v>
          </cell>
          <cell r="V218">
            <v>5</v>
          </cell>
          <cell r="W218">
            <v>134</v>
          </cell>
          <cell r="X218">
            <v>0.06</v>
          </cell>
          <cell r="Y218">
            <v>0.02</v>
          </cell>
          <cell r="Z218">
            <v>0.4</v>
          </cell>
          <cell r="AA218">
            <v>3</v>
          </cell>
          <cell r="AB218">
            <v>0</v>
          </cell>
          <cell r="AC218">
            <v>8</v>
          </cell>
          <cell r="AD218">
            <v>2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</row>
        <row r="219">
          <cell r="C219" t="str">
            <v>C018</v>
          </cell>
          <cell r="D219" t="str">
            <v>Citrón, crudo</v>
          </cell>
          <cell r="E219" t="str">
            <v>Pulpa sin semilla</v>
          </cell>
          <cell r="F219">
            <v>41</v>
          </cell>
          <cell r="G219">
            <v>88</v>
          </cell>
          <cell r="H219">
            <v>47</v>
          </cell>
          <cell r="I219">
            <v>199</v>
          </cell>
          <cell r="J219">
            <v>0.6</v>
          </cell>
          <cell r="K219">
            <v>0.1</v>
          </cell>
          <cell r="L219">
            <v>10.9</v>
          </cell>
          <cell r="M219">
            <v>0</v>
          </cell>
          <cell r="N219">
            <v>0</v>
          </cell>
          <cell r="O219">
            <v>0.4</v>
          </cell>
          <cell r="P219">
            <v>66</v>
          </cell>
          <cell r="Q219">
            <v>0.3</v>
          </cell>
          <cell r="R219">
            <v>0</v>
          </cell>
          <cell r="S219">
            <v>17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0.04</v>
          </cell>
          <cell r="Y219">
            <v>0.04</v>
          </cell>
          <cell r="Z219">
            <v>0.2</v>
          </cell>
          <cell r="AA219">
            <v>0</v>
          </cell>
          <cell r="AB219">
            <v>0</v>
          </cell>
          <cell r="AC219">
            <v>24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</row>
        <row r="220">
          <cell r="C220" t="str">
            <v>C019</v>
          </cell>
          <cell r="D220" t="str">
            <v>Coco, crudo</v>
          </cell>
          <cell r="E220" t="str">
            <v>Pulpa</v>
          </cell>
          <cell r="F220">
            <v>45</v>
          </cell>
          <cell r="G220">
            <v>47.3</v>
          </cell>
          <cell r="H220">
            <v>402</v>
          </cell>
          <cell r="I220">
            <v>1660</v>
          </cell>
          <cell r="J220">
            <v>3.6</v>
          </cell>
          <cell r="K220">
            <v>35.5</v>
          </cell>
          <cell r="L220">
            <v>12.6</v>
          </cell>
          <cell r="M220">
            <v>3.6</v>
          </cell>
          <cell r="N220">
            <v>9</v>
          </cell>
          <cell r="O220">
            <v>1.1000000000000001</v>
          </cell>
          <cell r="P220">
            <v>7</v>
          </cell>
          <cell r="Q220">
            <v>1.3</v>
          </cell>
          <cell r="R220">
            <v>18</v>
          </cell>
          <cell r="S220">
            <v>80</v>
          </cell>
          <cell r="T220">
            <v>1</v>
          </cell>
          <cell r="U220">
            <v>0.8</v>
          </cell>
          <cell r="V220">
            <v>40</v>
          </cell>
          <cell r="W220">
            <v>359</v>
          </cell>
          <cell r="X220">
            <v>0.05</v>
          </cell>
          <cell r="Y220">
            <v>0.02</v>
          </cell>
          <cell r="Z220">
            <v>0.5</v>
          </cell>
          <cell r="AA220">
            <v>26</v>
          </cell>
          <cell r="AB220">
            <v>0</v>
          </cell>
          <cell r="AC220">
            <v>5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</row>
        <row r="221">
          <cell r="C221" t="str">
            <v>C020</v>
          </cell>
          <cell r="D221" t="str">
            <v>Coco deshidratado</v>
          </cell>
          <cell r="E221" t="str">
            <v>Pulpa</v>
          </cell>
          <cell r="F221">
            <v>100</v>
          </cell>
          <cell r="G221">
            <v>3</v>
          </cell>
          <cell r="H221">
            <v>593</v>
          </cell>
          <cell r="I221">
            <v>2467</v>
          </cell>
          <cell r="J221">
            <v>3.8</v>
          </cell>
          <cell r="K221">
            <v>35.1</v>
          </cell>
          <cell r="L221">
            <v>55.9</v>
          </cell>
          <cell r="M221">
            <v>39.9</v>
          </cell>
          <cell r="N221">
            <v>17</v>
          </cell>
          <cell r="O221">
            <v>1.2</v>
          </cell>
          <cell r="P221">
            <v>80</v>
          </cell>
          <cell r="Q221">
            <v>434.4</v>
          </cell>
          <cell r="R221">
            <v>66</v>
          </cell>
          <cell r="S221">
            <v>206</v>
          </cell>
          <cell r="T221">
            <v>0.3</v>
          </cell>
          <cell r="U221">
            <v>2</v>
          </cell>
          <cell r="V221">
            <v>90</v>
          </cell>
          <cell r="W221">
            <v>1165</v>
          </cell>
          <cell r="X221">
            <v>0.06</v>
          </cell>
          <cell r="Y221">
            <v>0.02</v>
          </cell>
          <cell r="Z221">
            <v>0.3</v>
          </cell>
          <cell r="AA221">
            <v>9</v>
          </cell>
          <cell r="AB221">
            <v>0</v>
          </cell>
          <cell r="AC221">
            <v>2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</row>
        <row r="222">
          <cell r="C222" t="str">
            <v>C021</v>
          </cell>
          <cell r="D222" t="str">
            <v>Curuba, cruda</v>
          </cell>
          <cell r="E222" t="str">
            <v>Pulpa sin semilla</v>
          </cell>
          <cell r="F222">
            <v>50</v>
          </cell>
          <cell r="G222">
            <v>90.1</v>
          </cell>
          <cell r="H222">
            <v>38</v>
          </cell>
          <cell r="I222">
            <v>160</v>
          </cell>
          <cell r="J222">
            <v>0.6</v>
          </cell>
          <cell r="K222">
            <v>0.1</v>
          </cell>
          <cell r="L222">
            <v>8.5</v>
          </cell>
          <cell r="M222">
            <v>8.4</v>
          </cell>
          <cell r="N222">
            <v>0.1</v>
          </cell>
          <cell r="O222">
            <v>0.6</v>
          </cell>
          <cell r="P222">
            <v>7</v>
          </cell>
          <cell r="Q222">
            <v>1</v>
          </cell>
          <cell r="R222">
            <v>85</v>
          </cell>
          <cell r="S222">
            <v>24</v>
          </cell>
          <cell r="T222">
            <v>0</v>
          </cell>
          <cell r="U222">
            <v>0</v>
          </cell>
          <cell r="V222">
            <v>8</v>
          </cell>
          <cell r="W222">
            <v>187</v>
          </cell>
          <cell r="X222">
            <v>0</v>
          </cell>
          <cell r="Y222">
            <v>0.03</v>
          </cell>
          <cell r="Z222">
            <v>2.5</v>
          </cell>
          <cell r="AA222">
            <v>0</v>
          </cell>
          <cell r="AB222">
            <v>0</v>
          </cell>
          <cell r="AC222">
            <v>57</v>
          </cell>
          <cell r="AD222">
            <v>170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</row>
        <row r="223">
          <cell r="C223" t="str">
            <v>C022</v>
          </cell>
          <cell r="D223" t="str">
            <v>Dátil, seco</v>
          </cell>
          <cell r="E223" t="str">
            <v>Pulpa</v>
          </cell>
          <cell r="F223">
            <v>100</v>
          </cell>
          <cell r="G223">
            <v>21.3</v>
          </cell>
          <cell r="H223">
            <v>325</v>
          </cell>
          <cell r="I223">
            <v>1377</v>
          </cell>
          <cell r="J223">
            <v>2.4</v>
          </cell>
          <cell r="K223">
            <v>0.2</v>
          </cell>
          <cell r="L223">
            <v>74.7</v>
          </cell>
          <cell r="M223">
            <v>67.3</v>
          </cell>
          <cell r="N223">
            <v>7.4</v>
          </cell>
          <cell r="O223">
            <v>1.4</v>
          </cell>
          <cell r="P223">
            <v>57</v>
          </cell>
          <cell r="Q223">
            <v>0.9</v>
          </cell>
          <cell r="R223">
            <v>2</v>
          </cell>
          <cell r="S223">
            <v>45</v>
          </cell>
          <cell r="T223">
            <v>1</v>
          </cell>
          <cell r="U223">
            <v>0.3</v>
          </cell>
          <cell r="V223">
            <v>52</v>
          </cell>
          <cell r="W223">
            <v>676</v>
          </cell>
          <cell r="X223">
            <v>0.06</v>
          </cell>
          <cell r="Y223">
            <v>0.34</v>
          </cell>
          <cell r="Z223">
            <v>0.2</v>
          </cell>
          <cell r="AA223">
            <v>22</v>
          </cell>
          <cell r="AB223">
            <v>0</v>
          </cell>
          <cell r="AC223">
            <v>0</v>
          </cell>
          <cell r="AD223">
            <v>2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</row>
        <row r="224">
          <cell r="C224" t="str">
            <v>C023</v>
          </cell>
          <cell r="D224" t="str">
            <v>Durazno, crudo</v>
          </cell>
          <cell r="E224" t="str">
            <v>Pulpa sin semilla</v>
          </cell>
          <cell r="F224">
            <v>85</v>
          </cell>
          <cell r="G224">
            <v>85.7</v>
          </cell>
          <cell r="H224">
            <v>58</v>
          </cell>
          <cell r="I224">
            <v>244</v>
          </cell>
          <cell r="J224">
            <v>1</v>
          </cell>
          <cell r="K224">
            <v>0.1</v>
          </cell>
          <cell r="L224">
            <v>12.5</v>
          </cell>
          <cell r="M224">
            <v>11</v>
          </cell>
          <cell r="N224">
            <v>1.5</v>
          </cell>
          <cell r="O224">
            <v>0.8</v>
          </cell>
          <cell r="P224">
            <v>9</v>
          </cell>
          <cell r="Q224">
            <v>0.6</v>
          </cell>
          <cell r="R224">
            <v>1</v>
          </cell>
          <cell r="S224">
            <v>32</v>
          </cell>
          <cell r="T224">
            <v>3</v>
          </cell>
          <cell r="U224">
            <v>0.1</v>
          </cell>
          <cell r="V224">
            <v>9</v>
          </cell>
          <cell r="W224">
            <v>224</v>
          </cell>
          <cell r="X224">
            <v>0.04</v>
          </cell>
          <cell r="Y224">
            <v>0.02</v>
          </cell>
          <cell r="Z224">
            <v>0.4</v>
          </cell>
          <cell r="AA224">
            <v>4</v>
          </cell>
          <cell r="AB224">
            <v>0</v>
          </cell>
          <cell r="AC224">
            <v>29</v>
          </cell>
          <cell r="AD224">
            <v>46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</row>
        <row r="225">
          <cell r="C225" t="str">
            <v>C024</v>
          </cell>
          <cell r="D225" t="str">
            <v>Feijoa, crudo</v>
          </cell>
          <cell r="E225" t="str">
            <v>Pulpa sin semilla</v>
          </cell>
          <cell r="F225">
            <v>83</v>
          </cell>
          <cell r="G225">
            <v>82</v>
          </cell>
          <cell r="H225">
            <v>83</v>
          </cell>
          <cell r="I225">
            <v>349</v>
          </cell>
          <cell r="J225">
            <v>1.7</v>
          </cell>
          <cell r="K225">
            <v>0</v>
          </cell>
          <cell r="L225">
            <v>15.8</v>
          </cell>
          <cell r="M225">
            <v>9.4</v>
          </cell>
          <cell r="N225">
            <v>6.4</v>
          </cell>
          <cell r="O225">
            <v>0.5</v>
          </cell>
          <cell r="P225">
            <v>41</v>
          </cell>
          <cell r="Q225">
            <v>1.9</v>
          </cell>
          <cell r="R225">
            <v>3</v>
          </cell>
          <cell r="S225">
            <v>16</v>
          </cell>
          <cell r="T225">
            <v>0</v>
          </cell>
          <cell r="U225">
            <v>0.6</v>
          </cell>
          <cell r="V225">
            <v>23</v>
          </cell>
          <cell r="W225">
            <v>159</v>
          </cell>
          <cell r="X225">
            <v>0.04</v>
          </cell>
          <cell r="Y225">
            <v>0.04</v>
          </cell>
          <cell r="Z225">
            <v>1</v>
          </cell>
          <cell r="AA225">
            <v>23</v>
          </cell>
          <cell r="AB225">
            <v>0</v>
          </cell>
          <cell r="AC225">
            <v>28</v>
          </cell>
          <cell r="AD225">
            <v>2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</row>
        <row r="226">
          <cell r="C226" t="str">
            <v>C025</v>
          </cell>
          <cell r="D226" t="str">
            <v>Fresa, madura, cruda</v>
          </cell>
          <cell r="E226" t="str">
            <v>Pulpa</v>
          </cell>
          <cell r="F226">
            <v>95</v>
          </cell>
          <cell r="G226">
            <v>89.9</v>
          </cell>
          <cell r="H226">
            <v>45</v>
          </cell>
          <cell r="I226">
            <v>189</v>
          </cell>
          <cell r="J226">
            <v>0.8</v>
          </cell>
          <cell r="K226">
            <v>0.5</v>
          </cell>
          <cell r="L226">
            <v>8.3000000000000007</v>
          </cell>
          <cell r="M226">
            <v>6.3</v>
          </cell>
          <cell r="N226">
            <v>2</v>
          </cell>
          <cell r="O226">
            <v>0.6</v>
          </cell>
          <cell r="P226">
            <v>21</v>
          </cell>
          <cell r="Q226">
            <v>0.5</v>
          </cell>
          <cell r="R226">
            <v>2</v>
          </cell>
          <cell r="S226">
            <v>26</v>
          </cell>
          <cell r="T226">
            <v>8</v>
          </cell>
          <cell r="U226">
            <v>0.2</v>
          </cell>
          <cell r="V226">
            <v>13</v>
          </cell>
          <cell r="W226">
            <v>157</v>
          </cell>
          <cell r="X226">
            <v>0.03</v>
          </cell>
          <cell r="Y226">
            <v>0.03</v>
          </cell>
          <cell r="Z226">
            <v>0.4</v>
          </cell>
          <cell r="AA226">
            <v>22</v>
          </cell>
          <cell r="AB226">
            <v>0</v>
          </cell>
          <cell r="AC226">
            <v>67</v>
          </cell>
          <cell r="AD226">
            <v>4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</row>
        <row r="227">
          <cell r="C227" t="str">
            <v>C026</v>
          </cell>
          <cell r="D227" t="str">
            <v>Fresa, pintona, cruda</v>
          </cell>
          <cell r="E227" t="str">
            <v>Pulpa</v>
          </cell>
          <cell r="F227">
            <v>95</v>
          </cell>
          <cell r="G227">
            <v>91.5</v>
          </cell>
          <cell r="H227">
            <v>38</v>
          </cell>
          <cell r="I227">
            <v>159</v>
          </cell>
          <cell r="J227">
            <v>0.8</v>
          </cell>
          <cell r="K227">
            <v>0.3</v>
          </cell>
          <cell r="L227">
            <v>7</v>
          </cell>
          <cell r="M227">
            <v>5.2</v>
          </cell>
          <cell r="N227">
            <v>1.9</v>
          </cell>
          <cell r="O227">
            <v>0.4</v>
          </cell>
          <cell r="P227">
            <v>20</v>
          </cell>
          <cell r="Q227">
            <v>0.4</v>
          </cell>
          <cell r="R227">
            <v>1</v>
          </cell>
          <cell r="S227">
            <v>22</v>
          </cell>
          <cell r="T227">
            <v>8</v>
          </cell>
          <cell r="U227">
            <v>0.2</v>
          </cell>
          <cell r="V227">
            <v>10</v>
          </cell>
          <cell r="W227">
            <v>183</v>
          </cell>
          <cell r="X227">
            <v>0.03</v>
          </cell>
          <cell r="Y227">
            <v>7.0000000000000007E-2</v>
          </cell>
          <cell r="Z227">
            <v>0.4</v>
          </cell>
          <cell r="AA227">
            <v>22</v>
          </cell>
          <cell r="AB227">
            <v>0</v>
          </cell>
          <cell r="AC227">
            <v>64</v>
          </cell>
          <cell r="AD227">
            <v>1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</row>
        <row r="228">
          <cell r="C228" t="str">
            <v>C027</v>
          </cell>
          <cell r="D228" t="str">
            <v>Granada, cruda</v>
          </cell>
          <cell r="E228" t="str">
            <v>Pulpa sin semilla</v>
          </cell>
          <cell r="F228">
            <v>30</v>
          </cell>
          <cell r="G228">
            <v>84.4</v>
          </cell>
          <cell r="H228">
            <v>70</v>
          </cell>
          <cell r="I228">
            <v>295</v>
          </cell>
          <cell r="J228">
            <v>1</v>
          </cell>
          <cell r="K228">
            <v>1.2</v>
          </cell>
          <cell r="L228">
            <v>12.9</v>
          </cell>
          <cell r="M228">
            <v>11.1</v>
          </cell>
          <cell r="N228">
            <v>1.8</v>
          </cell>
          <cell r="O228">
            <v>0.5</v>
          </cell>
          <cell r="P228">
            <v>13</v>
          </cell>
          <cell r="Q228">
            <v>0.5</v>
          </cell>
          <cell r="R228">
            <v>2</v>
          </cell>
          <cell r="S228">
            <v>26</v>
          </cell>
          <cell r="T228">
            <v>0</v>
          </cell>
          <cell r="U228">
            <v>0.2</v>
          </cell>
          <cell r="V228">
            <v>12</v>
          </cell>
          <cell r="W228">
            <v>244</v>
          </cell>
          <cell r="X228">
            <v>0</v>
          </cell>
          <cell r="Y228">
            <v>0.04</v>
          </cell>
          <cell r="Z228">
            <v>0.2</v>
          </cell>
          <cell r="AA228">
            <v>35</v>
          </cell>
          <cell r="AB228">
            <v>0</v>
          </cell>
          <cell r="AC228">
            <v>5</v>
          </cell>
          <cell r="AD228">
            <v>5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</row>
        <row r="229">
          <cell r="C229" t="str">
            <v>C028</v>
          </cell>
          <cell r="D229" t="str">
            <v>Granadilla, cruda</v>
          </cell>
          <cell r="E229" t="str">
            <v>Pulpa sin semilla</v>
          </cell>
          <cell r="F229">
            <v>30</v>
          </cell>
          <cell r="G229">
            <v>80.2</v>
          </cell>
          <cell r="H229">
            <v>95</v>
          </cell>
          <cell r="I229">
            <v>398</v>
          </cell>
          <cell r="J229">
            <v>2.1</v>
          </cell>
          <cell r="K229">
            <v>1.6</v>
          </cell>
          <cell r="L229">
            <v>14.9</v>
          </cell>
          <cell r="M229">
            <v>9</v>
          </cell>
          <cell r="N229">
            <v>5.9</v>
          </cell>
          <cell r="O229">
            <v>1.1000000000000001</v>
          </cell>
          <cell r="P229">
            <v>12</v>
          </cell>
          <cell r="Q229">
            <v>0.9</v>
          </cell>
          <cell r="R229">
            <v>20</v>
          </cell>
          <cell r="S229">
            <v>50</v>
          </cell>
          <cell r="T229">
            <v>0</v>
          </cell>
          <cell r="U229">
            <v>0.8</v>
          </cell>
          <cell r="V229">
            <v>25</v>
          </cell>
          <cell r="W229">
            <v>480</v>
          </cell>
          <cell r="X229">
            <v>0.02</v>
          </cell>
          <cell r="Y229">
            <v>0.35</v>
          </cell>
          <cell r="Z229">
            <v>2.1</v>
          </cell>
          <cell r="AA229">
            <v>14</v>
          </cell>
          <cell r="AB229">
            <v>0</v>
          </cell>
          <cell r="AC229">
            <v>0</v>
          </cell>
          <cell r="AD229">
            <v>28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</row>
        <row r="230">
          <cell r="C230" t="str">
            <v>C029</v>
          </cell>
          <cell r="D230" t="str">
            <v>Guama, cruda</v>
          </cell>
          <cell r="E230" t="str">
            <v>Pulpa sin semilla</v>
          </cell>
          <cell r="F230">
            <v>23</v>
          </cell>
          <cell r="G230">
            <v>85.6</v>
          </cell>
          <cell r="H230">
            <v>59</v>
          </cell>
          <cell r="I230">
            <v>249</v>
          </cell>
          <cell r="J230">
            <v>0.9</v>
          </cell>
          <cell r="K230">
            <v>0.1</v>
          </cell>
          <cell r="L230">
            <v>13.1</v>
          </cell>
          <cell r="M230">
            <v>12.2</v>
          </cell>
          <cell r="N230">
            <v>0.9</v>
          </cell>
          <cell r="O230">
            <v>0.3</v>
          </cell>
          <cell r="P230">
            <v>38</v>
          </cell>
          <cell r="Q230">
            <v>0.8</v>
          </cell>
          <cell r="R230">
            <v>0</v>
          </cell>
          <cell r="S230">
            <v>13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0.03</v>
          </cell>
          <cell r="Y230">
            <v>0.05</v>
          </cell>
          <cell r="Z230">
            <v>0.3</v>
          </cell>
          <cell r="AA230">
            <v>0</v>
          </cell>
          <cell r="AB230">
            <v>0</v>
          </cell>
          <cell r="AC230">
            <v>4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</row>
        <row r="231">
          <cell r="C231" t="str">
            <v>C030</v>
          </cell>
          <cell r="D231" t="str">
            <v>Guanábana, cruda</v>
          </cell>
          <cell r="E231" t="str">
            <v>Pulpa sin semilla</v>
          </cell>
          <cell r="F231">
            <v>70</v>
          </cell>
          <cell r="G231">
            <v>92.1</v>
          </cell>
          <cell r="H231">
            <v>33</v>
          </cell>
          <cell r="I231">
            <v>139</v>
          </cell>
          <cell r="J231">
            <v>0.6</v>
          </cell>
          <cell r="K231">
            <v>0.2</v>
          </cell>
          <cell r="L231">
            <v>6.8</v>
          </cell>
          <cell r="M231">
            <v>6</v>
          </cell>
          <cell r="N231">
            <v>0.8</v>
          </cell>
          <cell r="O231">
            <v>0.3</v>
          </cell>
          <cell r="P231">
            <v>11</v>
          </cell>
          <cell r="Q231">
            <v>0.2</v>
          </cell>
          <cell r="R231">
            <v>9</v>
          </cell>
          <cell r="S231">
            <v>12</v>
          </cell>
          <cell r="T231">
            <v>0</v>
          </cell>
          <cell r="U231">
            <v>15.7</v>
          </cell>
          <cell r="V231">
            <v>5</v>
          </cell>
          <cell r="W231">
            <v>57</v>
          </cell>
          <cell r="X231">
            <v>0.03</v>
          </cell>
          <cell r="Y231">
            <v>0.06</v>
          </cell>
          <cell r="Z231">
            <v>1.1000000000000001</v>
          </cell>
          <cell r="AA231">
            <v>14</v>
          </cell>
          <cell r="AB231">
            <v>0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</row>
        <row r="232">
          <cell r="C232" t="str">
            <v>C031</v>
          </cell>
          <cell r="D232" t="str">
            <v>Guayaba, madura, cruda</v>
          </cell>
          <cell r="E232" t="str">
            <v>Pulpa sin semilla</v>
          </cell>
          <cell r="F232">
            <v>75</v>
          </cell>
          <cell r="G232">
            <v>84.6</v>
          </cell>
          <cell r="H232">
            <v>71</v>
          </cell>
          <cell r="I232">
            <v>298</v>
          </cell>
          <cell r="J232">
            <v>0.9</v>
          </cell>
          <cell r="K232">
            <v>0.3</v>
          </cell>
          <cell r="L232">
            <v>13.4</v>
          </cell>
          <cell r="M232">
            <v>8</v>
          </cell>
          <cell r="N232">
            <v>5.4</v>
          </cell>
          <cell r="O232">
            <v>0.7</v>
          </cell>
          <cell r="P232">
            <v>13</v>
          </cell>
          <cell r="Q232">
            <v>0.3</v>
          </cell>
          <cell r="R232">
            <v>3</v>
          </cell>
          <cell r="S232">
            <v>33</v>
          </cell>
          <cell r="T232">
            <v>1.5</v>
          </cell>
          <cell r="U232">
            <v>0.3</v>
          </cell>
          <cell r="V232">
            <v>12</v>
          </cell>
          <cell r="W232">
            <v>337</v>
          </cell>
          <cell r="X232">
            <v>0.04</v>
          </cell>
          <cell r="Y232">
            <v>0.04</v>
          </cell>
          <cell r="Z232">
            <v>1.5</v>
          </cell>
          <cell r="AA232">
            <v>49</v>
          </cell>
          <cell r="AB232">
            <v>0</v>
          </cell>
          <cell r="AC232">
            <v>217</v>
          </cell>
          <cell r="AD232">
            <v>31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</row>
        <row r="233">
          <cell r="C233" t="str">
            <v>C032</v>
          </cell>
          <cell r="D233" t="str">
            <v>Guayaba, pintona, cruda</v>
          </cell>
          <cell r="E233" t="str">
            <v>Pulpa sin semilla</v>
          </cell>
          <cell r="F233">
            <v>75</v>
          </cell>
          <cell r="G233">
            <v>82.8</v>
          </cell>
          <cell r="H233">
            <v>78</v>
          </cell>
          <cell r="I233">
            <v>330</v>
          </cell>
          <cell r="J233">
            <v>0.9</v>
          </cell>
          <cell r="K233">
            <v>0.4</v>
          </cell>
          <cell r="L233">
            <v>15.1</v>
          </cell>
          <cell r="M233">
            <v>9.6999999999999993</v>
          </cell>
          <cell r="N233">
            <v>5.4</v>
          </cell>
          <cell r="O233">
            <v>0.8</v>
          </cell>
          <cell r="P233">
            <v>16</v>
          </cell>
          <cell r="Q233">
            <v>0.3</v>
          </cell>
          <cell r="R233">
            <v>3</v>
          </cell>
          <cell r="S233">
            <v>26</v>
          </cell>
          <cell r="T233">
            <v>1.5</v>
          </cell>
          <cell r="U233">
            <v>0.2</v>
          </cell>
          <cell r="V233">
            <v>14</v>
          </cell>
          <cell r="W233">
            <v>353</v>
          </cell>
          <cell r="X233">
            <v>0.04</v>
          </cell>
          <cell r="Y233">
            <v>0.04</v>
          </cell>
          <cell r="Z233">
            <v>1.1000000000000001</v>
          </cell>
          <cell r="AA233">
            <v>49</v>
          </cell>
          <cell r="AB233">
            <v>0</v>
          </cell>
          <cell r="AC233">
            <v>214</v>
          </cell>
          <cell r="AD233">
            <v>31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</row>
        <row r="234">
          <cell r="C234" t="str">
            <v>C033</v>
          </cell>
          <cell r="D234" t="str">
            <v>Gulupa, madura, cruda</v>
          </cell>
          <cell r="E234" t="str">
            <v>Pulpa sin semilla</v>
          </cell>
          <cell r="F234">
            <v>56</v>
          </cell>
          <cell r="G234">
            <v>81.599999999999994</v>
          </cell>
          <cell r="H234">
            <v>74</v>
          </cell>
          <cell r="I234">
            <v>315</v>
          </cell>
          <cell r="J234">
            <v>0.9</v>
          </cell>
          <cell r="K234">
            <v>0.1</v>
          </cell>
          <cell r="L234">
            <v>17.2</v>
          </cell>
          <cell r="M234">
            <v>17</v>
          </cell>
          <cell r="N234">
            <v>0.2</v>
          </cell>
          <cell r="O234">
            <v>0.2</v>
          </cell>
          <cell r="P234">
            <v>4</v>
          </cell>
          <cell r="Q234">
            <v>0.2</v>
          </cell>
          <cell r="R234">
            <v>7</v>
          </cell>
          <cell r="S234">
            <v>13</v>
          </cell>
          <cell r="T234">
            <v>0</v>
          </cell>
          <cell r="U234">
            <v>0.1</v>
          </cell>
          <cell r="V234">
            <v>17</v>
          </cell>
          <cell r="W234">
            <v>278</v>
          </cell>
          <cell r="X234">
            <v>0</v>
          </cell>
          <cell r="Y234">
            <v>0.13</v>
          </cell>
          <cell r="Z234">
            <v>1.5</v>
          </cell>
          <cell r="AA234">
            <v>7</v>
          </cell>
          <cell r="AB234">
            <v>0</v>
          </cell>
          <cell r="AC234">
            <v>30</v>
          </cell>
          <cell r="AD234">
            <v>36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</row>
        <row r="235">
          <cell r="C235" t="str">
            <v>C034</v>
          </cell>
          <cell r="D235" t="str">
            <v>Gulupa, pintona, cruda</v>
          </cell>
          <cell r="E235" t="str">
            <v>Pulpa sin semilla</v>
          </cell>
          <cell r="F235">
            <v>56</v>
          </cell>
          <cell r="G235">
            <v>83.2</v>
          </cell>
          <cell r="H235">
            <v>66</v>
          </cell>
          <cell r="I235">
            <v>279</v>
          </cell>
          <cell r="J235">
            <v>0.7</v>
          </cell>
          <cell r="K235">
            <v>0</v>
          </cell>
          <cell r="L235">
            <v>15.6</v>
          </cell>
          <cell r="M235">
            <v>15.4</v>
          </cell>
          <cell r="N235">
            <v>0.2</v>
          </cell>
          <cell r="O235">
            <v>0.5</v>
          </cell>
          <cell r="P235">
            <v>4</v>
          </cell>
          <cell r="Q235">
            <v>0.2</v>
          </cell>
          <cell r="R235">
            <v>6</v>
          </cell>
          <cell r="S235">
            <v>13</v>
          </cell>
          <cell r="T235">
            <v>0</v>
          </cell>
          <cell r="U235">
            <v>0</v>
          </cell>
          <cell r="V235">
            <v>17</v>
          </cell>
          <cell r="W235">
            <v>278</v>
          </cell>
          <cell r="X235">
            <v>0</v>
          </cell>
          <cell r="Y235">
            <v>0.13</v>
          </cell>
          <cell r="Z235">
            <v>1.5</v>
          </cell>
          <cell r="AA235">
            <v>7</v>
          </cell>
          <cell r="AB235">
            <v>0</v>
          </cell>
          <cell r="AC235">
            <v>30</v>
          </cell>
          <cell r="AD235">
            <v>36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</row>
        <row r="236">
          <cell r="C236" t="str">
            <v>C035</v>
          </cell>
          <cell r="D236" t="str">
            <v>Gulupa, verde, cruda</v>
          </cell>
          <cell r="E236" t="str">
            <v>Pulpa sin semilla</v>
          </cell>
          <cell r="F236">
            <v>56</v>
          </cell>
          <cell r="G236">
            <v>85.3</v>
          </cell>
          <cell r="H236">
            <v>67</v>
          </cell>
          <cell r="I236">
            <v>241</v>
          </cell>
          <cell r="J236">
            <v>0.8</v>
          </cell>
          <cell r="K236">
            <v>0</v>
          </cell>
          <cell r="L236">
            <v>13.3</v>
          </cell>
          <cell r="M236">
            <v>13.1</v>
          </cell>
          <cell r="N236">
            <v>0.2</v>
          </cell>
          <cell r="O236">
            <v>0.6</v>
          </cell>
          <cell r="P236">
            <v>4</v>
          </cell>
          <cell r="Q236">
            <v>0.2</v>
          </cell>
          <cell r="R236">
            <v>6</v>
          </cell>
          <cell r="S236">
            <v>13</v>
          </cell>
          <cell r="T236">
            <v>0</v>
          </cell>
          <cell r="U236">
            <v>0</v>
          </cell>
          <cell r="V236">
            <v>17</v>
          </cell>
          <cell r="W236">
            <v>278</v>
          </cell>
          <cell r="X236">
            <v>0</v>
          </cell>
          <cell r="Y236">
            <v>0.13</v>
          </cell>
          <cell r="Z236">
            <v>1.5</v>
          </cell>
          <cell r="AA236">
            <v>7</v>
          </cell>
          <cell r="AB236">
            <v>0</v>
          </cell>
          <cell r="AC236">
            <v>30</v>
          </cell>
          <cell r="AD236">
            <v>36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</row>
        <row r="237">
          <cell r="C237" t="str">
            <v>C036</v>
          </cell>
          <cell r="D237" t="str">
            <v>Harina de banano, cruda</v>
          </cell>
          <cell r="F237">
            <v>100</v>
          </cell>
          <cell r="G237">
            <v>14.1</v>
          </cell>
          <cell r="H237">
            <v>340</v>
          </cell>
          <cell r="I237">
            <v>1444</v>
          </cell>
          <cell r="J237">
            <v>3</v>
          </cell>
          <cell r="K237">
            <v>0.4</v>
          </cell>
          <cell r="L237">
            <v>80.7</v>
          </cell>
          <cell r="M237">
            <v>79.8</v>
          </cell>
          <cell r="N237">
            <v>0.9</v>
          </cell>
          <cell r="O237">
            <v>1.8</v>
          </cell>
          <cell r="P237">
            <v>10</v>
          </cell>
          <cell r="Q237">
            <v>1.5</v>
          </cell>
          <cell r="R237">
            <v>0</v>
          </cell>
          <cell r="S237">
            <v>95</v>
          </cell>
          <cell r="T237">
            <v>0</v>
          </cell>
          <cell r="U237">
            <v>0.6</v>
          </cell>
          <cell r="V237">
            <v>0</v>
          </cell>
          <cell r="W237">
            <v>0</v>
          </cell>
          <cell r="X237">
            <v>0.08</v>
          </cell>
          <cell r="Y237">
            <v>0.06</v>
          </cell>
          <cell r="Z237">
            <v>1.1000000000000001</v>
          </cell>
          <cell r="AA237">
            <v>0</v>
          </cell>
          <cell r="AB237">
            <v>0</v>
          </cell>
          <cell r="AC237">
            <v>1</v>
          </cell>
          <cell r="AD237">
            <v>28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</row>
        <row r="238">
          <cell r="C238" t="str">
            <v>C037</v>
          </cell>
          <cell r="D238" t="str">
            <v>Harina de chontaduro, cruda</v>
          </cell>
          <cell r="F238">
            <v>100</v>
          </cell>
          <cell r="G238">
            <v>7.8</v>
          </cell>
          <cell r="H238">
            <v>376</v>
          </cell>
          <cell r="I238">
            <v>1590</v>
          </cell>
          <cell r="J238">
            <v>6.4</v>
          </cell>
          <cell r="K238">
            <v>0.6</v>
          </cell>
          <cell r="L238">
            <v>83.9</v>
          </cell>
          <cell r="M238">
            <v>79.7</v>
          </cell>
          <cell r="N238">
            <v>4.2</v>
          </cell>
          <cell r="O238">
            <v>1.3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</row>
        <row r="239">
          <cell r="C239" t="str">
            <v>C038</v>
          </cell>
          <cell r="D239" t="str">
            <v>Higo, maduro, crudo</v>
          </cell>
          <cell r="E239" t="str">
            <v>Pulpa sin semilla</v>
          </cell>
          <cell r="F239">
            <v>61</v>
          </cell>
          <cell r="G239">
            <v>89</v>
          </cell>
          <cell r="H239">
            <v>48</v>
          </cell>
          <cell r="I239">
            <v>203</v>
          </cell>
          <cell r="J239">
            <v>0.7</v>
          </cell>
          <cell r="K239">
            <v>0.1</v>
          </cell>
          <cell r="L239">
            <v>9.6999999999999993</v>
          </cell>
          <cell r="M239">
            <v>6.8</v>
          </cell>
          <cell r="N239">
            <v>2.8</v>
          </cell>
          <cell r="O239">
            <v>0.5</v>
          </cell>
          <cell r="P239">
            <v>46</v>
          </cell>
          <cell r="Q239">
            <v>0.5</v>
          </cell>
          <cell r="R239">
            <v>3</v>
          </cell>
          <cell r="S239">
            <v>27</v>
          </cell>
          <cell r="T239">
            <v>1.5</v>
          </cell>
          <cell r="U239">
            <v>0.1</v>
          </cell>
          <cell r="V239">
            <v>57</v>
          </cell>
          <cell r="W239">
            <v>240</v>
          </cell>
          <cell r="X239">
            <v>0.03</v>
          </cell>
          <cell r="Y239">
            <v>0.05</v>
          </cell>
          <cell r="Z239">
            <v>0.5</v>
          </cell>
          <cell r="AA239">
            <v>6</v>
          </cell>
          <cell r="AB239">
            <v>0</v>
          </cell>
          <cell r="AC239">
            <v>15</v>
          </cell>
          <cell r="AD239">
            <v>7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</row>
        <row r="240">
          <cell r="C240" t="str">
            <v>C039</v>
          </cell>
          <cell r="D240" t="str">
            <v>Higo, pintón, crudo</v>
          </cell>
          <cell r="E240" t="str">
            <v>Pulpa sin semilla</v>
          </cell>
          <cell r="F240">
            <v>61</v>
          </cell>
          <cell r="G240">
            <v>83.3</v>
          </cell>
          <cell r="H240">
            <v>72</v>
          </cell>
          <cell r="I240">
            <v>302</v>
          </cell>
          <cell r="J240">
            <v>1.4</v>
          </cell>
          <cell r="K240">
            <v>1.1000000000000001</v>
          </cell>
          <cell r="L240">
            <v>12.5</v>
          </cell>
          <cell r="M240">
            <v>9.6</v>
          </cell>
          <cell r="N240">
            <v>2.9</v>
          </cell>
          <cell r="O240">
            <v>1.7</v>
          </cell>
          <cell r="P240">
            <v>48</v>
          </cell>
          <cell r="Q240">
            <v>0.4</v>
          </cell>
          <cell r="R240">
            <v>4</v>
          </cell>
          <cell r="S240">
            <v>27</v>
          </cell>
          <cell r="T240">
            <v>1.5</v>
          </cell>
          <cell r="U240">
            <v>0.1</v>
          </cell>
          <cell r="V240">
            <v>57</v>
          </cell>
          <cell r="W240">
            <v>231</v>
          </cell>
          <cell r="X240">
            <v>0.03</v>
          </cell>
          <cell r="Y240">
            <v>0.05</v>
          </cell>
          <cell r="Z240">
            <v>0.5</v>
          </cell>
          <cell r="AA240">
            <v>6</v>
          </cell>
          <cell r="AB240">
            <v>0</v>
          </cell>
          <cell r="AC240">
            <v>14</v>
          </cell>
          <cell r="AD240">
            <v>7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</row>
        <row r="241">
          <cell r="C241" t="str">
            <v>C040</v>
          </cell>
          <cell r="D241" t="str">
            <v>Higo, verde, crudo</v>
          </cell>
          <cell r="E241" t="str">
            <v>Pulpa sin semilla</v>
          </cell>
          <cell r="F241">
            <v>61</v>
          </cell>
          <cell r="G241">
            <v>85.1</v>
          </cell>
          <cell r="H241">
            <v>65</v>
          </cell>
          <cell r="I241">
            <v>273</v>
          </cell>
          <cell r="J241">
            <v>0.7</v>
          </cell>
          <cell r="K241">
            <v>0.5</v>
          </cell>
          <cell r="L241">
            <v>12.5</v>
          </cell>
          <cell r="M241">
            <v>8.9</v>
          </cell>
          <cell r="N241">
            <v>3</v>
          </cell>
          <cell r="O241">
            <v>1.1000000000000001</v>
          </cell>
          <cell r="P241">
            <v>51</v>
          </cell>
          <cell r="Q241">
            <v>0.5</v>
          </cell>
          <cell r="R241">
            <v>3</v>
          </cell>
          <cell r="S241">
            <v>28</v>
          </cell>
          <cell r="T241">
            <v>1.5</v>
          </cell>
          <cell r="U241">
            <v>0.1</v>
          </cell>
          <cell r="V241">
            <v>52</v>
          </cell>
          <cell r="W241">
            <v>235</v>
          </cell>
          <cell r="X241">
            <v>0.03</v>
          </cell>
          <cell r="Y241">
            <v>0.06</v>
          </cell>
          <cell r="Z241">
            <v>0.4</v>
          </cell>
          <cell r="AA241">
            <v>6</v>
          </cell>
          <cell r="AB241">
            <v>0</v>
          </cell>
          <cell r="AC241">
            <v>14</v>
          </cell>
          <cell r="AD241">
            <v>8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</row>
        <row r="242">
          <cell r="C242" t="str">
            <v>C041</v>
          </cell>
          <cell r="D242" t="str">
            <v>Icaco, crudo</v>
          </cell>
          <cell r="E242" t="str">
            <v>Pulpa sin semilla</v>
          </cell>
          <cell r="F242">
            <v>20</v>
          </cell>
          <cell r="G242">
            <v>84.8</v>
          </cell>
          <cell r="H242">
            <v>57</v>
          </cell>
          <cell r="I242">
            <v>243</v>
          </cell>
          <cell r="J242">
            <v>0.3</v>
          </cell>
          <cell r="K242">
            <v>0.1</v>
          </cell>
          <cell r="L242">
            <v>13.8</v>
          </cell>
          <cell r="M242">
            <v>0</v>
          </cell>
          <cell r="N242">
            <v>0</v>
          </cell>
          <cell r="O242">
            <v>1</v>
          </cell>
          <cell r="P242">
            <v>50</v>
          </cell>
          <cell r="Q242">
            <v>0.3</v>
          </cell>
          <cell r="R242">
            <v>0</v>
          </cell>
          <cell r="S242">
            <v>20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0.03</v>
          </cell>
          <cell r="Y242">
            <v>0.02</v>
          </cell>
          <cell r="Z242">
            <v>0.3</v>
          </cell>
          <cell r="AA242">
            <v>0</v>
          </cell>
          <cell r="AB242">
            <v>0</v>
          </cell>
          <cell r="AC242">
            <v>24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</row>
        <row r="243">
          <cell r="C243" t="str">
            <v>C042</v>
          </cell>
          <cell r="D243" t="str">
            <v>Kiwi, crudo</v>
          </cell>
          <cell r="E243" t="str">
            <v>Pulpa sin semilla</v>
          </cell>
          <cell r="F243">
            <v>91</v>
          </cell>
          <cell r="G243">
            <v>83</v>
          </cell>
          <cell r="H243">
            <v>73</v>
          </cell>
          <cell r="I243">
            <v>310</v>
          </cell>
          <cell r="J243">
            <v>1</v>
          </cell>
          <cell r="K243">
            <v>0.4</v>
          </cell>
          <cell r="L243">
            <v>15</v>
          </cell>
          <cell r="M243">
            <v>12.1</v>
          </cell>
          <cell r="N243">
            <v>2.9</v>
          </cell>
          <cell r="O243">
            <v>0.6</v>
          </cell>
          <cell r="P243">
            <v>30</v>
          </cell>
          <cell r="Q243">
            <v>0.4</v>
          </cell>
          <cell r="R243">
            <v>3</v>
          </cell>
          <cell r="S243">
            <v>34</v>
          </cell>
          <cell r="T243">
            <v>0.3</v>
          </cell>
          <cell r="U243">
            <v>0.1</v>
          </cell>
          <cell r="V243">
            <v>16</v>
          </cell>
          <cell r="W243">
            <v>299</v>
          </cell>
          <cell r="X243">
            <v>0.03</v>
          </cell>
          <cell r="Y243">
            <v>0.03</v>
          </cell>
          <cell r="Z243">
            <v>0.4</v>
          </cell>
          <cell r="AA243">
            <v>26</v>
          </cell>
          <cell r="AB243">
            <v>0</v>
          </cell>
          <cell r="AC243">
            <v>80</v>
          </cell>
          <cell r="AD243">
            <v>18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</row>
        <row r="244">
          <cell r="C244" t="str">
            <v>C043</v>
          </cell>
          <cell r="D244" t="str">
            <v>Lima, cruda</v>
          </cell>
          <cell r="E244" t="str">
            <v>Pulpa sin semilla</v>
          </cell>
          <cell r="F244">
            <v>40</v>
          </cell>
          <cell r="G244">
            <v>92.4</v>
          </cell>
          <cell r="H244">
            <v>35</v>
          </cell>
          <cell r="I244">
            <v>147</v>
          </cell>
          <cell r="J244">
            <v>0.6</v>
          </cell>
          <cell r="K244">
            <v>0.1</v>
          </cell>
          <cell r="L244">
            <v>6.6</v>
          </cell>
          <cell r="M244">
            <v>3.8</v>
          </cell>
          <cell r="N244">
            <v>2.8</v>
          </cell>
          <cell r="O244">
            <v>0.4</v>
          </cell>
          <cell r="P244">
            <v>28</v>
          </cell>
          <cell r="Q244">
            <v>0.3</v>
          </cell>
          <cell r="R244">
            <v>2</v>
          </cell>
          <cell r="S244">
            <v>10</v>
          </cell>
          <cell r="T244">
            <v>1.5</v>
          </cell>
          <cell r="U244">
            <v>0.1</v>
          </cell>
          <cell r="V244">
            <v>19</v>
          </cell>
          <cell r="W244">
            <v>39</v>
          </cell>
          <cell r="X244">
            <v>0.04</v>
          </cell>
          <cell r="Y244">
            <v>0.01</v>
          </cell>
          <cell r="Z244">
            <v>0.2</v>
          </cell>
          <cell r="AA244">
            <v>8</v>
          </cell>
          <cell r="AB244">
            <v>0</v>
          </cell>
          <cell r="AC244">
            <v>45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</row>
        <row r="245">
          <cell r="C245" t="str">
            <v>C044</v>
          </cell>
          <cell r="D245" t="str">
            <v>Limón, crudo</v>
          </cell>
          <cell r="E245" t="str">
            <v>Pulpa sin semilla</v>
          </cell>
          <cell r="F245">
            <v>50</v>
          </cell>
          <cell r="G245">
            <v>89.7</v>
          </cell>
          <cell r="H245">
            <v>44</v>
          </cell>
          <cell r="I245">
            <v>186</v>
          </cell>
          <cell r="J245">
            <v>0.3</v>
          </cell>
          <cell r="K245">
            <v>0.3</v>
          </cell>
          <cell r="L245">
            <v>9.3000000000000007</v>
          </cell>
          <cell r="M245">
            <v>7.8</v>
          </cell>
          <cell r="N245">
            <v>1.5</v>
          </cell>
          <cell r="O245">
            <v>0.4</v>
          </cell>
          <cell r="P245">
            <v>19</v>
          </cell>
          <cell r="Q245">
            <v>0.5</v>
          </cell>
          <cell r="R245">
            <v>4</v>
          </cell>
          <cell r="S245">
            <v>15</v>
          </cell>
          <cell r="T245">
            <v>0</v>
          </cell>
          <cell r="U245">
            <v>0.1</v>
          </cell>
          <cell r="V245">
            <v>8</v>
          </cell>
          <cell r="W245">
            <v>143</v>
          </cell>
          <cell r="X245">
            <v>0.05</v>
          </cell>
          <cell r="Y245">
            <v>0.01</v>
          </cell>
          <cell r="Z245">
            <v>0.1</v>
          </cell>
          <cell r="AA245">
            <v>11</v>
          </cell>
          <cell r="AB245">
            <v>0</v>
          </cell>
          <cell r="AC245">
            <v>42</v>
          </cell>
          <cell r="AD245">
            <v>1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</row>
        <row r="246">
          <cell r="C246" t="str">
            <v>C045</v>
          </cell>
          <cell r="D246" t="str">
            <v>Lulo, crudo</v>
          </cell>
          <cell r="E246" t="str">
            <v>Pulpa sin semilla</v>
          </cell>
          <cell r="F246">
            <v>60</v>
          </cell>
          <cell r="G246">
            <v>89.2</v>
          </cell>
          <cell r="H246">
            <v>48</v>
          </cell>
          <cell r="I246">
            <v>200</v>
          </cell>
          <cell r="J246">
            <v>0.9</v>
          </cell>
          <cell r="K246">
            <v>0.1</v>
          </cell>
          <cell r="L246">
            <v>8.9</v>
          </cell>
          <cell r="M246">
            <v>5.3</v>
          </cell>
          <cell r="N246">
            <v>3.6</v>
          </cell>
          <cell r="O246">
            <v>0.8</v>
          </cell>
          <cell r="P246">
            <v>10</v>
          </cell>
          <cell r="Q246">
            <v>0.6</v>
          </cell>
          <cell r="R246">
            <v>0</v>
          </cell>
          <cell r="S246">
            <v>15</v>
          </cell>
          <cell r="T246">
            <v>0</v>
          </cell>
          <cell r="U246">
            <v>0.1</v>
          </cell>
          <cell r="V246">
            <v>19</v>
          </cell>
          <cell r="W246">
            <v>248</v>
          </cell>
          <cell r="X246">
            <v>0.04</v>
          </cell>
          <cell r="Y246">
            <v>0.04</v>
          </cell>
          <cell r="Z246">
            <v>0.1</v>
          </cell>
          <cell r="AA246">
            <v>7</v>
          </cell>
          <cell r="AB246">
            <v>0</v>
          </cell>
          <cell r="AC246">
            <v>20</v>
          </cell>
          <cell r="AD246">
            <v>37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</row>
        <row r="247">
          <cell r="C247" t="str">
            <v>C046</v>
          </cell>
          <cell r="D247" t="str">
            <v>Macadamia, seca</v>
          </cell>
          <cell r="E247" t="str">
            <v>Nuez</v>
          </cell>
          <cell r="F247">
            <v>100</v>
          </cell>
          <cell r="G247">
            <v>3</v>
          </cell>
          <cell r="H247">
            <v>579</v>
          </cell>
          <cell r="I247">
            <v>2411</v>
          </cell>
          <cell r="J247">
            <v>5.9</v>
          </cell>
          <cell r="K247">
            <v>36.4</v>
          </cell>
          <cell r="L247">
            <v>52.6</v>
          </cell>
          <cell r="M247">
            <v>44</v>
          </cell>
          <cell r="N247">
            <v>8.6</v>
          </cell>
          <cell r="O247">
            <v>2</v>
          </cell>
          <cell r="P247">
            <v>85</v>
          </cell>
          <cell r="Q247">
            <v>3.7</v>
          </cell>
          <cell r="R247">
            <v>5</v>
          </cell>
          <cell r="S247">
            <v>188</v>
          </cell>
          <cell r="T247">
            <v>0</v>
          </cell>
          <cell r="U247">
            <v>1.2</v>
          </cell>
          <cell r="V247">
            <v>130</v>
          </cell>
          <cell r="W247">
            <v>368</v>
          </cell>
          <cell r="X247">
            <v>1.2</v>
          </cell>
          <cell r="Y247">
            <v>0.16</v>
          </cell>
          <cell r="Z247">
            <v>2.5</v>
          </cell>
          <cell r="AA247">
            <v>11</v>
          </cell>
          <cell r="AB247">
            <v>0</v>
          </cell>
          <cell r="AC247">
            <v>1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</row>
        <row r="248">
          <cell r="C248" t="str">
            <v>C047</v>
          </cell>
          <cell r="D248" t="str">
            <v>Madroño, crudo</v>
          </cell>
          <cell r="E248" t="str">
            <v>Pulpa sin semilla</v>
          </cell>
          <cell r="F248">
            <v>15</v>
          </cell>
          <cell r="G248">
            <v>88.3</v>
          </cell>
          <cell r="H248">
            <v>47</v>
          </cell>
          <cell r="I248">
            <v>198</v>
          </cell>
          <cell r="J248">
            <v>0.5</v>
          </cell>
          <cell r="K248">
            <v>0.1</v>
          </cell>
          <cell r="L248">
            <v>10.9</v>
          </cell>
          <cell r="M248">
            <v>0</v>
          </cell>
          <cell r="N248">
            <v>0</v>
          </cell>
          <cell r="O248">
            <v>0.2</v>
          </cell>
          <cell r="P248">
            <v>10</v>
          </cell>
          <cell r="Q248">
            <v>0.3</v>
          </cell>
          <cell r="R248">
            <v>0</v>
          </cell>
          <cell r="S248">
            <v>21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0.05</v>
          </cell>
          <cell r="Y248">
            <v>0.05</v>
          </cell>
          <cell r="Z248">
            <v>0.3</v>
          </cell>
          <cell r="AA248">
            <v>0</v>
          </cell>
          <cell r="AB248">
            <v>0</v>
          </cell>
          <cell r="AC248">
            <v>10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</row>
        <row r="249">
          <cell r="C249" t="str">
            <v>C048</v>
          </cell>
          <cell r="D249" t="str">
            <v>Mamey, crudo</v>
          </cell>
          <cell r="E249" t="str">
            <v>Pulpa sin semilla</v>
          </cell>
          <cell r="F249">
            <v>65</v>
          </cell>
          <cell r="G249">
            <v>85.8</v>
          </cell>
          <cell r="H249">
            <v>62</v>
          </cell>
          <cell r="I249">
            <v>262</v>
          </cell>
          <cell r="J249">
            <v>0.4</v>
          </cell>
          <cell r="K249">
            <v>0.1</v>
          </cell>
          <cell r="L249">
            <v>13.4</v>
          </cell>
          <cell r="M249">
            <v>10.4</v>
          </cell>
          <cell r="N249">
            <v>3</v>
          </cell>
          <cell r="O249">
            <v>0.3</v>
          </cell>
          <cell r="P249">
            <v>20</v>
          </cell>
          <cell r="Q249">
            <v>0.4</v>
          </cell>
          <cell r="R249">
            <v>15</v>
          </cell>
          <cell r="S249">
            <v>15</v>
          </cell>
          <cell r="T249">
            <v>0</v>
          </cell>
          <cell r="U249">
            <v>0.1</v>
          </cell>
          <cell r="V249">
            <v>16</v>
          </cell>
          <cell r="W249">
            <v>47</v>
          </cell>
          <cell r="X249">
            <v>0.04</v>
          </cell>
          <cell r="Y249">
            <v>0.04</v>
          </cell>
          <cell r="Z249">
            <v>0.4</v>
          </cell>
          <cell r="AA249">
            <v>14</v>
          </cell>
          <cell r="AB249">
            <v>0</v>
          </cell>
          <cell r="AC249">
            <v>8</v>
          </cell>
          <cell r="AD249">
            <v>120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</row>
        <row r="250">
          <cell r="C250" t="str">
            <v>C049</v>
          </cell>
          <cell r="D250" t="str">
            <v>Mamoncillo, crudo</v>
          </cell>
          <cell r="E250" t="str">
            <v>Pulpa sin semilla</v>
          </cell>
          <cell r="F250">
            <v>35</v>
          </cell>
          <cell r="G250">
            <v>77.400000000000006</v>
          </cell>
          <cell r="H250">
            <v>90</v>
          </cell>
          <cell r="I250">
            <v>381</v>
          </cell>
          <cell r="J250">
            <v>1</v>
          </cell>
          <cell r="K250">
            <v>0.2</v>
          </cell>
          <cell r="L250">
            <v>21</v>
          </cell>
          <cell r="M250">
            <v>0</v>
          </cell>
          <cell r="N250">
            <v>0</v>
          </cell>
          <cell r="O250">
            <v>0.4</v>
          </cell>
          <cell r="P250">
            <v>15</v>
          </cell>
          <cell r="Q250">
            <v>0.6</v>
          </cell>
          <cell r="R250">
            <v>0</v>
          </cell>
          <cell r="S250">
            <v>20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0.03</v>
          </cell>
          <cell r="Y250">
            <v>0.02</v>
          </cell>
          <cell r="Z250">
            <v>0.9</v>
          </cell>
          <cell r="AA250">
            <v>0</v>
          </cell>
          <cell r="AB250">
            <v>0</v>
          </cell>
          <cell r="AC250">
            <v>3</v>
          </cell>
          <cell r="AD250">
            <v>7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</row>
        <row r="251">
          <cell r="C251" t="str">
            <v>C050</v>
          </cell>
          <cell r="D251" t="str">
            <v>Mandarina, cruda</v>
          </cell>
          <cell r="E251" t="str">
            <v>Pulpa sin semilla</v>
          </cell>
          <cell r="F251">
            <v>70</v>
          </cell>
          <cell r="G251">
            <v>87.2</v>
          </cell>
          <cell r="H251">
            <v>54</v>
          </cell>
          <cell r="I251">
            <v>228</v>
          </cell>
          <cell r="J251">
            <v>0.9</v>
          </cell>
          <cell r="K251">
            <v>0.1</v>
          </cell>
          <cell r="L251">
            <v>11.4</v>
          </cell>
          <cell r="M251">
            <v>9.6</v>
          </cell>
          <cell r="N251">
            <v>1.8</v>
          </cell>
          <cell r="O251">
            <v>0.4</v>
          </cell>
          <cell r="P251">
            <v>35</v>
          </cell>
          <cell r="Q251">
            <v>0.3</v>
          </cell>
          <cell r="R251">
            <v>2</v>
          </cell>
          <cell r="S251">
            <v>21</v>
          </cell>
          <cell r="T251">
            <v>0</v>
          </cell>
          <cell r="U251">
            <v>0.2</v>
          </cell>
          <cell r="V251">
            <v>12</v>
          </cell>
          <cell r="W251">
            <v>151</v>
          </cell>
          <cell r="X251">
            <v>0.06</v>
          </cell>
          <cell r="Y251">
            <v>0.03</v>
          </cell>
          <cell r="Z251">
            <v>0.2</v>
          </cell>
          <cell r="AA251">
            <v>18</v>
          </cell>
          <cell r="AB251">
            <v>0</v>
          </cell>
          <cell r="AC251">
            <v>24</v>
          </cell>
          <cell r="AD251">
            <v>36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</row>
        <row r="252">
          <cell r="C252" t="str">
            <v>C051</v>
          </cell>
          <cell r="D252" t="str">
            <v>Mango común, crudo</v>
          </cell>
          <cell r="E252" t="str">
            <v>Pulpa sin semilla</v>
          </cell>
          <cell r="F252">
            <v>50</v>
          </cell>
          <cell r="G252">
            <v>81.8</v>
          </cell>
          <cell r="H252">
            <v>79</v>
          </cell>
          <cell r="I252">
            <v>334</v>
          </cell>
          <cell r="J252">
            <v>0.6</v>
          </cell>
          <cell r="K252">
            <v>0</v>
          </cell>
          <cell r="L252">
            <v>17.100000000000001</v>
          </cell>
          <cell r="M252">
            <v>13.2</v>
          </cell>
          <cell r="N252">
            <v>3.9</v>
          </cell>
          <cell r="O252">
            <v>0.5</v>
          </cell>
          <cell r="P252">
            <v>15</v>
          </cell>
          <cell r="Q252">
            <v>0.5</v>
          </cell>
          <cell r="R252">
            <v>4</v>
          </cell>
          <cell r="S252">
            <v>21</v>
          </cell>
          <cell r="T252">
            <v>0</v>
          </cell>
          <cell r="U252">
            <v>0.1</v>
          </cell>
          <cell r="V252">
            <v>24</v>
          </cell>
          <cell r="W252">
            <v>382</v>
          </cell>
          <cell r="X252">
            <v>0.12</v>
          </cell>
          <cell r="Y252">
            <v>0.12</v>
          </cell>
          <cell r="Z252">
            <v>0.5</v>
          </cell>
          <cell r="AA252">
            <v>39</v>
          </cell>
          <cell r="AB252">
            <v>0</v>
          </cell>
          <cell r="AC252">
            <v>48</v>
          </cell>
          <cell r="AD252">
            <v>140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</row>
        <row r="253">
          <cell r="C253" t="str">
            <v>C052</v>
          </cell>
          <cell r="D253" t="str">
            <v>Mango Tommy Atkins, crudo</v>
          </cell>
          <cell r="E253" t="str">
            <v>Pulpa sin semilla</v>
          </cell>
          <cell r="F253">
            <v>76</v>
          </cell>
          <cell r="G253">
            <v>52.6</v>
          </cell>
          <cell r="H253">
            <v>194</v>
          </cell>
          <cell r="I253">
            <v>824</v>
          </cell>
          <cell r="J253">
            <v>0.4</v>
          </cell>
          <cell r="K253">
            <v>0.1</v>
          </cell>
          <cell r="L253">
            <v>46.9</v>
          </cell>
          <cell r="M253">
            <v>44.8</v>
          </cell>
          <cell r="N253">
            <v>2.1</v>
          </cell>
          <cell r="O253">
            <v>0</v>
          </cell>
          <cell r="P253">
            <v>8</v>
          </cell>
          <cell r="Q253">
            <v>0.1</v>
          </cell>
          <cell r="R253">
            <v>0</v>
          </cell>
          <cell r="S253">
            <v>14</v>
          </cell>
          <cell r="T253">
            <v>0</v>
          </cell>
          <cell r="U253">
            <v>0.1</v>
          </cell>
          <cell r="V253">
            <v>7</v>
          </cell>
          <cell r="W253">
            <v>138</v>
          </cell>
          <cell r="X253">
            <v>0</v>
          </cell>
          <cell r="Y253">
            <v>0.04</v>
          </cell>
          <cell r="Z253">
            <v>0</v>
          </cell>
          <cell r="AA253">
            <v>0</v>
          </cell>
          <cell r="AB253">
            <v>0</v>
          </cell>
          <cell r="AC253">
            <v>70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</row>
        <row r="254">
          <cell r="C254" t="str">
            <v>C053</v>
          </cell>
          <cell r="D254" t="str">
            <v>Mangostino, crudo</v>
          </cell>
          <cell r="E254" t="str">
            <v>Pulpa sin semilla</v>
          </cell>
          <cell r="F254">
            <v>32</v>
          </cell>
          <cell r="G254">
            <v>82</v>
          </cell>
          <cell r="H254">
            <v>75</v>
          </cell>
          <cell r="I254">
            <v>319</v>
          </cell>
          <cell r="J254">
            <v>0.8</v>
          </cell>
          <cell r="K254">
            <v>0.1</v>
          </cell>
          <cell r="L254">
            <v>16.8</v>
          </cell>
          <cell r="M254">
            <v>15</v>
          </cell>
          <cell r="N254">
            <v>1.8</v>
          </cell>
          <cell r="O254">
            <v>0.2</v>
          </cell>
          <cell r="P254">
            <v>7</v>
          </cell>
          <cell r="Q254">
            <v>1.6</v>
          </cell>
          <cell r="R254">
            <v>2</v>
          </cell>
          <cell r="S254">
            <v>12</v>
          </cell>
          <cell r="T254">
            <v>0</v>
          </cell>
          <cell r="U254">
            <v>0.2</v>
          </cell>
          <cell r="V254">
            <v>13</v>
          </cell>
          <cell r="W254">
            <v>130</v>
          </cell>
          <cell r="X254">
            <v>0.05</v>
          </cell>
          <cell r="Y254">
            <v>0.01</v>
          </cell>
          <cell r="Z254">
            <v>0.3</v>
          </cell>
          <cell r="AA254">
            <v>31</v>
          </cell>
          <cell r="AB254">
            <v>0</v>
          </cell>
          <cell r="AC254">
            <v>13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</row>
        <row r="255">
          <cell r="C255" t="str">
            <v>C054</v>
          </cell>
          <cell r="D255" t="str">
            <v>Manzana común, cruda</v>
          </cell>
          <cell r="E255" t="str">
            <v>Pulpa sin semilla</v>
          </cell>
          <cell r="F255">
            <v>85</v>
          </cell>
          <cell r="G255">
            <v>82.7</v>
          </cell>
          <cell r="H255">
            <v>72</v>
          </cell>
          <cell r="I255">
            <v>305</v>
          </cell>
          <cell r="J255">
            <v>0.3</v>
          </cell>
          <cell r="K255">
            <v>0.2</v>
          </cell>
          <cell r="L255">
            <v>16.5</v>
          </cell>
          <cell r="M255">
            <v>15</v>
          </cell>
          <cell r="N255">
            <v>1.5</v>
          </cell>
          <cell r="O255">
            <v>0.3</v>
          </cell>
          <cell r="P255">
            <v>16</v>
          </cell>
          <cell r="Q255">
            <v>0.3</v>
          </cell>
          <cell r="R255">
            <v>2</v>
          </cell>
          <cell r="S255">
            <v>10</v>
          </cell>
          <cell r="T255">
            <v>0</v>
          </cell>
          <cell r="U255">
            <v>0</v>
          </cell>
          <cell r="V255">
            <v>5</v>
          </cell>
          <cell r="W255">
            <v>107</v>
          </cell>
          <cell r="X255">
            <v>0.05</v>
          </cell>
          <cell r="Y255">
            <v>0.02</v>
          </cell>
          <cell r="Z255">
            <v>0.2</v>
          </cell>
          <cell r="AA255">
            <v>1</v>
          </cell>
          <cell r="AB255">
            <v>0</v>
          </cell>
          <cell r="AC255">
            <v>10</v>
          </cell>
          <cell r="AD255">
            <v>3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</row>
        <row r="256">
          <cell r="C256" t="str">
            <v>C055</v>
          </cell>
          <cell r="D256" t="str">
            <v>Manzana de agua, cruda</v>
          </cell>
          <cell r="E256" t="str">
            <v>Pulpa sin semilla</v>
          </cell>
          <cell r="F256">
            <v>65</v>
          </cell>
          <cell r="G256">
            <v>87.8</v>
          </cell>
          <cell r="H256">
            <v>53</v>
          </cell>
          <cell r="I256">
            <v>222</v>
          </cell>
          <cell r="J256">
            <v>1.7</v>
          </cell>
          <cell r="K256">
            <v>1</v>
          </cell>
          <cell r="L256">
            <v>9.1999999999999993</v>
          </cell>
          <cell r="M256">
            <v>0</v>
          </cell>
          <cell r="N256">
            <v>0</v>
          </cell>
          <cell r="O256">
            <v>0.3</v>
          </cell>
          <cell r="P256">
            <v>12</v>
          </cell>
          <cell r="Q256">
            <v>0.4</v>
          </cell>
          <cell r="R256">
            <v>8</v>
          </cell>
          <cell r="S256">
            <v>10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4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</row>
        <row r="257">
          <cell r="C257" t="str">
            <v>C056</v>
          </cell>
          <cell r="D257" t="str">
            <v>Maracuyá, cruda</v>
          </cell>
          <cell r="E257" t="str">
            <v>Pulpa sin semilla</v>
          </cell>
          <cell r="F257">
            <v>32</v>
          </cell>
          <cell r="G257">
            <v>84.9</v>
          </cell>
          <cell r="H257">
            <v>60</v>
          </cell>
          <cell r="I257">
            <v>256</v>
          </cell>
          <cell r="J257">
            <v>1.5</v>
          </cell>
          <cell r="K257">
            <v>0.6</v>
          </cell>
          <cell r="L257">
            <v>12.4</v>
          </cell>
          <cell r="M257">
            <v>12.2</v>
          </cell>
          <cell r="N257">
            <v>0.2</v>
          </cell>
          <cell r="O257">
            <v>0.7</v>
          </cell>
          <cell r="P257">
            <v>9</v>
          </cell>
          <cell r="Q257">
            <v>1.7</v>
          </cell>
          <cell r="R257">
            <v>6</v>
          </cell>
          <cell r="S257">
            <v>21</v>
          </cell>
          <cell r="T257">
            <v>0</v>
          </cell>
          <cell r="U257">
            <v>0.1</v>
          </cell>
          <cell r="V257">
            <v>25</v>
          </cell>
          <cell r="W257">
            <v>271</v>
          </cell>
          <cell r="X257">
            <v>0.01</v>
          </cell>
          <cell r="Y257">
            <v>0.17</v>
          </cell>
          <cell r="Z257">
            <v>0.8</v>
          </cell>
          <cell r="AA257">
            <v>8</v>
          </cell>
          <cell r="AB257">
            <v>0</v>
          </cell>
          <cell r="AC257">
            <v>20</v>
          </cell>
          <cell r="AD257">
            <v>173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</row>
        <row r="258">
          <cell r="C258" t="str">
            <v>C057</v>
          </cell>
          <cell r="D258" t="str">
            <v>Marañón, frito, sin sal</v>
          </cell>
          <cell r="E258" t="str">
            <v>Nuez</v>
          </cell>
          <cell r="F258">
            <v>100</v>
          </cell>
          <cell r="G258">
            <v>4.0999999999999996</v>
          </cell>
          <cell r="H258">
            <v>623</v>
          </cell>
          <cell r="I258">
            <v>2587</v>
          </cell>
          <cell r="J258">
            <v>16.100000000000001</v>
          </cell>
          <cell r="K258">
            <v>48.2</v>
          </cell>
          <cell r="L258">
            <v>29.6</v>
          </cell>
          <cell r="M258">
            <v>26.3</v>
          </cell>
          <cell r="N258">
            <v>3.3</v>
          </cell>
          <cell r="O258">
            <v>2</v>
          </cell>
          <cell r="P258">
            <v>43</v>
          </cell>
          <cell r="Q258">
            <v>6</v>
          </cell>
          <cell r="R258">
            <v>13</v>
          </cell>
          <cell r="S258">
            <v>531</v>
          </cell>
          <cell r="T258">
            <v>0</v>
          </cell>
          <cell r="U258">
            <v>5.3</v>
          </cell>
          <cell r="V258">
            <v>273</v>
          </cell>
          <cell r="W258">
            <v>632</v>
          </cell>
          <cell r="X258">
            <v>0.36</v>
          </cell>
          <cell r="Y258">
            <v>0.22</v>
          </cell>
          <cell r="Z258">
            <v>1.7</v>
          </cell>
          <cell r="AA258">
            <v>25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</row>
        <row r="259">
          <cell r="C259" t="str">
            <v>C058</v>
          </cell>
          <cell r="D259" t="str">
            <v>Marañón, seco</v>
          </cell>
          <cell r="E259" t="str">
            <v>Nuez</v>
          </cell>
          <cell r="F259">
            <v>70</v>
          </cell>
          <cell r="G259">
            <v>87</v>
          </cell>
          <cell r="H259">
            <v>56</v>
          </cell>
          <cell r="I259">
            <v>237</v>
          </cell>
          <cell r="J259">
            <v>0.7</v>
          </cell>
          <cell r="K259">
            <v>0.4</v>
          </cell>
          <cell r="L259">
            <v>11.5</v>
          </cell>
          <cell r="M259">
            <v>9.8000000000000007</v>
          </cell>
          <cell r="N259">
            <v>1.7</v>
          </cell>
          <cell r="O259">
            <v>0.4</v>
          </cell>
          <cell r="P259">
            <v>5</v>
          </cell>
          <cell r="Q259">
            <v>0.4</v>
          </cell>
          <cell r="R259">
            <v>7</v>
          </cell>
          <cell r="S259">
            <v>24</v>
          </cell>
          <cell r="T259">
            <v>0</v>
          </cell>
          <cell r="U259">
            <v>0.1</v>
          </cell>
          <cell r="V259">
            <v>10</v>
          </cell>
          <cell r="W259">
            <v>122</v>
          </cell>
          <cell r="X259">
            <v>0.03</v>
          </cell>
          <cell r="Y259">
            <v>0.05</v>
          </cell>
          <cell r="Z259">
            <v>0.4</v>
          </cell>
          <cell r="AA259">
            <v>0</v>
          </cell>
          <cell r="AB259">
            <v>0</v>
          </cell>
          <cell r="AC259">
            <v>200</v>
          </cell>
          <cell r="AD259">
            <v>5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</row>
        <row r="260">
          <cell r="C260" t="str">
            <v>C059</v>
          </cell>
          <cell r="D260" t="str">
            <v>Marañón, tostado, sin sal</v>
          </cell>
          <cell r="E260" t="str">
            <v>Nuez</v>
          </cell>
          <cell r="F260">
            <v>100</v>
          </cell>
          <cell r="G260">
            <v>2</v>
          </cell>
          <cell r="H260">
            <v>620</v>
          </cell>
          <cell r="I260">
            <v>2576</v>
          </cell>
          <cell r="J260">
            <v>15.3</v>
          </cell>
          <cell r="K260">
            <v>46.4</v>
          </cell>
          <cell r="L260">
            <v>33.9</v>
          </cell>
          <cell r="M260">
            <v>30.9</v>
          </cell>
          <cell r="N260">
            <v>3</v>
          </cell>
          <cell r="O260">
            <v>2.5</v>
          </cell>
          <cell r="P260">
            <v>45</v>
          </cell>
          <cell r="Q260">
            <v>6</v>
          </cell>
          <cell r="R260">
            <v>16</v>
          </cell>
          <cell r="S260">
            <v>495</v>
          </cell>
          <cell r="T260">
            <v>11</v>
          </cell>
          <cell r="U260">
            <v>5.6</v>
          </cell>
          <cell r="V260">
            <v>258</v>
          </cell>
          <cell r="W260">
            <v>565</v>
          </cell>
          <cell r="X260">
            <v>0.2</v>
          </cell>
          <cell r="Y260">
            <v>0.2</v>
          </cell>
          <cell r="Z260">
            <v>1.4</v>
          </cell>
          <cell r="AA260">
            <v>69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</row>
        <row r="261">
          <cell r="C261" t="str">
            <v>C060</v>
          </cell>
          <cell r="D261" t="str">
            <v>Melón, crudo</v>
          </cell>
          <cell r="E261" t="str">
            <v>Pulpa sin semilla</v>
          </cell>
          <cell r="F261">
            <v>50</v>
          </cell>
          <cell r="G261">
            <v>93.6</v>
          </cell>
          <cell r="H261">
            <v>25</v>
          </cell>
          <cell r="I261">
            <v>106</v>
          </cell>
          <cell r="J261">
            <v>0.7</v>
          </cell>
          <cell r="K261">
            <v>0</v>
          </cell>
          <cell r="L261">
            <v>5</v>
          </cell>
          <cell r="M261">
            <v>4</v>
          </cell>
          <cell r="N261">
            <v>1</v>
          </cell>
          <cell r="O261">
            <v>0.6</v>
          </cell>
          <cell r="P261">
            <v>11</v>
          </cell>
          <cell r="Q261">
            <v>0.4</v>
          </cell>
          <cell r="R261">
            <v>7</v>
          </cell>
          <cell r="S261">
            <v>17</v>
          </cell>
          <cell r="T261">
            <v>0.6</v>
          </cell>
          <cell r="U261">
            <v>0.1</v>
          </cell>
          <cell r="V261">
            <v>7</v>
          </cell>
          <cell r="W261">
            <v>224</v>
          </cell>
          <cell r="X261">
            <v>0.04</v>
          </cell>
          <cell r="Y261">
            <v>0.02</v>
          </cell>
          <cell r="Z261">
            <v>0.6</v>
          </cell>
          <cell r="AA261">
            <v>21</v>
          </cell>
          <cell r="AB261">
            <v>0</v>
          </cell>
          <cell r="AC261">
            <v>0</v>
          </cell>
          <cell r="AD261">
            <v>68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</row>
        <row r="262">
          <cell r="C262" t="str">
            <v>C061</v>
          </cell>
          <cell r="D262" t="str">
            <v>Mora de castilla, cruda</v>
          </cell>
          <cell r="E262" t="str">
            <v>Pulpa sin semilla</v>
          </cell>
          <cell r="F262">
            <v>90</v>
          </cell>
          <cell r="G262">
            <v>83.7</v>
          </cell>
          <cell r="H262">
            <v>74</v>
          </cell>
          <cell r="I262">
            <v>311</v>
          </cell>
          <cell r="J262">
            <v>1</v>
          </cell>
          <cell r="K262">
            <v>0.1</v>
          </cell>
          <cell r="L262">
            <v>14.6</v>
          </cell>
          <cell r="M262">
            <v>9.3000000000000007</v>
          </cell>
          <cell r="N262">
            <v>5.3</v>
          </cell>
          <cell r="O262">
            <v>0.6</v>
          </cell>
          <cell r="P262">
            <v>42</v>
          </cell>
          <cell r="Q262">
            <v>1.7</v>
          </cell>
          <cell r="R262">
            <v>1</v>
          </cell>
          <cell r="S262">
            <v>10</v>
          </cell>
          <cell r="T262">
            <v>0</v>
          </cell>
          <cell r="U262">
            <v>0.5</v>
          </cell>
          <cell r="V262">
            <v>20</v>
          </cell>
          <cell r="W262">
            <v>161</v>
          </cell>
          <cell r="X262">
            <v>0.22</v>
          </cell>
          <cell r="Y262">
            <v>0.05</v>
          </cell>
          <cell r="Z262">
            <v>0.9</v>
          </cell>
          <cell r="AA262">
            <v>25</v>
          </cell>
          <cell r="AB262">
            <v>0</v>
          </cell>
          <cell r="AC262">
            <v>18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</row>
        <row r="263">
          <cell r="C263" t="str">
            <v>C062</v>
          </cell>
          <cell r="D263" t="str">
            <v>Naranja, cruda</v>
          </cell>
          <cell r="E263" t="str">
            <v>Pulpa sin semilla</v>
          </cell>
          <cell r="F263">
            <v>60</v>
          </cell>
          <cell r="G263">
            <v>88.5</v>
          </cell>
          <cell r="H263">
            <v>41</v>
          </cell>
          <cell r="I263">
            <v>174</v>
          </cell>
          <cell r="J263">
            <v>0.7</v>
          </cell>
          <cell r="K263">
            <v>0.3</v>
          </cell>
          <cell r="L263">
            <v>8.8000000000000007</v>
          </cell>
          <cell r="M263">
            <v>8.6</v>
          </cell>
          <cell r="N263">
            <v>0.2</v>
          </cell>
          <cell r="O263">
            <v>1.7</v>
          </cell>
          <cell r="P263">
            <v>33</v>
          </cell>
          <cell r="Q263">
            <v>1.3</v>
          </cell>
          <cell r="R263">
            <v>2</v>
          </cell>
          <cell r="S263">
            <v>20</v>
          </cell>
          <cell r="T263">
            <v>2</v>
          </cell>
          <cell r="U263">
            <v>0.5</v>
          </cell>
          <cell r="V263">
            <v>213</v>
          </cell>
          <cell r="W263">
            <v>134</v>
          </cell>
          <cell r="X263">
            <v>0.35</v>
          </cell>
          <cell r="Y263">
            <v>0.16</v>
          </cell>
          <cell r="Z263">
            <v>0.2</v>
          </cell>
          <cell r="AA263">
            <v>30</v>
          </cell>
          <cell r="AB263">
            <v>0</v>
          </cell>
          <cell r="AC263">
            <v>27</v>
          </cell>
          <cell r="AD263">
            <v>2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</row>
        <row r="264">
          <cell r="C264" t="str">
            <v>C063</v>
          </cell>
          <cell r="D264" t="str">
            <v>Noni, crudo</v>
          </cell>
          <cell r="E264" t="str">
            <v>Pulpa sin semilla</v>
          </cell>
          <cell r="F264">
            <v>65</v>
          </cell>
          <cell r="G264">
            <v>90.8</v>
          </cell>
          <cell r="H264">
            <v>36</v>
          </cell>
          <cell r="I264">
            <v>153</v>
          </cell>
          <cell r="J264">
            <v>0.6</v>
          </cell>
          <cell r="K264">
            <v>0.2</v>
          </cell>
          <cell r="L264">
            <v>8</v>
          </cell>
          <cell r="M264">
            <v>0</v>
          </cell>
          <cell r="N264">
            <v>0</v>
          </cell>
          <cell r="O264">
            <v>0.4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C265" t="str">
            <v>C064</v>
          </cell>
          <cell r="D265" t="str">
            <v>Nuez de Brazil, seca</v>
          </cell>
          <cell r="E265" t="str">
            <v>Nuez</v>
          </cell>
          <cell r="F265">
            <v>100</v>
          </cell>
          <cell r="G265">
            <v>3.6</v>
          </cell>
          <cell r="H265">
            <v>721</v>
          </cell>
          <cell r="I265">
            <v>2976</v>
          </cell>
          <cell r="J265">
            <v>14.3</v>
          </cell>
          <cell r="K265">
            <v>66.8</v>
          </cell>
          <cell r="L265">
            <v>11.8</v>
          </cell>
          <cell r="M265">
            <v>4.2</v>
          </cell>
          <cell r="N265">
            <v>7.5</v>
          </cell>
          <cell r="O265">
            <v>3.5</v>
          </cell>
          <cell r="P265">
            <v>166</v>
          </cell>
          <cell r="Q265">
            <v>2.4</v>
          </cell>
          <cell r="R265">
            <v>3</v>
          </cell>
          <cell r="S265">
            <v>746</v>
          </cell>
          <cell r="T265">
            <v>20</v>
          </cell>
          <cell r="U265">
            <v>4.0999999999999996</v>
          </cell>
          <cell r="V265">
            <v>378</v>
          </cell>
          <cell r="W265">
            <v>662</v>
          </cell>
          <cell r="X265">
            <v>0.64</v>
          </cell>
          <cell r="Y265">
            <v>0.04</v>
          </cell>
          <cell r="Z265">
            <v>0.3</v>
          </cell>
          <cell r="AA265">
            <v>22</v>
          </cell>
          <cell r="AB265">
            <v>0</v>
          </cell>
          <cell r="AC265">
            <v>1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</row>
        <row r="266">
          <cell r="C266" t="str">
            <v>C065</v>
          </cell>
          <cell r="D266" t="str">
            <v>Papaya, madura, cruda</v>
          </cell>
          <cell r="E266" t="str">
            <v>Pulpa sin semilla</v>
          </cell>
          <cell r="F266">
            <v>70</v>
          </cell>
          <cell r="G266">
            <v>90.7</v>
          </cell>
          <cell r="H266">
            <v>40</v>
          </cell>
          <cell r="I266">
            <v>169</v>
          </cell>
          <cell r="J266">
            <v>0.5</v>
          </cell>
          <cell r="K266">
            <v>0.1</v>
          </cell>
          <cell r="L266">
            <v>8.1999999999999993</v>
          </cell>
          <cell r="M266">
            <v>6.2</v>
          </cell>
          <cell r="N266">
            <v>2</v>
          </cell>
          <cell r="O266">
            <v>0.5</v>
          </cell>
          <cell r="P266">
            <v>24</v>
          </cell>
          <cell r="Q266">
            <v>0.3</v>
          </cell>
          <cell r="R266">
            <v>5</v>
          </cell>
          <cell r="S266">
            <v>9</v>
          </cell>
          <cell r="T266">
            <v>1</v>
          </cell>
          <cell r="U266">
            <v>0.1</v>
          </cell>
          <cell r="V266">
            <v>23</v>
          </cell>
          <cell r="W266">
            <v>216</v>
          </cell>
          <cell r="X266">
            <v>0.03</v>
          </cell>
          <cell r="Y266">
            <v>0.03</v>
          </cell>
          <cell r="Z266">
            <v>0.3</v>
          </cell>
          <cell r="AA266">
            <v>37</v>
          </cell>
          <cell r="AB266">
            <v>0</v>
          </cell>
          <cell r="AC266">
            <v>62</v>
          </cell>
          <cell r="AD266">
            <v>235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</row>
        <row r="267">
          <cell r="C267" t="str">
            <v>C066</v>
          </cell>
          <cell r="D267" t="str">
            <v>Papaya, pintona, cruda</v>
          </cell>
          <cell r="E267" t="str">
            <v>Pulpa sin semilla</v>
          </cell>
          <cell r="F267">
            <v>79</v>
          </cell>
          <cell r="G267">
            <v>89</v>
          </cell>
          <cell r="H267">
            <v>47</v>
          </cell>
          <cell r="I267">
            <v>197</v>
          </cell>
          <cell r="J267">
            <v>0.5</v>
          </cell>
          <cell r="K267">
            <v>0.1</v>
          </cell>
          <cell r="L267">
            <v>9.9</v>
          </cell>
          <cell r="M267">
            <v>8</v>
          </cell>
          <cell r="N267">
            <v>1.9</v>
          </cell>
          <cell r="O267">
            <v>0.5</v>
          </cell>
          <cell r="P267">
            <v>22</v>
          </cell>
          <cell r="Q267">
            <v>0.3</v>
          </cell>
          <cell r="R267">
            <v>3</v>
          </cell>
          <cell r="S267">
            <v>11</v>
          </cell>
          <cell r="T267">
            <v>1</v>
          </cell>
          <cell r="U267">
            <v>0.1</v>
          </cell>
          <cell r="V267">
            <v>21</v>
          </cell>
          <cell r="W267">
            <v>203</v>
          </cell>
          <cell r="X267">
            <v>0.03</v>
          </cell>
          <cell r="Y267">
            <v>0.03</v>
          </cell>
          <cell r="Z267">
            <v>0.3</v>
          </cell>
          <cell r="AA267">
            <v>37</v>
          </cell>
          <cell r="AB267">
            <v>0</v>
          </cell>
          <cell r="AC267">
            <v>62</v>
          </cell>
          <cell r="AD267">
            <v>179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</row>
        <row r="268">
          <cell r="C268" t="str">
            <v>C067</v>
          </cell>
          <cell r="D268" t="str">
            <v>Papayuela, cruda</v>
          </cell>
          <cell r="E268" t="str">
            <v>Pulpa sin semilla</v>
          </cell>
          <cell r="F268">
            <v>45</v>
          </cell>
          <cell r="G268">
            <v>93</v>
          </cell>
          <cell r="H268">
            <v>27</v>
          </cell>
          <cell r="I268">
            <v>113</v>
          </cell>
          <cell r="J268">
            <v>0.7</v>
          </cell>
          <cell r="K268">
            <v>0.1</v>
          </cell>
          <cell r="L268">
            <v>5.0999999999999996</v>
          </cell>
          <cell r="M268">
            <v>3.8</v>
          </cell>
          <cell r="N268">
            <v>1.3</v>
          </cell>
          <cell r="O268">
            <v>0.6</v>
          </cell>
          <cell r="P268">
            <v>10</v>
          </cell>
          <cell r="Q268">
            <v>0.3</v>
          </cell>
          <cell r="R268">
            <v>0</v>
          </cell>
          <cell r="S268">
            <v>11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0.02</v>
          </cell>
          <cell r="Y268">
            <v>0.03</v>
          </cell>
          <cell r="Z268">
            <v>0.6</v>
          </cell>
          <cell r="AA268">
            <v>0</v>
          </cell>
          <cell r="AB268">
            <v>0</v>
          </cell>
          <cell r="AC268">
            <v>70</v>
          </cell>
          <cell r="AD268">
            <v>24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</row>
        <row r="269">
          <cell r="C269" t="str">
            <v>C068</v>
          </cell>
          <cell r="D269" t="str">
            <v>Pepino dulce, maduro, crudo</v>
          </cell>
          <cell r="E269" t="str">
            <v>Pulpa sin semilla</v>
          </cell>
          <cell r="F269">
            <v>89</v>
          </cell>
          <cell r="G269">
            <v>92</v>
          </cell>
          <cell r="H269">
            <v>33</v>
          </cell>
          <cell r="I269">
            <v>138</v>
          </cell>
          <cell r="J269">
            <v>0.3</v>
          </cell>
          <cell r="K269">
            <v>0</v>
          </cell>
          <cell r="L269">
            <v>7.4</v>
          </cell>
          <cell r="M269">
            <v>6.6</v>
          </cell>
          <cell r="N269">
            <v>0.8</v>
          </cell>
          <cell r="O269">
            <v>0.3</v>
          </cell>
          <cell r="P269">
            <v>7</v>
          </cell>
          <cell r="Q269">
            <v>0.9</v>
          </cell>
          <cell r="R269">
            <v>0</v>
          </cell>
          <cell r="S269">
            <v>9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0.06</v>
          </cell>
          <cell r="Y269">
            <v>0.04</v>
          </cell>
          <cell r="Z269">
            <v>0.3</v>
          </cell>
          <cell r="AA269">
            <v>0</v>
          </cell>
          <cell r="AB269">
            <v>0</v>
          </cell>
          <cell r="AC269">
            <v>82</v>
          </cell>
          <cell r="AD269">
            <v>32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</row>
        <row r="270">
          <cell r="C270" t="str">
            <v>C069</v>
          </cell>
          <cell r="D270" t="str">
            <v>Pepino dulce, pintón, crudo</v>
          </cell>
          <cell r="E270" t="str">
            <v>Pulpa sin semilla</v>
          </cell>
          <cell r="F270">
            <v>88</v>
          </cell>
          <cell r="G270">
            <v>91.7</v>
          </cell>
          <cell r="H270">
            <v>34</v>
          </cell>
          <cell r="I270">
            <v>146</v>
          </cell>
          <cell r="J270">
            <v>0.3</v>
          </cell>
          <cell r="K270">
            <v>0.2</v>
          </cell>
          <cell r="L270">
            <v>7.4</v>
          </cell>
          <cell r="M270">
            <v>6.6</v>
          </cell>
          <cell r="N270">
            <v>0.8</v>
          </cell>
          <cell r="O270">
            <v>0.4</v>
          </cell>
          <cell r="P270">
            <v>7</v>
          </cell>
          <cell r="Q270">
            <v>0.9</v>
          </cell>
          <cell r="R270">
            <v>0</v>
          </cell>
          <cell r="S270">
            <v>9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0.06</v>
          </cell>
          <cell r="Y270">
            <v>0.04</v>
          </cell>
          <cell r="Z270">
            <v>0.3</v>
          </cell>
          <cell r="AA270">
            <v>0</v>
          </cell>
          <cell r="AB270">
            <v>0</v>
          </cell>
          <cell r="AC270">
            <v>82</v>
          </cell>
          <cell r="AD270">
            <v>32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</row>
        <row r="271">
          <cell r="C271" t="str">
            <v>C070</v>
          </cell>
          <cell r="D271" t="str">
            <v>Pepino dulce, verde, crudo</v>
          </cell>
          <cell r="E271" t="str">
            <v>Pulpa sin semilla</v>
          </cell>
          <cell r="F271">
            <v>87</v>
          </cell>
          <cell r="G271">
            <v>91.5</v>
          </cell>
          <cell r="H271">
            <v>36</v>
          </cell>
          <cell r="I271">
            <v>152</v>
          </cell>
          <cell r="J271">
            <v>0.2</v>
          </cell>
          <cell r="K271">
            <v>0.4</v>
          </cell>
          <cell r="L271">
            <v>7.5</v>
          </cell>
          <cell r="M271">
            <v>6.7</v>
          </cell>
          <cell r="N271">
            <v>0.8</v>
          </cell>
          <cell r="O271">
            <v>0.4</v>
          </cell>
          <cell r="P271">
            <v>7</v>
          </cell>
          <cell r="Q271">
            <v>0.9</v>
          </cell>
          <cell r="R271">
            <v>0</v>
          </cell>
          <cell r="S271">
            <v>9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0.06</v>
          </cell>
          <cell r="Y271">
            <v>0.04</v>
          </cell>
          <cell r="Z271">
            <v>0.3</v>
          </cell>
          <cell r="AA271">
            <v>0</v>
          </cell>
          <cell r="AB271">
            <v>0</v>
          </cell>
          <cell r="AC271">
            <v>82</v>
          </cell>
          <cell r="AD271">
            <v>32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</row>
        <row r="272">
          <cell r="C272" t="str">
            <v>C071</v>
          </cell>
          <cell r="D272" t="str">
            <v>Pera, cruda</v>
          </cell>
          <cell r="E272" t="str">
            <v>Pulpa sin semilla</v>
          </cell>
          <cell r="F272">
            <v>85</v>
          </cell>
          <cell r="G272">
            <v>86.3</v>
          </cell>
          <cell r="H272">
            <v>63</v>
          </cell>
          <cell r="I272">
            <v>265</v>
          </cell>
          <cell r="J272">
            <v>0.3</v>
          </cell>
          <cell r="K272">
            <v>0.2</v>
          </cell>
          <cell r="L272">
            <v>12.9</v>
          </cell>
          <cell r="M272">
            <v>8.5</v>
          </cell>
          <cell r="N272">
            <v>4.4000000000000004</v>
          </cell>
          <cell r="O272">
            <v>0.3</v>
          </cell>
          <cell r="P272">
            <v>8</v>
          </cell>
          <cell r="Q272">
            <v>0.4</v>
          </cell>
          <cell r="R272">
            <v>1</v>
          </cell>
          <cell r="S272">
            <v>9</v>
          </cell>
          <cell r="T272">
            <v>2</v>
          </cell>
          <cell r="U272">
            <v>0.1</v>
          </cell>
          <cell r="V272">
            <v>5</v>
          </cell>
          <cell r="W272">
            <v>106</v>
          </cell>
          <cell r="X272">
            <v>7.0000000000000007E-2</v>
          </cell>
          <cell r="Y272">
            <v>0.04</v>
          </cell>
          <cell r="Z272">
            <v>0.2</v>
          </cell>
          <cell r="AA272">
            <v>7</v>
          </cell>
          <cell r="AB272">
            <v>0</v>
          </cell>
          <cell r="AC272">
            <v>2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</row>
        <row r="273">
          <cell r="C273" t="str">
            <v>C072</v>
          </cell>
          <cell r="D273" t="str">
            <v>Piña, cruda</v>
          </cell>
          <cell r="E273" t="str">
            <v>Pulpa sin semilla</v>
          </cell>
          <cell r="F273">
            <v>55</v>
          </cell>
          <cell r="G273">
            <v>86.5</v>
          </cell>
          <cell r="H273">
            <v>56</v>
          </cell>
          <cell r="I273">
            <v>239</v>
          </cell>
          <cell r="J273">
            <v>0.6</v>
          </cell>
          <cell r="K273">
            <v>0.1</v>
          </cell>
          <cell r="L273">
            <v>12.4</v>
          </cell>
          <cell r="M273">
            <v>10.7</v>
          </cell>
          <cell r="N273">
            <v>1.7</v>
          </cell>
          <cell r="O273">
            <v>0.4</v>
          </cell>
          <cell r="P273">
            <v>16</v>
          </cell>
          <cell r="Q273">
            <v>0.5</v>
          </cell>
          <cell r="R273">
            <v>3</v>
          </cell>
          <cell r="S273">
            <v>9</v>
          </cell>
          <cell r="T273">
            <v>0</v>
          </cell>
          <cell r="U273">
            <v>0.2</v>
          </cell>
          <cell r="V273">
            <v>12</v>
          </cell>
          <cell r="W273">
            <v>159</v>
          </cell>
          <cell r="X273">
            <v>0.06</v>
          </cell>
          <cell r="Y273">
            <v>0.05</v>
          </cell>
          <cell r="Z273">
            <v>0.3</v>
          </cell>
          <cell r="AA273">
            <v>16</v>
          </cell>
          <cell r="AB273">
            <v>0</v>
          </cell>
          <cell r="AC273">
            <v>23</v>
          </cell>
          <cell r="AD273">
            <v>8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</row>
        <row r="274">
          <cell r="C274" t="str">
            <v>C073</v>
          </cell>
          <cell r="D274" t="str">
            <v>Piñuela, cruda</v>
          </cell>
          <cell r="E274" t="str">
            <v>Pulpa sin semilla</v>
          </cell>
          <cell r="F274">
            <v>23</v>
          </cell>
          <cell r="G274">
            <v>85.9</v>
          </cell>
          <cell r="H274">
            <v>54</v>
          </cell>
          <cell r="I274">
            <v>228</v>
          </cell>
          <cell r="J274">
            <v>0.2</v>
          </cell>
          <cell r="K274">
            <v>1.1000000000000001</v>
          </cell>
          <cell r="L274">
            <v>10.8</v>
          </cell>
          <cell r="M274">
            <v>0</v>
          </cell>
          <cell r="N274">
            <v>0</v>
          </cell>
          <cell r="O274">
            <v>2</v>
          </cell>
          <cell r="P274">
            <v>31</v>
          </cell>
          <cell r="Q274">
            <v>0.2</v>
          </cell>
          <cell r="R274">
            <v>2</v>
          </cell>
          <cell r="S274">
            <v>30</v>
          </cell>
          <cell r="T274">
            <v>0</v>
          </cell>
          <cell r="U274">
            <v>0</v>
          </cell>
          <cell r="V274">
            <v>11</v>
          </cell>
          <cell r="W274">
            <v>75</v>
          </cell>
          <cell r="X274">
            <v>0.06</v>
          </cell>
          <cell r="Y274">
            <v>0.02</v>
          </cell>
          <cell r="Z274">
            <v>0.3</v>
          </cell>
          <cell r="AA274">
            <v>0</v>
          </cell>
          <cell r="AB274">
            <v>0</v>
          </cell>
          <cell r="AC274">
            <v>57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</row>
        <row r="275">
          <cell r="C275" t="str">
            <v>C074</v>
          </cell>
          <cell r="D275" t="str">
            <v>Pistacho, tostado, sin sal</v>
          </cell>
          <cell r="E275" t="str">
            <v>Nuez</v>
          </cell>
          <cell r="F275">
            <v>100</v>
          </cell>
          <cell r="G275">
            <v>2.1</v>
          </cell>
          <cell r="H275">
            <v>666</v>
          </cell>
          <cell r="I275">
            <v>2759</v>
          </cell>
          <cell r="J275">
            <v>14.9</v>
          </cell>
          <cell r="K275">
            <v>52.8</v>
          </cell>
          <cell r="L275">
            <v>27.6</v>
          </cell>
          <cell r="M275">
            <v>17.3</v>
          </cell>
          <cell r="N275">
            <v>10.3</v>
          </cell>
          <cell r="O275">
            <v>2.6</v>
          </cell>
          <cell r="P275">
            <v>109</v>
          </cell>
          <cell r="Q275">
            <v>4.2</v>
          </cell>
          <cell r="R275">
            <v>1</v>
          </cell>
          <cell r="S275">
            <v>486</v>
          </cell>
          <cell r="T275">
            <v>0</v>
          </cell>
          <cell r="U275">
            <v>2.2999999999999998</v>
          </cell>
          <cell r="V275">
            <v>120</v>
          </cell>
          <cell r="W275">
            <v>1040</v>
          </cell>
          <cell r="X275">
            <v>0.85</v>
          </cell>
          <cell r="Y275">
            <v>0.16</v>
          </cell>
          <cell r="Z275">
            <v>1.3</v>
          </cell>
          <cell r="AA275">
            <v>50</v>
          </cell>
          <cell r="AB275">
            <v>0</v>
          </cell>
          <cell r="AC275">
            <v>6</v>
          </cell>
          <cell r="AD275">
            <v>24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</row>
        <row r="276">
          <cell r="C276" t="str">
            <v>C075</v>
          </cell>
          <cell r="D276" t="str">
            <v>Pitahaya amarilla, cruda</v>
          </cell>
          <cell r="E276" t="str">
            <v>Pulpa sin semilla</v>
          </cell>
          <cell r="F276">
            <v>55</v>
          </cell>
          <cell r="G276">
            <v>85.5</v>
          </cell>
          <cell r="H276">
            <v>63</v>
          </cell>
          <cell r="I276">
            <v>268</v>
          </cell>
          <cell r="J276">
            <v>0.4</v>
          </cell>
          <cell r="K276">
            <v>0.1</v>
          </cell>
          <cell r="L276">
            <v>13.6</v>
          </cell>
          <cell r="M276">
            <v>10.3</v>
          </cell>
          <cell r="N276">
            <v>3.3</v>
          </cell>
          <cell r="O276">
            <v>0.4</v>
          </cell>
          <cell r="P276">
            <v>26</v>
          </cell>
          <cell r="Q276">
            <v>0.3</v>
          </cell>
          <cell r="R276">
            <v>4</v>
          </cell>
          <cell r="S276">
            <v>26</v>
          </cell>
          <cell r="T276">
            <v>0</v>
          </cell>
          <cell r="U276">
            <v>0.1</v>
          </cell>
          <cell r="V276">
            <v>19</v>
          </cell>
          <cell r="W276">
            <v>155</v>
          </cell>
          <cell r="X276">
            <v>0.03</v>
          </cell>
          <cell r="Y276">
            <v>0.04</v>
          </cell>
          <cell r="Z276">
            <v>0.2</v>
          </cell>
          <cell r="AA276">
            <v>6</v>
          </cell>
          <cell r="AB276">
            <v>0</v>
          </cell>
          <cell r="AC276">
            <v>20</v>
          </cell>
          <cell r="AD276">
            <v>2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</row>
        <row r="277">
          <cell r="C277" t="str">
            <v>C076</v>
          </cell>
          <cell r="D277" t="str">
            <v>Pitahaya roja, cruda</v>
          </cell>
          <cell r="E277" t="str">
            <v>Pulpa sin semilla</v>
          </cell>
          <cell r="F277">
            <v>55</v>
          </cell>
          <cell r="G277">
            <v>87.3</v>
          </cell>
          <cell r="H277">
            <v>56</v>
          </cell>
          <cell r="I277">
            <v>236</v>
          </cell>
          <cell r="J277">
            <v>0.5</v>
          </cell>
          <cell r="K277">
            <v>0.1</v>
          </cell>
          <cell r="L277">
            <v>11.6</v>
          </cell>
          <cell r="M277">
            <v>8.3000000000000007</v>
          </cell>
          <cell r="N277">
            <v>3.3</v>
          </cell>
          <cell r="O277">
            <v>0.5</v>
          </cell>
          <cell r="P277">
            <v>26</v>
          </cell>
          <cell r="Q277">
            <v>0.2</v>
          </cell>
          <cell r="R277">
            <v>0</v>
          </cell>
          <cell r="S277">
            <v>26</v>
          </cell>
          <cell r="T277">
            <v>0</v>
          </cell>
          <cell r="U277">
            <v>0.1</v>
          </cell>
          <cell r="V277">
            <v>0</v>
          </cell>
          <cell r="W277">
            <v>0</v>
          </cell>
          <cell r="X277">
            <v>0.01</v>
          </cell>
          <cell r="Y277">
            <v>0.03</v>
          </cell>
          <cell r="Z277">
            <v>0.2</v>
          </cell>
          <cell r="AA277">
            <v>0</v>
          </cell>
          <cell r="AB277">
            <v>0</v>
          </cell>
          <cell r="AC277">
            <v>25</v>
          </cell>
          <cell r="AD277">
            <v>3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</row>
        <row r="278">
          <cell r="C278" t="str">
            <v>C077</v>
          </cell>
          <cell r="D278" t="str">
            <v>Pomarrosa, cruda</v>
          </cell>
          <cell r="E278" t="str">
            <v>Pulpa sin semilla</v>
          </cell>
          <cell r="F278">
            <v>65</v>
          </cell>
          <cell r="G278">
            <v>81.099999999999994</v>
          </cell>
          <cell r="H278">
            <v>85</v>
          </cell>
          <cell r="I278">
            <v>358</v>
          </cell>
          <cell r="J278">
            <v>0.6</v>
          </cell>
          <cell r="K278">
            <v>0.2</v>
          </cell>
          <cell r="L278">
            <v>17.7</v>
          </cell>
          <cell r="M278">
            <v>12.6</v>
          </cell>
          <cell r="N278">
            <v>5.0999999999999996</v>
          </cell>
          <cell r="O278">
            <v>0.4</v>
          </cell>
          <cell r="P278">
            <v>49</v>
          </cell>
          <cell r="Q278">
            <v>0.9</v>
          </cell>
          <cell r="R278">
            <v>2</v>
          </cell>
          <cell r="S278">
            <v>31</v>
          </cell>
          <cell r="T278">
            <v>0</v>
          </cell>
          <cell r="U278">
            <v>0.2</v>
          </cell>
          <cell r="V278">
            <v>14</v>
          </cell>
          <cell r="W278">
            <v>78</v>
          </cell>
          <cell r="X278">
            <v>0.02</v>
          </cell>
          <cell r="Y278">
            <v>0.03</v>
          </cell>
          <cell r="Z278">
            <v>0.7</v>
          </cell>
          <cell r="AA278">
            <v>0</v>
          </cell>
          <cell r="AB278">
            <v>0</v>
          </cell>
          <cell r="AC278">
            <v>25</v>
          </cell>
          <cell r="AD278">
            <v>40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</row>
        <row r="279">
          <cell r="C279" t="str">
            <v>C078</v>
          </cell>
          <cell r="D279" t="str">
            <v>Ruibarbo, crudo</v>
          </cell>
          <cell r="E279" t="str">
            <v>Tallo</v>
          </cell>
          <cell r="F279">
            <v>65</v>
          </cell>
          <cell r="G279">
            <v>94.9</v>
          </cell>
          <cell r="H279">
            <v>22</v>
          </cell>
          <cell r="I279">
            <v>91</v>
          </cell>
          <cell r="J279">
            <v>0.9</v>
          </cell>
          <cell r="K279">
            <v>0.1</v>
          </cell>
          <cell r="L279">
            <v>3.4</v>
          </cell>
          <cell r="M279">
            <v>1.6</v>
          </cell>
          <cell r="N279">
            <v>1.8</v>
          </cell>
          <cell r="O279">
            <v>0.7</v>
          </cell>
          <cell r="P279">
            <v>88</v>
          </cell>
          <cell r="Q279">
            <v>0.3</v>
          </cell>
          <cell r="R279">
            <v>4</v>
          </cell>
          <cell r="S279">
            <v>15</v>
          </cell>
          <cell r="T279">
            <v>0</v>
          </cell>
          <cell r="U279">
            <v>0.1</v>
          </cell>
          <cell r="V279">
            <v>12</v>
          </cell>
          <cell r="W279">
            <v>289</v>
          </cell>
          <cell r="X279">
            <v>0.02</v>
          </cell>
          <cell r="Y279">
            <v>0.02</v>
          </cell>
          <cell r="Z279">
            <v>0.3</v>
          </cell>
          <cell r="AA279">
            <v>7</v>
          </cell>
          <cell r="AB279">
            <v>0</v>
          </cell>
          <cell r="AC279">
            <v>10</v>
          </cell>
          <cell r="AD279">
            <v>3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</row>
        <row r="280">
          <cell r="C280" t="str">
            <v>C079</v>
          </cell>
          <cell r="D280" t="str">
            <v>Sandía, cruda</v>
          </cell>
          <cell r="E280" t="str">
            <v>Pulpa sin semilla</v>
          </cell>
          <cell r="F280">
            <v>40</v>
          </cell>
          <cell r="G280">
            <v>95.7</v>
          </cell>
          <cell r="H280">
            <v>17</v>
          </cell>
          <cell r="I280">
            <v>73</v>
          </cell>
          <cell r="J280">
            <v>0.4</v>
          </cell>
          <cell r="K280">
            <v>0</v>
          </cell>
          <cell r="L280">
            <v>3.7</v>
          </cell>
          <cell r="M280">
            <v>3.3</v>
          </cell>
          <cell r="N280">
            <v>0.4</v>
          </cell>
          <cell r="O280">
            <v>0.2</v>
          </cell>
          <cell r="P280">
            <v>4</v>
          </cell>
          <cell r="Q280">
            <v>0.3</v>
          </cell>
          <cell r="R280">
            <v>1</v>
          </cell>
          <cell r="S280">
            <v>5</v>
          </cell>
          <cell r="T280">
            <v>0</v>
          </cell>
          <cell r="U280">
            <v>0.1</v>
          </cell>
          <cell r="V280">
            <v>10</v>
          </cell>
          <cell r="W280">
            <v>111</v>
          </cell>
          <cell r="X280">
            <v>0.02</v>
          </cell>
          <cell r="Y280">
            <v>0.01</v>
          </cell>
          <cell r="Z280">
            <v>0.1</v>
          </cell>
          <cell r="AA280">
            <v>3</v>
          </cell>
          <cell r="AB280">
            <v>0</v>
          </cell>
          <cell r="AC280">
            <v>7</v>
          </cell>
          <cell r="AD280">
            <v>30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</row>
        <row r="281">
          <cell r="C281" t="str">
            <v>C080</v>
          </cell>
          <cell r="D281" t="str">
            <v>Tamarindo, crudo</v>
          </cell>
          <cell r="E281" t="str">
            <v>Pulpa sin semilla</v>
          </cell>
          <cell r="F281">
            <v>45</v>
          </cell>
          <cell r="G281">
            <v>18.399999999999999</v>
          </cell>
          <cell r="H281">
            <v>329</v>
          </cell>
          <cell r="I281">
            <v>1396</v>
          </cell>
          <cell r="J281">
            <v>5.4</v>
          </cell>
          <cell r="K281">
            <v>0.5</v>
          </cell>
          <cell r="L281">
            <v>73.2</v>
          </cell>
          <cell r="M281">
            <v>68.099999999999994</v>
          </cell>
          <cell r="N281">
            <v>5.0999999999999996</v>
          </cell>
          <cell r="O281">
            <v>2.5</v>
          </cell>
          <cell r="P281">
            <v>81</v>
          </cell>
          <cell r="Q281">
            <v>1.1000000000000001</v>
          </cell>
          <cell r="R281">
            <v>28</v>
          </cell>
          <cell r="S281">
            <v>86</v>
          </cell>
          <cell r="T281">
            <v>0</v>
          </cell>
          <cell r="U281">
            <v>0.1</v>
          </cell>
          <cell r="V281">
            <v>92</v>
          </cell>
          <cell r="W281">
            <v>621</v>
          </cell>
          <cell r="X281">
            <v>0.2</v>
          </cell>
          <cell r="Y281">
            <v>0.19</v>
          </cell>
          <cell r="Z281">
            <v>2.5</v>
          </cell>
          <cell r="AA281">
            <v>14</v>
          </cell>
          <cell r="AB281">
            <v>0</v>
          </cell>
          <cell r="AC281">
            <v>20</v>
          </cell>
          <cell r="AD281">
            <v>2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</row>
        <row r="282">
          <cell r="C282" t="str">
            <v>C081</v>
          </cell>
          <cell r="D282" t="str">
            <v>Tomate de árbol amarillo, crudo</v>
          </cell>
          <cell r="E282" t="str">
            <v>Pulpa sin semilla</v>
          </cell>
          <cell r="F282">
            <v>60</v>
          </cell>
          <cell r="G282">
            <v>84.9</v>
          </cell>
          <cell r="H282">
            <v>58</v>
          </cell>
          <cell r="I282">
            <v>245</v>
          </cell>
          <cell r="J282">
            <v>1.7</v>
          </cell>
          <cell r="K282">
            <v>0.1</v>
          </cell>
          <cell r="L282">
            <v>12.5</v>
          </cell>
          <cell r="M282">
            <v>0</v>
          </cell>
          <cell r="N282">
            <v>0</v>
          </cell>
          <cell r="O282">
            <v>0.8</v>
          </cell>
          <cell r="P282">
            <v>10</v>
          </cell>
          <cell r="Q282">
            <v>0.8</v>
          </cell>
          <cell r="R282">
            <v>1</v>
          </cell>
          <cell r="S282">
            <v>43</v>
          </cell>
          <cell r="T282">
            <v>0</v>
          </cell>
          <cell r="U282">
            <v>0.1</v>
          </cell>
          <cell r="V282">
            <v>19</v>
          </cell>
          <cell r="W282">
            <v>300</v>
          </cell>
          <cell r="X282">
            <v>0.06</v>
          </cell>
          <cell r="Y282">
            <v>0.03</v>
          </cell>
          <cell r="Z282">
            <v>0.3</v>
          </cell>
          <cell r="AA282">
            <v>0</v>
          </cell>
          <cell r="AB282">
            <v>0</v>
          </cell>
          <cell r="AC282">
            <v>23</v>
          </cell>
          <cell r="AD282">
            <v>155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</row>
        <row r="283">
          <cell r="C283" t="str">
            <v>C082</v>
          </cell>
          <cell r="D283" t="str">
            <v>Tomate de árbol rojo, crudo</v>
          </cell>
          <cell r="E283" t="str">
            <v>Pulpa sin semilla</v>
          </cell>
          <cell r="F283">
            <v>86</v>
          </cell>
          <cell r="G283">
            <v>86.7</v>
          </cell>
          <cell r="H283">
            <v>55</v>
          </cell>
          <cell r="I283">
            <v>232</v>
          </cell>
          <cell r="J283">
            <v>2</v>
          </cell>
          <cell r="K283">
            <v>0.2</v>
          </cell>
          <cell r="L283">
            <v>10.199999999999999</v>
          </cell>
          <cell r="M283">
            <v>8.1999999999999993</v>
          </cell>
          <cell r="N283">
            <v>2</v>
          </cell>
          <cell r="O283">
            <v>0.8</v>
          </cell>
          <cell r="P283">
            <v>10</v>
          </cell>
          <cell r="Q283">
            <v>0.9</v>
          </cell>
          <cell r="R283">
            <v>0</v>
          </cell>
          <cell r="S283">
            <v>41</v>
          </cell>
          <cell r="T283">
            <v>0</v>
          </cell>
          <cell r="U283">
            <v>0.1</v>
          </cell>
          <cell r="V283">
            <v>16</v>
          </cell>
          <cell r="W283">
            <v>280</v>
          </cell>
          <cell r="X283">
            <v>0.05</v>
          </cell>
          <cell r="Y283">
            <v>0.03</v>
          </cell>
          <cell r="Z283">
            <v>1.1000000000000001</v>
          </cell>
          <cell r="AA283">
            <v>0</v>
          </cell>
          <cell r="AB283">
            <v>0</v>
          </cell>
          <cell r="AC283">
            <v>29</v>
          </cell>
          <cell r="AD283">
            <v>112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</row>
        <row r="284">
          <cell r="C284" t="str">
            <v>C083</v>
          </cell>
          <cell r="D284" t="str">
            <v>Toronja, cruda</v>
          </cell>
          <cell r="E284" t="str">
            <v>Pulpa sin semilla</v>
          </cell>
          <cell r="F284">
            <v>60</v>
          </cell>
          <cell r="G284">
            <v>87.3</v>
          </cell>
          <cell r="H284">
            <v>53</v>
          </cell>
          <cell r="I284">
            <v>222</v>
          </cell>
          <cell r="J284">
            <v>0.7</v>
          </cell>
          <cell r="K284">
            <v>0.1</v>
          </cell>
          <cell r="L284">
            <v>11.4</v>
          </cell>
          <cell r="M284">
            <v>9.8000000000000007</v>
          </cell>
          <cell r="N284">
            <v>1.6</v>
          </cell>
          <cell r="O284">
            <v>0.5</v>
          </cell>
          <cell r="P284">
            <v>27</v>
          </cell>
          <cell r="Q284">
            <v>0.5</v>
          </cell>
          <cell r="R284">
            <v>0</v>
          </cell>
          <cell r="S284">
            <v>32</v>
          </cell>
          <cell r="T284">
            <v>0</v>
          </cell>
          <cell r="U284">
            <v>0.1</v>
          </cell>
          <cell r="V284">
            <v>9</v>
          </cell>
          <cell r="W284">
            <v>135</v>
          </cell>
          <cell r="X284">
            <v>0.06</v>
          </cell>
          <cell r="Y284">
            <v>0.02</v>
          </cell>
          <cell r="Z284">
            <v>0.2</v>
          </cell>
          <cell r="AA284">
            <v>13</v>
          </cell>
          <cell r="AB284">
            <v>0</v>
          </cell>
          <cell r="AC284">
            <v>40</v>
          </cell>
          <cell r="AD284">
            <v>55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</row>
        <row r="285">
          <cell r="C285" t="str">
            <v>C084</v>
          </cell>
          <cell r="D285" t="str">
            <v>Uchuva, cruda</v>
          </cell>
          <cell r="E285" t="str">
            <v>Pulpa sin semilla</v>
          </cell>
          <cell r="F285">
            <v>94</v>
          </cell>
          <cell r="G285">
            <v>82.1</v>
          </cell>
          <cell r="H285">
            <v>77</v>
          </cell>
          <cell r="I285">
            <v>326</v>
          </cell>
          <cell r="J285">
            <v>1.5</v>
          </cell>
          <cell r="K285">
            <v>0.5</v>
          </cell>
          <cell r="L285">
            <v>12.2</v>
          </cell>
          <cell r="M285">
            <v>9.1</v>
          </cell>
          <cell r="N285">
            <v>5.0999999999999996</v>
          </cell>
          <cell r="O285">
            <v>1.7</v>
          </cell>
          <cell r="P285">
            <v>7</v>
          </cell>
          <cell r="Q285">
            <v>1</v>
          </cell>
          <cell r="R285">
            <v>0</v>
          </cell>
          <cell r="S285">
            <v>23</v>
          </cell>
          <cell r="T285">
            <v>0</v>
          </cell>
          <cell r="U285">
            <v>0</v>
          </cell>
          <cell r="V285">
            <v>17</v>
          </cell>
          <cell r="W285">
            <v>134</v>
          </cell>
          <cell r="X285">
            <v>0.01</v>
          </cell>
          <cell r="Y285">
            <v>0.17</v>
          </cell>
          <cell r="Z285">
            <v>0.8</v>
          </cell>
          <cell r="AA285">
            <v>6</v>
          </cell>
          <cell r="AB285">
            <v>0</v>
          </cell>
          <cell r="AC285">
            <v>34</v>
          </cell>
          <cell r="AD285">
            <v>202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</row>
        <row r="286">
          <cell r="C286" t="str">
            <v>C085</v>
          </cell>
          <cell r="D286" t="str">
            <v>Uva blanca, cruda</v>
          </cell>
          <cell r="E286" t="str">
            <v>Pulpa sin semilla</v>
          </cell>
          <cell r="F286">
            <v>90</v>
          </cell>
          <cell r="G286">
            <v>90.5</v>
          </cell>
          <cell r="H286">
            <v>38</v>
          </cell>
          <cell r="I286">
            <v>162</v>
          </cell>
          <cell r="J286">
            <v>0.5</v>
          </cell>
          <cell r="K286">
            <v>0</v>
          </cell>
          <cell r="L286">
            <v>8.6</v>
          </cell>
          <cell r="M286">
            <v>7.7</v>
          </cell>
          <cell r="N286">
            <v>0.9</v>
          </cell>
          <cell r="O286">
            <v>0.4</v>
          </cell>
          <cell r="P286">
            <v>6</v>
          </cell>
          <cell r="Q286">
            <v>0.4</v>
          </cell>
          <cell r="R286">
            <v>2</v>
          </cell>
          <cell r="S286">
            <v>20</v>
          </cell>
          <cell r="T286">
            <v>2</v>
          </cell>
          <cell r="U286">
            <v>0.1</v>
          </cell>
          <cell r="V286">
            <v>20</v>
          </cell>
          <cell r="W286">
            <v>128</v>
          </cell>
          <cell r="X286">
            <v>0.03</v>
          </cell>
          <cell r="Y286">
            <v>0.01</v>
          </cell>
          <cell r="Z286">
            <v>0.1</v>
          </cell>
          <cell r="AA286">
            <v>9</v>
          </cell>
          <cell r="AB286">
            <v>0</v>
          </cell>
          <cell r="AC286">
            <v>5</v>
          </cell>
          <cell r="AD286">
            <v>7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</row>
        <row r="287">
          <cell r="C287" t="str">
            <v>C086</v>
          </cell>
          <cell r="D287" t="str">
            <v>Uva isabella, cruda</v>
          </cell>
          <cell r="E287" t="str">
            <v>Pulpa sin semilla</v>
          </cell>
          <cell r="F287">
            <v>90</v>
          </cell>
          <cell r="G287">
            <v>87.2</v>
          </cell>
          <cell r="H287">
            <v>51</v>
          </cell>
          <cell r="I287">
            <v>216</v>
          </cell>
          <cell r="J287">
            <v>0.4</v>
          </cell>
          <cell r="K287">
            <v>0</v>
          </cell>
          <cell r="L287">
            <v>12.1</v>
          </cell>
          <cell r="M287">
            <v>11.7</v>
          </cell>
          <cell r="N287">
            <v>0.4</v>
          </cell>
          <cell r="O287">
            <v>0.3</v>
          </cell>
          <cell r="P287">
            <v>8</v>
          </cell>
          <cell r="Q287">
            <v>0.4</v>
          </cell>
          <cell r="R287">
            <v>9</v>
          </cell>
          <cell r="S287">
            <v>10</v>
          </cell>
          <cell r="T287">
            <v>2</v>
          </cell>
          <cell r="U287">
            <v>0.1</v>
          </cell>
          <cell r="V287">
            <v>4</v>
          </cell>
          <cell r="W287">
            <v>320</v>
          </cell>
          <cell r="X287">
            <v>0.03</v>
          </cell>
          <cell r="Y287">
            <v>0.01</v>
          </cell>
          <cell r="Z287">
            <v>0.1</v>
          </cell>
          <cell r="AA287">
            <v>27</v>
          </cell>
          <cell r="AB287">
            <v>0</v>
          </cell>
          <cell r="AC287">
            <v>14</v>
          </cell>
          <cell r="AD287">
            <v>7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</row>
        <row r="288">
          <cell r="C288" t="str">
            <v>C087</v>
          </cell>
          <cell r="D288" t="str">
            <v>Uva, deshidratada</v>
          </cell>
          <cell r="E288" t="str">
            <v>Pulpa sin semilla</v>
          </cell>
          <cell r="F288">
            <v>100</v>
          </cell>
          <cell r="G288">
            <v>20.2</v>
          </cell>
          <cell r="H288">
            <v>327</v>
          </cell>
          <cell r="I288">
            <v>1385</v>
          </cell>
          <cell r="J288">
            <v>2.5</v>
          </cell>
          <cell r="K288">
            <v>0.3</v>
          </cell>
          <cell r="L288">
            <v>75.2</v>
          </cell>
          <cell r="M288">
            <v>68.5</v>
          </cell>
          <cell r="N288">
            <v>6.7</v>
          </cell>
          <cell r="O288">
            <v>1.8</v>
          </cell>
          <cell r="P288">
            <v>38</v>
          </cell>
          <cell r="Q288">
            <v>2.4</v>
          </cell>
          <cell r="R288">
            <v>25</v>
          </cell>
          <cell r="S288">
            <v>75</v>
          </cell>
          <cell r="T288">
            <v>2</v>
          </cell>
          <cell r="U288">
            <v>0.3</v>
          </cell>
          <cell r="V288">
            <v>32</v>
          </cell>
          <cell r="W288">
            <v>792</v>
          </cell>
          <cell r="X288">
            <v>0.12</v>
          </cell>
          <cell r="Y288">
            <v>0.11</v>
          </cell>
          <cell r="Z288">
            <v>0.8</v>
          </cell>
          <cell r="AA288">
            <v>7</v>
          </cell>
          <cell r="AB288">
            <v>0</v>
          </cell>
          <cell r="AC288">
            <v>2</v>
          </cell>
          <cell r="AD288">
            <v>3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</row>
        <row r="289">
          <cell r="C289" t="str">
            <v>C088</v>
          </cell>
          <cell r="D289" t="str">
            <v>Zapote Blanco, crudo</v>
          </cell>
          <cell r="E289" t="str">
            <v>Pulpa sin semilla</v>
          </cell>
          <cell r="F289">
            <v>82</v>
          </cell>
          <cell r="G289">
            <v>76.900000000000006</v>
          </cell>
          <cell r="H289">
            <v>102</v>
          </cell>
          <cell r="I289">
            <v>430</v>
          </cell>
          <cell r="J289">
            <v>1.2</v>
          </cell>
          <cell r="K289">
            <v>2.6</v>
          </cell>
          <cell r="L289">
            <v>18.5</v>
          </cell>
          <cell r="M289">
            <v>0</v>
          </cell>
          <cell r="N289">
            <v>0</v>
          </cell>
          <cell r="O289">
            <v>0.8</v>
          </cell>
          <cell r="P289">
            <v>0</v>
          </cell>
          <cell r="Q289">
            <v>0.3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45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27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</row>
        <row r="290">
          <cell r="C290" t="str">
            <v>C089</v>
          </cell>
          <cell r="D290" t="str">
            <v>Zapote común, crudo</v>
          </cell>
          <cell r="E290" t="str">
            <v>Pulpa sin semilla</v>
          </cell>
          <cell r="F290">
            <v>30</v>
          </cell>
          <cell r="G290">
            <v>86.6</v>
          </cell>
          <cell r="H290">
            <v>59</v>
          </cell>
          <cell r="I290">
            <v>248</v>
          </cell>
          <cell r="J290">
            <v>1.1000000000000001</v>
          </cell>
          <cell r="K290">
            <v>0</v>
          </cell>
          <cell r="L290">
            <v>11.7</v>
          </cell>
          <cell r="M290">
            <v>8.1999999999999993</v>
          </cell>
          <cell r="N290">
            <v>3.5</v>
          </cell>
          <cell r="O290">
            <v>0.6</v>
          </cell>
          <cell r="P290">
            <v>38</v>
          </cell>
          <cell r="Q290">
            <v>1.4</v>
          </cell>
          <cell r="R290">
            <v>11</v>
          </cell>
          <cell r="S290">
            <v>18</v>
          </cell>
          <cell r="T290">
            <v>0</v>
          </cell>
          <cell r="U290">
            <v>0.1</v>
          </cell>
          <cell r="V290">
            <v>12</v>
          </cell>
          <cell r="W290">
            <v>192</v>
          </cell>
          <cell r="X290">
            <v>0.05</v>
          </cell>
          <cell r="Y290">
            <v>0.09</v>
          </cell>
          <cell r="Z290">
            <v>0.4</v>
          </cell>
          <cell r="AA290">
            <v>14</v>
          </cell>
          <cell r="AB290">
            <v>0</v>
          </cell>
          <cell r="AC290">
            <v>20</v>
          </cell>
          <cell r="AD290">
            <v>141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</row>
        <row r="291">
          <cell r="C291" t="str">
            <v>D001</v>
          </cell>
          <cell r="D291" t="str">
            <v>Aceite de ajonjolí o sésamo</v>
          </cell>
          <cell r="F291">
            <v>100</v>
          </cell>
          <cell r="G291">
            <v>0</v>
          </cell>
          <cell r="H291">
            <v>900</v>
          </cell>
          <cell r="I291">
            <v>3700</v>
          </cell>
          <cell r="J291">
            <v>0</v>
          </cell>
          <cell r="K291">
            <v>100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14.3</v>
          </cell>
          <cell r="AF291">
            <v>39.299999999999997</v>
          </cell>
          <cell r="AG291">
            <v>42</v>
          </cell>
          <cell r="AH291">
            <v>0</v>
          </cell>
          <cell r="AI291">
            <v>42</v>
          </cell>
          <cell r="AJ291">
            <v>0</v>
          </cell>
        </row>
        <row r="292">
          <cell r="C292" t="str">
            <v>D002</v>
          </cell>
          <cell r="D292" t="str">
            <v>Aceite de algodón</v>
          </cell>
          <cell r="F292">
            <v>100</v>
          </cell>
          <cell r="G292">
            <v>0</v>
          </cell>
          <cell r="H292">
            <v>900</v>
          </cell>
          <cell r="I292">
            <v>3699</v>
          </cell>
          <cell r="J292">
            <v>0</v>
          </cell>
          <cell r="K292">
            <v>100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25.9</v>
          </cell>
          <cell r="AF292">
            <v>17.899999999999999</v>
          </cell>
          <cell r="AG292">
            <v>51.5</v>
          </cell>
          <cell r="AH292">
            <v>0</v>
          </cell>
          <cell r="AI292">
            <v>51.5</v>
          </cell>
          <cell r="AJ292">
            <v>0</v>
          </cell>
        </row>
        <row r="293">
          <cell r="C293" t="str">
            <v>D003</v>
          </cell>
          <cell r="D293" t="str">
            <v>Aceite de canola o colza</v>
          </cell>
          <cell r="F293">
            <v>100</v>
          </cell>
          <cell r="G293">
            <v>0</v>
          </cell>
          <cell r="H293">
            <v>900</v>
          </cell>
          <cell r="I293">
            <v>3700</v>
          </cell>
          <cell r="J293">
            <v>0</v>
          </cell>
          <cell r="K293">
            <v>100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6.9</v>
          </cell>
          <cell r="AF293">
            <v>61.5</v>
          </cell>
          <cell r="AG293">
            <v>29.3</v>
          </cell>
          <cell r="AH293">
            <v>0</v>
          </cell>
          <cell r="AI293">
            <v>29.3</v>
          </cell>
          <cell r="AJ293">
            <v>0</v>
          </cell>
        </row>
        <row r="294">
          <cell r="C294" t="str">
            <v>D004</v>
          </cell>
          <cell r="D294" t="str">
            <v>Aceite de girasol</v>
          </cell>
          <cell r="F294">
            <v>100</v>
          </cell>
          <cell r="G294">
            <v>0</v>
          </cell>
          <cell r="H294">
            <v>900</v>
          </cell>
          <cell r="I294">
            <v>3700</v>
          </cell>
          <cell r="J294">
            <v>0</v>
          </cell>
          <cell r="K294">
            <v>100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10.5</v>
          </cell>
          <cell r="AF294">
            <v>34.4</v>
          </cell>
          <cell r="AG294">
            <v>51.6</v>
          </cell>
          <cell r="AH294">
            <v>0</v>
          </cell>
          <cell r="AI294">
            <v>51.6</v>
          </cell>
          <cell r="AJ294">
            <v>0</v>
          </cell>
        </row>
        <row r="295">
          <cell r="C295" t="str">
            <v>D005</v>
          </cell>
          <cell r="D295" t="str">
            <v>Aceite de llinaza o lino</v>
          </cell>
          <cell r="F295">
            <v>100</v>
          </cell>
          <cell r="G295">
            <v>0</v>
          </cell>
          <cell r="H295">
            <v>900</v>
          </cell>
          <cell r="I295">
            <v>3700</v>
          </cell>
          <cell r="J295">
            <v>0</v>
          </cell>
          <cell r="K295">
            <v>100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1</v>
          </cell>
          <cell r="Q295">
            <v>0</v>
          </cell>
          <cell r="R295">
            <v>0</v>
          </cell>
          <cell r="S295">
            <v>1</v>
          </cell>
          <cell r="T295">
            <v>0</v>
          </cell>
          <cell r="U295">
            <v>0.1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9.1</v>
          </cell>
          <cell r="AF295">
            <v>19</v>
          </cell>
          <cell r="AG295">
            <v>67.2</v>
          </cell>
          <cell r="AH295">
            <v>0</v>
          </cell>
          <cell r="AI295">
            <v>67.2</v>
          </cell>
          <cell r="AJ295">
            <v>0</v>
          </cell>
        </row>
        <row r="296">
          <cell r="C296" t="str">
            <v>D006</v>
          </cell>
          <cell r="D296" t="str">
            <v>Aceite de maíz</v>
          </cell>
          <cell r="F296">
            <v>100</v>
          </cell>
          <cell r="G296">
            <v>0</v>
          </cell>
          <cell r="H296">
            <v>900</v>
          </cell>
          <cell r="I296">
            <v>3700</v>
          </cell>
          <cell r="J296">
            <v>0</v>
          </cell>
          <cell r="K296">
            <v>100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14.2</v>
          </cell>
          <cell r="AF296">
            <v>85.8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</row>
        <row r="297">
          <cell r="C297" t="str">
            <v>D007</v>
          </cell>
          <cell r="D297" t="str">
            <v>Aceite de maní</v>
          </cell>
          <cell r="F297">
            <v>100</v>
          </cell>
          <cell r="G297">
            <v>0</v>
          </cell>
          <cell r="H297">
            <v>900</v>
          </cell>
          <cell r="I297">
            <v>3700</v>
          </cell>
          <cell r="J297">
            <v>0</v>
          </cell>
          <cell r="K297">
            <v>100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18.100000000000001</v>
          </cell>
          <cell r="AF297">
            <v>46.1</v>
          </cell>
          <cell r="AG297">
            <v>30.9</v>
          </cell>
          <cell r="AH297">
            <v>0</v>
          </cell>
          <cell r="AI297">
            <v>30.9</v>
          </cell>
          <cell r="AJ297">
            <v>0</v>
          </cell>
        </row>
        <row r="298">
          <cell r="C298" t="str">
            <v>D008</v>
          </cell>
          <cell r="D298" t="str">
            <v>Aceite de oliva</v>
          </cell>
          <cell r="F298">
            <v>100</v>
          </cell>
          <cell r="G298">
            <v>0</v>
          </cell>
          <cell r="H298">
            <v>900</v>
          </cell>
          <cell r="I298">
            <v>3700</v>
          </cell>
          <cell r="J298">
            <v>0</v>
          </cell>
          <cell r="K298">
            <v>100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2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1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8.4</v>
          </cell>
          <cell r="AF298">
            <v>90.6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</row>
        <row r="299">
          <cell r="C299" t="str">
            <v>D009</v>
          </cell>
          <cell r="D299" t="str">
            <v>Aceite de palma</v>
          </cell>
          <cell r="F299">
            <v>100</v>
          </cell>
          <cell r="G299">
            <v>0</v>
          </cell>
          <cell r="H299">
            <v>900</v>
          </cell>
          <cell r="I299">
            <v>3700</v>
          </cell>
          <cell r="J299">
            <v>0</v>
          </cell>
          <cell r="K299">
            <v>100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49.3</v>
          </cell>
          <cell r="AF299">
            <v>37</v>
          </cell>
          <cell r="AG299">
            <v>9.3000000000000007</v>
          </cell>
          <cell r="AH299">
            <v>0</v>
          </cell>
          <cell r="AI299">
            <v>9.3000000000000007</v>
          </cell>
          <cell r="AJ299">
            <v>0</v>
          </cell>
        </row>
        <row r="300">
          <cell r="C300" t="str">
            <v>D010</v>
          </cell>
          <cell r="D300" t="str">
            <v>Aceite de palma africana</v>
          </cell>
          <cell r="F300">
            <v>100</v>
          </cell>
          <cell r="G300">
            <v>0</v>
          </cell>
          <cell r="H300">
            <v>900</v>
          </cell>
          <cell r="I300">
            <v>3700</v>
          </cell>
          <cell r="J300">
            <v>0</v>
          </cell>
          <cell r="K300">
            <v>100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50.9</v>
          </cell>
          <cell r="AF300">
            <v>47.3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</row>
        <row r="301">
          <cell r="C301" t="str">
            <v>D011</v>
          </cell>
          <cell r="D301" t="str">
            <v>Aceite de sacha inchi</v>
          </cell>
          <cell r="F301">
            <v>100</v>
          </cell>
          <cell r="G301">
            <v>0</v>
          </cell>
          <cell r="H301">
            <v>900</v>
          </cell>
          <cell r="I301">
            <v>3700</v>
          </cell>
          <cell r="J301">
            <v>0</v>
          </cell>
          <cell r="K301">
            <v>100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6.1</v>
          </cell>
          <cell r="AF301">
            <v>7.8</v>
          </cell>
          <cell r="AG301">
            <v>86.1</v>
          </cell>
          <cell r="AH301">
            <v>0</v>
          </cell>
          <cell r="AI301">
            <v>86.1</v>
          </cell>
          <cell r="AJ301">
            <v>0</v>
          </cell>
        </row>
        <row r="302">
          <cell r="C302" t="str">
            <v>D012</v>
          </cell>
          <cell r="D302" t="str">
            <v>Aceite de soya</v>
          </cell>
          <cell r="F302">
            <v>100</v>
          </cell>
          <cell r="G302">
            <v>0</v>
          </cell>
          <cell r="H302">
            <v>900</v>
          </cell>
          <cell r="I302">
            <v>3700</v>
          </cell>
          <cell r="J302">
            <v>0</v>
          </cell>
          <cell r="K302">
            <v>100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14.4</v>
          </cell>
          <cell r="AF302">
            <v>23.3</v>
          </cell>
          <cell r="AG302">
            <v>57.9</v>
          </cell>
          <cell r="AH302">
            <v>0</v>
          </cell>
          <cell r="AI302">
            <v>57.9</v>
          </cell>
          <cell r="AJ302">
            <v>0</v>
          </cell>
        </row>
        <row r="303">
          <cell r="C303" t="str">
            <v>D013</v>
          </cell>
          <cell r="D303" t="str">
            <v>Aceite, mezcla vegetal</v>
          </cell>
          <cell r="F303">
            <v>100</v>
          </cell>
          <cell r="G303">
            <v>0</v>
          </cell>
          <cell r="H303">
            <v>900</v>
          </cell>
          <cell r="I303">
            <v>3700</v>
          </cell>
          <cell r="J303">
            <v>0</v>
          </cell>
          <cell r="K303">
            <v>100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1</v>
          </cell>
          <cell r="T303">
            <v>11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13.4</v>
          </cell>
          <cell r="AF303">
            <v>51.1</v>
          </cell>
          <cell r="AG303">
            <v>31.7</v>
          </cell>
          <cell r="AH303">
            <v>0</v>
          </cell>
          <cell r="AI303">
            <v>31.7</v>
          </cell>
          <cell r="AJ303">
            <v>0</v>
          </cell>
        </row>
        <row r="304">
          <cell r="C304" t="str">
            <v>D014</v>
          </cell>
          <cell r="D304" t="str">
            <v>Manteca o grasa de cerdo</v>
          </cell>
          <cell r="F304">
            <v>100</v>
          </cell>
          <cell r="G304">
            <v>1</v>
          </cell>
          <cell r="H304">
            <v>891</v>
          </cell>
          <cell r="I304">
            <v>3663</v>
          </cell>
          <cell r="J304">
            <v>0</v>
          </cell>
          <cell r="K304">
            <v>99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0.1</v>
          </cell>
          <cell r="V304">
            <v>157</v>
          </cell>
          <cell r="W304">
            <v>721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39.6</v>
          </cell>
          <cell r="AF304">
            <v>45.1</v>
          </cell>
          <cell r="AG304">
            <v>11.25</v>
          </cell>
          <cell r="AH304">
            <v>95</v>
          </cell>
          <cell r="AI304">
            <v>11.25</v>
          </cell>
          <cell r="AJ304">
            <v>95</v>
          </cell>
        </row>
        <row r="305">
          <cell r="C305" t="str">
            <v>D015</v>
          </cell>
          <cell r="D305" t="str">
            <v>Mantequilla</v>
          </cell>
          <cell r="F305">
            <v>100</v>
          </cell>
          <cell r="G305">
            <v>16.899999999999999</v>
          </cell>
          <cell r="H305">
            <v>473</v>
          </cell>
          <cell r="I305">
            <v>3055</v>
          </cell>
          <cell r="J305">
            <v>0.8</v>
          </cell>
          <cell r="K305">
            <v>82.2</v>
          </cell>
          <cell r="L305">
            <v>0</v>
          </cell>
          <cell r="M305">
            <v>0</v>
          </cell>
          <cell r="N305">
            <v>0</v>
          </cell>
          <cell r="O305">
            <v>0.1</v>
          </cell>
          <cell r="P305">
            <v>22</v>
          </cell>
          <cell r="Q305">
            <v>0.2</v>
          </cell>
          <cell r="R305">
            <v>223</v>
          </cell>
          <cell r="S305">
            <v>20</v>
          </cell>
          <cell r="T305">
            <v>38</v>
          </cell>
          <cell r="U305">
            <v>0.1</v>
          </cell>
          <cell r="V305">
            <v>2</v>
          </cell>
          <cell r="W305">
            <v>19</v>
          </cell>
          <cell r="X305">
            <v>0</v>
          </cell>
          <cell r="Y305">
            <v>0.01</v>
          </cell>
          <cell r="Z305">
            <v>0.01</v>
          </cell>
          <cell r="AA305">
            <v>1</v>
          </cell>
          <cell r="AB305">
            <v>0.3</v>
          </cell>
          <cell r="AC305">
            <v>0</v>
          </cell>
          <cell r="AD305">
            <v>1170</v>
          </cell>
          <cell r="AE305">
            <v>52.6</v>
          </cell>
          <cell r="AF305">
            <v>21.4</v>
          </cell>
          <cell r="AG305">
            <v>2.7</v>
          </cell>
          <cell r="AH305">
            <v>2414</v>
          </cell>
          <cell r="AI305">
            <v>2.7</v>
          </cell>
          <cell r="AJ305">
            <v>2414</v>
          </cell>
        </row>
        <row r="306">
          <cell r="C306" t="str">
            <v>D016</v>
          </cell>
          <cell r="D306" t="str">
            <v>Mantequilla de maní</v>
          </cell>
          <cell r="F306">
            <v>100</v>
          </cell>
          <cell r="G306">
            <v>1.4</v>
          </cell>
          <cell r="H306">
            <v>643</v>
          </cell>
          <cell r="I306">
            <v>2666</v>
          </cell>
          <cell r="J306">
            <v>24.6</v>
          </cell>
          <cell r="K306">
            <v>50</v>
          </cell>
          <cell r="L306">
            <v>20.7</v>
          </cell>
          <cell r="M306">
            <v>0</v>
          </cell>
          <cell r="N306">
            <v>5.8</v>
          </cell>
          <cell r="O306">
            <v>3.3</v>
          </cell>
          <cell r="P306">
            <v>34</v>
          </cell>
          <cell r="Q306">
            <v>1.7</v>
          </cell>
          <cell r="R306">
            <v>478</v>
          </cell>
          <cell r="S306">
            <v>323</v>
          </cell>
          <cell r="T306">
            <v>0</v>
          </cell>
          <cell r="U306">
            <v>2.5</v>
          </cell>
          <cell r="V306">
            <v>162</v>
          </cell>
          <cell r="W306">
            <v>649</v>
          </cell>
          <cell r="X306">
            <v>0.1</v>
          </cell>
          <cell r="Y306">
            <v>0.1</v>
          </cell>
          <cell r="Z306">
            <v>13.3</v>
          </cell>
          <cell r="AA306">
            <v>74</v>
          </cell>
          <cell r="AB306">
            <v>0</v>
          </cell>
          <cell r="AC306">
            <v>0</v>
          </cell>
          <cell r="AD306">
            <v>0</v>
          </cell>
          <cell r="AE306">
            <v>9.6</v>
          </cell>
          <cell r="AF306">
            <v>23.6</v>
          </cell>
          <cell r="AG306">
            <v>14.4</v>
          </cell>
          <cell r="AH306">
            <v>0</v>
          </cell>
          <cell r="AI306">
            <v>14.4</v>
          </cell>
          <cell r="AJ306">
            <v>0</v>
          </cell>
        </row>
        <row r="307">
          <cell r="C307" t="str">
            <v>D017</v>
          </cell>
          <cell r="D307" t="str">
            <v>Mantequilla de canola</v>
          </cell>
          <cell r="F307">
            <v>100</v>
          </cell>
          <cell r="G307">
            <v>16</v>
          </cell>
          <cell r="H307">
            <v>731</v>
          </cell>
          <cell r="I307">
            <v>3005</v>
          </cell>
          <cell r="J307">
            <v>0.5</v>
          </cell>
          <cell r="K307">
            <v>81</v>
          </cell>
          <cell r="L307">
            <v>0</v>
          </cell>
          <cell r="M307">
            <v>0</v>
          </cell>
          <cell r="N307">
            <v>0</v>
          </cell>
          <cell r="O307">
            <v>2.5</v>
          </cell>
          <cell r="P307">
            <v>4</v>
          </cell>
          <cell r="Q307">
            <v>0.1</v>
          </cell>
          <cell r="R307">
            <v>742</v>
          </cell>
          <cell r="S307">
            <v>11</v>
          </cell>
          <cell r="T307">
            <v>0</v>
          </cell>
          <cell r="U307">
            <v>0</v>
          </cell>
          <cell r="V307">
            <v>1</v>
          </cell>
          <cell r="W307">
            <v>44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819</v>
          </cell>
          <cell r="AE307">
            <v>15.2</v>
          </cell>
          <cell r="AF307">
            <v>31.6</v>
          </cell>
          <cell r="AG307">
            <v>25.9</v>
          </cell>
          <cell r="AH307">
            <v>0</v>
          </cell>
          <cell r="AI307">
            <v>25.9</v>
          </cell>
          <cell r="AJ307">
            <v>0</v>
          </cell>
        </row>
        <row r="308">
          <cell r="C308" t="str">
            <v>D018</v>
          </cell>
          <cell r="D308" t="str">
            <v>Margarina, con sal</v>
          </cell>
          <cell r="F308">
            <v>100</v>
          </cell>
          <cell r="G308">
            <v>15.8</v>
          </cell>
          <cell r="H308">
            <v>732</v>
          </cell>
          <cell r="I308">
            <v>3011</v>
          </cell>
          <cell r="J308">
            <v>0.6</v>
          </cell>
          <cell r="K308">
            <v>81.099999999999994</v>
          </cell>
          <cell r="L308">
            <v>0</v>
          </cell>
          <cell r="M308">
            <v>0</v>
          </cell>
          <cell r="N308">
            <v>0</v>
          </cell>
          <cell r="O308">
            <v>2.5</v>
          </cell>
          <cell r="P308">
            <v>14</v>
          </cell>
          <cell r="Q308">
            <v>0</v>
          </cell>
          <cell r="R308">
            <v>877</v>
          </cell>
          <cell r="S308">
            <v>14</v>
          </cell>
          <cell r="T308">
            <v>26</v>
          </cell>
          <cell r="U308">
            <v>0</v>
          </cell>
          <cell r="V308">
            <v>2</v>
          </cell>
          <cell r="W308">
            <v>44</v>
          </cell>
          <cell r="X308">
            <v>0.01</v>
          </cell>
          <cell r="Y308">
            <v>0.04</v>
          </cell>
          <cell r="Z308">
            <v>0</v>
          </cell>
          <cell r="AA308">
            <v>1</v>
          </cell>
          <cell r="AB308">
            <v>0.1</v>
          </cell>
          <cell r="AC308">
            <v>0</v>
          </cell>
          <cell r="AD308">
            <v>819</v>
          </cell>
          <cell r="AE308">
            <v>34.6</v>
          </cell>
          <cell r="AF308">
            <v>45.8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</row>
        <row r="309">
          <cell r="C309" t="str">
            <v>D019</v>
          </cell>
          <cell r="D309" t="str">
            <v>Margarina, esparcible</v>
          </cell>
          <cell r="F309">
            <v>100</v>
          </cell>
          <cell r="G309">
            <v>16</v>
          </cell>
          <cell r="H309">
            <v>731</v>
          </cell>
          <cell r="I309">
            <v>3006</v>
          </cell>
          <cell r="J309">
            <v>0.6</v>
          </cell>
          <cell r="K309">
            <v>81</v>
          </cell>
          <cell r="L309">
            <v>0</v>
          </cell>
          <cell r="M309">
            <v>0</v>
          </cell>
          <cell r="N309">
            <v>0</v>
          </cell>
          <cell r="O309">
            <v>2.5</v>
          </cell>
          <cell r="P309">
            <v>3</v>
          </cell>
          <cell r="Q309">
            <v>0.1</v>
          </cell>
          <cell r="R309">
            <v>685</v>
          </cell>
          <cell r="S309">
            <v>12</v>
          </cell>
          <cell r="T309">
            <v>0</v>
          </cell>
          <cell r="U309">
            <v>0.4</v>
          </cell>
          <cell r="V309">
            <v>1</v>
          </cell>
          <cell r="W309">
            <v>32</v>
          </cell>
          <cell r="X309">
            <v>0</v>
          </cell>
          <cell r="Y309">
            <v>0.01</v>
          </cell>
          <cell r="Z309">
            <v>0</v>
          </cell>
          <cell r="AA309">
            <v>0</v>
          </cell>
          <cell r="AB309">
            <v>0.04</v>
          </cell>
          <cell r="AC309">
            <v>0</v>
          </cell>
          <cell r="AD309">
            <v>819</v>
          </cell>
          <cell r="AE309">
            <v>14.9</v>
          </cell>
          <cell r="AF309">
            <v>38.6</v>
          </cell>
          <cell r="AG309">
            <v>26.4</v>
          </cell>
          <cell r="AH309">
            <v>0</v>
          </cell>
          <cell r="AI309">
            <v>26.4</v>
          </cell>
          <cell r="AJ309">
            <v>0</v>
          </cell>
        </row>
        <row r="310">
          <cell r="C310" t="str">
            <v>D020</v>
          </cell>
          <cell r="D310" t="str">
            <v>Mayonesa, con sal</v>
          </cell>
          <cell r="F310">
            <v>100</v>
          </cell>
          <cell r="G310">
            <v>58.4</v>
          </cell>
          <cell r="H310">
            <v>326</v>
          </cell>
          <cell r="I310">
            <v>1343</v>
          </cell>
          <cell r="J310">
            <v>0.9</v>
          </cell>
          <cell r="K310">
            <v>33.4</v>
          </cell>
          <cell r="L310">
            <v>5.4</v>
          </cell>
          <cell r="M310">
            <v>0</v>
          </cell>
          <cell r="N310">
            <v>0</v>
          </cell>
          <cell r="O310">
            <v>1.9</v>
          </cell>
          <cell r="P310">
            <v>14</v>
          </cell>
          <cell r="Q310">
            <v>0.2</v>
          </cell>
          <cell r="R310">
            <v>711</v>
          </cell>
          <cell r="S310">
            <v>26</v>
          </cell>
          <cell r="T310">
            <v>35</v>
          </cell>
          <cell r="U310">
            <v>0.2</v>
          </cell>
          <cell r="V310">
            <v>1</v>
          </cell>
          <cell r="W310">
            <v>18</v>
          </cell>
          <cell r="X310">
            <v>0.01</v>
          </cell>
          <cell r="Y310">
            <v>0.04</v>
          </cell>
          <cell r="Z310">
            <v>0</v>
          </cell>
          <cell r="AA310">
            <v>6</v>
          </cell>
          <cell r="AB310">
            <v>0.24</v>
          </cell>
          <cell r="AC310">
            <v>0</v>
          </cell>
          <cell r="AD310">
            <v>84</v>
          </cell>
          <cell r="AE310">
            <v>4.9000000000000004</v>
          </cell>
          <cell r="AF310">
            <v>9</v>
          </cell>
          <cell r="AG310">
            <v>18</v>
          </cell>
          <cell r="AH310">
            <v>50</v>
          </cell>
          <cell r="AI310">
            <v>18</v>
          </cell>
          <cell r="AJ310">
            <v>50</v>
          </cell>
        </row>
        <row r="311">
          <cell r="C311" t="str">
            <v>E001</v>
          </cell>
          <cell r="D311" t="str">
            <v>Almejas, de agua dulce, cruda</v>
          </cell>
          <cell r="F311">
            <v>11</v>
          </cell>
          <cell r="G311">
            <v>82.8</v>
          </cell>
          <cell r="H311">
            <v>66</v>
          </cell>
          <cell r="I311">
            <v>278</v>
          </cell>
          <cell r="J311">
            <v>14</v>
          </cell>
          <cell r="K311">
            <v>1</v>
          </cell>
          <cell r="L311">
            <v>0.3</v>
          </cell>
          <cell r="M311">
            <v>0</v>
          </cell>
          <cell r="N311">
            <v>0</v>
          </cell>
          <cell r="O311">
            <v>2</v>
          </cell>
          <cell r="P311">
            <v>43</v>
          </cell>
          <cell r="Q311">
            <v>1.7</v>
          </cell>
          <cell r="R311">
            <v>46</v>
          </cell>
          <cell r="S311">
            <v>170</v>
          </cell>
          <cell r="T311">
            <v>160</v>
          </cell>
          <cell r="U311">
            <v>13</v>
          </cell>
          <cell r="V311">
            <v>19</v>
          </cell>
          <cell r="W311">
            <v>274</v>
          </cell>
          <cell r="X311">
            <v>0.08</v>
          </cell>
          <cell r="Y311">
            <v>0.14000000000000001</v>
          </cell>
          <cell r="Z311">
            <v>1.3</v>
          </cell>
          <cell r="AA311">
            <v>16</v>
          </cell>
          <cell r="AB311">
            <v>11.28</v>
          </cell>
          <cell r="AC311">
            <v>2</v>
          </cell>
          <cell r="AD311">
            <v>90</v>
          </cell>
          <cell r="AE311">
            <v>0.2</v>
          </cell>
          <cell r="AF311">
            <v>0.1</v>
          </cell>
          <cell r="AG311">
            <v>0.2</v>
          </cell>
          <cell r="AH311">
            <v>30</v>
          </cell>
          <cell r="AI311">
            <v>0.2</v>
          </cell>
          <cell r="AJ311">
            <v>30</v>
          </cell>
        </row>
        <row r="312">
          <cell r="C312" t="str">
            <v>E002</v>
          </cell>
          <cell r="D312" t="str">
            <v>Arenque,entero, crudo</v>
          </cell>
          <cell r="F312">
            <v>54</v>
          </cell>
          <cell r="G312">
            <v>70.3</v>
          </cell>
          <cell r="H312">
            <v>156</v>
          </cell>
          <cell r="I312">
            <v>651</v>
          </cell>
          <cell r="J312">
            <v>17.899999999999999</v>
          </cell>
          <cell r="K312">
            <v>9</v>
          </cell>
          <cell r="L312">
            <v>0.7</v>
          </cell>
          <cell r="M312">
            <v>0</v>
          </cell>
          <cell r="N312">
            <v>0</v>
          </cell>
          <cell r="O312">
            <v>2.1</v>
          </cell>
          <cell r="P312">
            <v>57</v>
          </cell>
          <cell r="Q312">
            <v>1.1000000000000001</v>
          </cell>
          <cell r="R312">
            <v>80</v>
          </cell>
          <cell r="S312">
            <v>235</v>
          </cell>
          <cell r="T312">
            <v>29</v>
          </cell>
          <cell r="U312">
            <v>1</v>
          </cell>
          <cell r="V312">
            <v>32</v>
          </cell>
          <cell r="W312">
            <v>326</v>
          </cell>
          <cell r="X312">
            <v>0.09</v>
          </cell>
          <cell r="Y312">
            <v>0.24</v>
          </cell>
          <cell r="Z312">
            <v>3.6</v>
          </cell>
          <cell r="AA312">
            <v>10</v>
          </cell>
          <cell r="AB312">
            <v>13.54</v>
          </cell>
          <cell r="AC312">
            <v>0</v>
          </cell>
          <cell r="AD312">
            <v>32</v>
          </cell>
          <cell r="AE312">
            <v>2</v>
          </cell>
          <cell r="AF312">
            <v>3.7</v>
          </cell>
          <cell r="AG312">
            <v>2.1</v>
          </cell>
          <cell r="AH312">
            <v>60</v>
          </cell>
          <cell r="AI312">
            <v>2.1</v>
          </cell>
          <cell r="AJ312">
            <v>60</v>
          </cell>
        </row>
        <row r="313">
          <cell r="C313" t="str">
            <v>E003</v>
          </cell>
          <cell r="D313" t="str">
            <v>Atún, enlatado con aceite</v>
          </cell>
          <cell r="F313">
            <v>100</v>
          </cell>
          <cell r="G313">
            <v>61.4</v>
          </cell>
          <cell r="H313">
            <v>211</v>
          </cell>
          <cell r="I313">
            <v>881</v>
          </cell>
          <cell r="J313">
            <v>25.5</v>
          </cell>
          <cell r="K313">
            <v>12.1</v>
          </cell>
          <cell r="L313">
            <v>0</v>
          </cell>
          <cell r="M313">
            <v>0</v>
          </cell>
          <cell r="N313">
            <v>0</v>
          </cell>
          <cell r="O313">
            <v>1.5</v>
          </cell>
          <cell r="P313">
            <v>8</v>
          </cell>
          <cell r="Q313">
            <v>1.5</v>
          </cell>
          <cell r="R313">
            <v>391</v>
          </cell>
          <cell r="S313">
            <v>250</v>
          </cell>
          <cell r="T313">
            <v>14</v>
          </cell>
          <cell r="U313">
            <v>0.5</v>
          </cell>
          <cell r="V313">
            <v>34</v>
          </cell>
          <cell r="W313">
            <v>212</v>
          </cell>
          <cell r="X313">
            <v>0.02</v>
          </cell>
          <cell r="Y313">
            <v>0.08</v>
          </cell>
          <cell r="Z313">
            <v>12.3</v>
          </cell>
          <cell r="AA313">
            <v>5</v>
          </cell>
          <cell r="AB313">
            <v>2.2000000000000002</v>
          </cell>
          <cell r="AC313">
            <v>0</v>
          </cell>
          <cell r="AD313">
            <v>5</v>
          </cell>
          <cell r="AE313">
            <v>1.8</v>
          </cell>
          <cell r="AF313">
            <v>3.6</v>
          </cell>
          <cell r="AG313">
            <v>5.5</v>
          </cell>
          <cell r="AH313">
            <v>40</v>
          </cell>
          <cell r="AI313">
            <v>5.5</v>
          </cell>
          <cell r="AJ313">
            <v>40</v>
          </cell>
        </row>
        <row r="314">
          <cell r="C314" t="str">
            <v>E004</v>
          </cell>
          <cell r="D314" t="str">
            <v>Atún, enlatado con agua</v>
          </cell>
          <cell r="F314">
            <v>100</v>
          </cell>
          <cell r="G314">
            <v>70</v>
          </cell>
          <cell r="H314">
            <v>127</v>
          </cell>
          <cell r="I314">
            <v>537</v>
          </cell>
          <cell r="J314">
            <v>24.2</v>
          </cell>
          <cell r="K314">
            <v>3</v>
          </cell>
          <cell r="L314">
            <v>0.9</v>
          </cell>
          <cell r="M314">
            <v>0</v>
          </cell>
          <cell r="N314">
            <v>0</v>
          </cell>
          <cell r="O314">
            <v>1.9</v>
          </cell>
          <cell r="P314">
            <v>14</v>
          </cell>
          <cell r="Q314">
            <v>1</v>
          </cell>
          <cell r="R314">
            <v>377</v>
          </cell>
          <cell r="S314">
            <v>219</v>
          </cell>
          <cell r="T314">
            <v>13</v>
          </cell>
          <cell r="U314">
            <v>0.5</v>
          </cell>
          <cell r="V314">
            <v>33</v>
          </cell>
          <cell r="W314">
            <v>237</v>
          </cell>
          <cell r="X314">
            <v>0.02</v>
          </cell>
          <cell r="Y314">
            <v>0.05</v>
          </cell>
          <cell r="Z314">
            <v>5.8</v>
          </cell>
          <cell r="AA314">
            <v>2</v>
          </cell>
          <cell r="AB314">
            <v>1.17</v>
          </cell>
          <cell r="AC314">
            <v>0</v>
          </cell>
          <cell r="AD314">
            <v>6</v>
          </cell>
          <cell r="AE314">
            <v>0.8</v>
          </cell>
          <cell r="AF314">
            <v>0.8</v>
          </cell>
          <cell r="AG314">
            <v>1.1000000000000001</v>
          </cell>
          <cell r="AH314">
            <v>42</v>
          </cell>
          <cell r="AI314">
            <v>1.1000000000000001</v>
          </cell>
          <cell r="AJ314">
            <v>42</v>
          </cell>
        </row>
        <row r="315">
          <cell r="C315" t="str">
            <v>E005</v>
          </cell>
          <cell r="D315" t="str">
            <v>Bagre, graso, sin cabeza, crudo</v>
          </cell>
          <cell r="E315" t="str">
            <v>Cuerpo sin cabeza</v>
          </cell>
          <cell r="F315">
            <v>85</v>
          </cell>
          <cell r="G315">
            <v>72.5</v>
          </cell>
          <cell r="H315">
            <v>165</v>
          </cell>
          <cell r="I315">
            <v>685</v>
          </cell>
          <cell r="J315">
            <v>15.5</v>
          </cell>
          <cell r="K315">
            <v>11.4</v>
          </cell>
          <cell r="L315">
            <v>0</v>
          </cell>
          <cell r="M315">
            <v>0</v>
          </cell>
          <cell r="N315">
            <v>0</v>
          </cell>
          <cell r="O315">
            <v>0.8</v>
          </cell>
          <cell r="P315">
            <v>8</v>
          </cell>
          <cell r="Q315">
            <v>0.6</v>
          </cell>
          <cell r="R315">
            <v>98</v>
          </cell>
          <cell r="S315">
            <v>200</v>
          </cell>
          <cell r="T315">
            <v>0</v>
          </cell>
          <cell r="U315">
            <v>0.5</v>
          </cell>
          <cell r="V315">
            <v>19</v>
          </cell>
          <cell r="W315">
            <v>302</v>
          </cell>
          <cell r="X315">
            <v>0.02</v>
          </cell>
          <cell r="Y315">
            <v>0.1</v>
          </cell>
          <cell r="Z315">
            <v>2</v>
          </cell>
          <cell r="AA315">
            <v>10</v>
          </cell>
          <cell r="AB315">
            <v>2.88</v>
          </cell>
          <cell r="AC315">
            <v>0</v>
          </cell>
          <cell r="AD315">
            <v>0</v>
          </cell>
          <cell r="AE315">
            <v>1.3</v>
          </cell>
          <cell r="AF315">
            <v>2.6</v>
          </cell>
          <cell r="AG315">
            <v>1.1000000000000001</v>
          </cell>
          <cell r="AH315">
            <v>55</v>
          </cell>
          <cell r="AI315">
            <v>1.1000000000000001</v>
          </cell>
          <cell r="AJ315">
            <v>55</v>
          </cell>
        </row>
        <row r="316">
          <cell r="C316" t="str">
            <v>E006</v>
          </cell>
          <cell r="D316" t="str">
            <v>Bagre, magro, entero, cocido, sin sal</v>
          </cell>
          <cell r="F316">
            <v>66</v>
          </cell>
          <cell r="G316">
            <v>74.7</v>
          </cell>
          <cell r="H316">
            <v>138</v>
          </cell>
          <cell r="I316">
            <v>576</v>
          </cell>
          <cell r="J316">
            <v>18.2</v>
          </cell>
          <cell r="K316">
            <v>7.2</v>
          </cell>
          <cell r="L316">
            <v>0</v>
          </cell>
          <cell r="M316">
            <v>0</v>
          </cell>
          <cell r="N316">
            <v>0</v>
          </cell>
          <cell r="O316">
            <v>1.1000000000000001</v>
          </cell>
          <cell r="P316">
            <v>15</v>
          </cell>
          <cell r="Q316">
            <v>0.5</v>
          </cell>
          <cell r="R316">
            <v>101</v>
          </cell>
          <cell r="S316">
            <v>200</v>
          </cell>
          <cell r="T316">
            <v>100</v>
          </cell>
          <cell r="U316">
            <v>0.6</v>
          </cell>
          <cell r="V316">
            <v>24</v>
          </cell>
          <cell r="W316">
            <v>301</v>
          </cell>
          <cell r="X316">
            <v>0.04</v>
          </cell>
          <cell r="Y316">
            <v>0.08</v>
          </cell>
          <cell r="Z316">
            <v>2.2999999999999998</v>
          </cell>
          <cell r="AA316">
            <v>12</v>
          </cell>
          <cell r="AB316">
            <v>2</v>
          </cell>
          <cell r="AC316">
            <v>0</v>
          </cell>
          <cell r="AD316">
            <v>1</v>
          </cell>
          <cell r="AE316">
            <v>1.6</v>
          </cell>
          <cell r="AF316">
            <v>3.1</v>
          </cell>
          <cell r="AG316">
            <v>1.4</v>
          </cell>
          <cell r="AH316">
            <v>66</v>
          </cell>
          <cell r="AI316">
            <v>1.4</v>
          </cell>
          <cell r="AJ316">
            <v>66</v>
          </cell>
        </row>
        <row r="317">
          <cell r="C317" t="str">
            <v>E007</v>
          </cell>
          <cell r="D317" t="str">
            <v>Bagre, magro, sin cabeza, crudo</v>
          </cell>
          <cell r="E317" t="str">
            <v>Cuerpo sin cabeza</v>
          </cell>
          <cell r="F317">
            <v>92</v>
          </cell>
          <cell r="G317">
            <v>78.7</v>
          </cell>
          <cell r="H317">
            <v>93</v>
          </cell>
          <cell r="I317">
            <v>390</v>
          </cell>
          <cell r="J317">
            <v>17.5</v>
          </cell>
          <cell r="K317">
            <v>2.4</v>
          </cell>
          <cell r="L317">
            <v>0.2</v>
          </cell>
          <cell r="M317">
            <v>0</v>
          </cell>
          <cell r="N317">
            <v>0</v>
          </cell>
          <cell r="O317">
            <v>1.2</v>
          </cell>
          <cell r="P317">
            <v>19</v>
          </cell>
          <cell r="Q317">
            <v>1.9</v>
          </cell>
          <cell r="R317">
            <v>83</v>
          </cell>
          <cell r="S317">
            <v>201</v>
          </cell>
          <cell r="T317">
            <v>90</v>
          </cell>
          <cell r="U317">
            <v>0.6</v>
          </cell>
          <cell r="V317">
            <v>27</v>
          </cell>
          <cell r="W317">
            <v>279</v>
          </cell>
          <cell r="X317">
            <v>0.19</v>
          </cell>
          <cell r="Y317">
            <v>0.08</v>
          </cell>
          <cell r="Z317">
            <v>2</v>
          </cell>
          <cell r="AA317">
            <v>5</v>
          </cell>
          <cell r="AB317">
            <v>2.09</v>
          </cell>
          <cell r="AC317">
            <v>0</v>
          </cell>
          <cell r="AD317">
            <v>15</v>
          </cell>
          <cell r="AE317">
            <v>0.4</v>
          </cell>
          <cell r="AF317">
            <v>0.8</v>
          </cell>
          <cell r="AG317">
            <v>0.8</v>
          </cell>
          <cell r="AH317">
            <v>46</v>
          </cell>
          <cell r="AI317">
            <v>0.8</v>
          </cell>
          <cell r="AJ317">
            <v>46</v>
          </cell>
        </row>
        <row r="318">
          <cell r="C318" t="str">
            <v>E008</v>
          </cell>
          <cell r="D318" t="str">
            <v>Bagre, semigraso, sin cabeza, crudo</v>
          </cell>
          <cell r="E318" t="str">
            <v>Cuerpo sin cabeza</v>
          </cell>
          <cell r="F318">
            <v>92</v>
          </cell>
          <cell r="G318">
            <v>76.900000000000006</v>
          </cell>
          <cell r="H318">
            <v>118</v>
          </cell>
          <cell r="I318">
            <v>494</v>
          </cell>
          <cell r="J318">
            <v>15.5</v>
          </cell>
          <cell r="K318">
            <v>5.9</v>
          </cell>
          <cell r="L318">
            <v>0.7</v>
          </cell>
          <cell r="M318">
            <v>0</v>
          </cell>
          <cell r="N318">
            <v>0</v>
          </cell>
          <cell r="O318">
            <v>1</v>
          </cell>
          <cell r="P318">
            <v>8</v>
          </cell>
          <cell r="Q318">
            <v>0.2</v>
          </cell>
          <cell r="R318">
            <v>98</v>
          </cell>
          <cell r="S318">
            <v>204</v>
          </cell>
          <cell r="T318">
            <v>0</v>
          </cell>
          <cell r="U318">
            <v>0.5</v>
          </cell>
          <cell r="V318">
            <v>19</v>
          </cell>
          <cell r="W318">
            <v>302</v>
          </cell>
          <cell r="X318">
            <v>0.02</v>
          </cell>
          <cell r="Y318">
            <v>0.08</v>
          </cell>
          <cell r="Z318">
            <v>2.1</v>
          </cell>
          <cell r="AA318">
            <v>10</v>
          </cell>
          <cell r="AB318">
            <v>2.88</v>
          </cell>
          <cell r="AC318">
            <v>0</v>
          </cell>
          <cell r="AD318">
            <v>0</v>
          </cell>
          <cell r="AE318">
            <v>1.3</v>
          </cell>
          <cell r="AF318">
            <v>2.6</v>
          </cell>
          <cell r="AG318">
            <v>1.1000000000000001</v>
          </cell>
          <cell r="AH318">
            <v>55</v>
          </cell>
          <cell r="AI318">
            <v>1.1000000000000001</v>
          </cell>
          <cell r="AJ318">
            <v>55</v>
          </cell>
        </row>
        <row r="319">
          <cell r="C319" t="str">
            <v>E009</v>
          </cell>
          <cell r="D319" t="str">
            <v>Bocachico, entero, cocido, sin sal</v>
          </cell>
          <cell r="F319">
            <v>51</v>
          </cell>
          <cell r="G319">
            <v>72.3</v>
          </cell>
          <cell r="H319">
            <v>138</v>
          </cell>
          <cell r="I319">
            <v>578</v>
          </cell>
          <cell r="J319">
            <v>201</v>
          </cell>
          <cell r="K319">
            <v>6.4</v>
          </cell>
          <cell r="L319">
            <v>0</v>
          </cell>
          <cell r="M319">
            <v>0</v>
          </cell>
          <cell r="N319">
            <v>0</v>
          </cell>
          <cell r="O319">
            <v>1.2</v>
          </cell>
          <cell r="P319">
            <v>76</v>
          </cell>
          <cell r="Q319">
            <v>0.9</v>
          </cell>
          <cell r="R319">
            <v>97</v>
          </cell>
          <cell r="S319">
            <v>166</v>
          </cell>
          <cell r="T319">
            <v>0</v>
          </cell>
          <cell r="U319">
            <v>0.8</v>
          </cell>
          <cell r="V319">
            <v>22</v>
          </cell>
          <cell r="W319">
            <v>266</v>
          </cell>
          <cell r="X319">
            <v>0.06</v>
          </cell>
          <cell r="Y319">
            <v>0.13</v>
          </cell>
          <cell r="Z319">
            <v>24.5</v>
          </cell>
          <cell r="AA319">
            <v>0</v>
          </cell>
          <cell r="AB319">
            <v>0</v>
          </cell>
          <cell r="AC319">
            <v>0</v>
          </cell>
          <cell r="AD319">
            <v>88</v>
          </cell>
          <cell r="AE319">
            <v>3.2</v>
          </cell>
          <cell r="AF319">
            <v>1.3</v>
          </cell>
          <cell r="AG319">
            <v>0.7</v>
          </cell>
          <cell r="AH319">
            <v>105</v>
          </cell>
          <cell r="AI319">
            <v>0.7</v>
          </cell>
          <cell r="AJ319">
            <v>105</v>
          </cell>
        </row>
        <row r="320">
          <cell r="C320" t="str">
            <v>E010</v>
          </cell>
          <cell r="D320" t="str">
            <v>Bocachico, sin cabeza, crudo</v>
          </cell>
          <cell r="E320" t="str">
            <v>Cuerpo sin cabeza</v>
          </cell>
          <cell r="F320">
            <v>64</v>
          </cell>
          <cell r="G320">
            <v>76.599999999999994</v>
          </cell>
          <cell r="H320">
            <v>96</v>
          </cell>
          <cell r="I320">
            <v>408</v>
          </cell>
          <cell r="J320">
            <v>20.2</v>
          </cell>
          <cell r="K320">
            <v>1.5</v>
          </cell>
          <cell r="L320">
            <v>0.5</v>
          </cell>
          <cell r="M320">
            <v>0</v>
          </cell>
          <cell r="N320">
            <v>0</v>
          </cell>
          <cell r="O320">
            <v>1.2</v>
          </cell>
          <cell r="P320">
            <v>24</v>
          </cell>
          <cell r="Q320">
            <v>2.1</v>
          </cell>
          <cell r="R320">
            <v>0</v>
          </cell>
          <cell r="S320">
            <v>255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0.08</v>
          </cell>
          <cell r="Z320">
            <v>3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</row>
        <row r="321">
          <cell r="C321" t="str">
            <v>E011</v>
          </cell>
          <cell r="D321" t="str">
            <v>Bocachico, sin cabeza, salado, crudo</v>
          </cell>
          <cell r="E321" t="str">
            <v>Cuerpo sin cabeza</v>
          </cell>
          <cell r="F321">
            <v>70</v>
          </cell>
          <cell r="G321">
            <v>78.8</v>
          </cell>
          <cell r="H321">
            <v>126</v>
          </cell>
          <cell r="I321">
            <v>526</v>
          </cell>
          <cell r="J321">
            <v>17</v>
          </cell>
          <cell r="K321">
            <v>6.4</v>
          </cell>
          <cell r="L321">
            <v>0</v>
          </cell>
          <cell r="M321">
            <v>0</v>
          </cell>
          <cell r="N321">
            <v>0</v>
          </cell>
          <cell r="O321">
            <v>1.1000000000000001</v>
          </cell>
          <cell r="P321">
            <v>50</v>
          </cell>
          <cell r="Q321">
            <v>2.5</v>
          </cell>
          <cell r="R321">
            <v>0</v>
          </cell>
          <cell r="S321">
            <v>200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0.08</v>
          </cell>
          <cell r="Z321">
            <v>3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</row>
        <row r="322">
          <cell r="C322" t="str">
            <v>E012</v>
          </cell>
          <cell r="D322" t="str">
            <v>Bonito, sin cabeza, crudo</v>
          </cell>
          <cell r="E322" t="str">
            <v>Cuerpo sin cabeza</v>
          </cell>
          <cell r="F322">
            <v>51</v>
          </cell>
          <cell r="G322">
            <v>70.599999999999994</v>
          </cell>
          <cell r="H322">
            <v>134</v>
          </cell>
          <cell r="I322">
            <v>554</v>
          </cell>
          <cell r="J322">
            <v>24</v>
          </cell>
          <cell r="K322">
            <v>4.2</v>
          </cell>
          <cell r="L322">
            <v>0</v>
          </cell>
          <cell r="M322">
            <v>0</v>
          </cell>
          <cell r="N322">
            <v>0</v>
          </cell>
          <cell r="O322">
            <v>1.2</v>
          </cell>
          <cell r="P322">
            <v>27</v>
          </cell>
          <cell r="Q322">
            <v>3.1</v>
          </cell>
          <cell r="R322">
            <v>40</v>
          </cell>
          <cell r="S322">
            <v>258</v>
          </cell>
          <cell r="T322">
            <v>0</v>
          </cell>
          <cell r="U322">
            <v>0.3</v>
          </cell>
          <cell r="V322">
            <v>0</v>
          </cell>
          <cell r="W322">
            <v>293</v>
          </cell>
          <cell r="X322">
            <v>0.02</v>
          </cell>
          <cell r="Y322">
            <v>0.06</v>
          </cell>
          <cell r="Z322">
            <v>12.8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</row>
        <row r="323">
          <cell r="C323" t="str">
            <v>E013</v>
          </cell>
          <cell r="D323" t="str">
            <v>Cachama, entera, frita con sal</v>
          </cell>
          <cell r="F323">
            <v>83</v>
          </cell>
          <cell r="G323">
            <v>61.1</v>
          </cell>
          <cell r="H323">
            <v>254</v>
          </cell>
          <cell r="I323">
            <v>1058</v>
          </cell>
          <cell r="J323">
            <v>27</v>
          </cell>
          <cell r="K323">
            <v>16.2</v>
          </cell>
          <cell r="L323">
            <v>0</v>
          </cell>
          <cell r="M323">
            <v>0</v>
          </cell>
          <cell r="N323">
            <v>0</v>
          </cell>
          <cell r="O323">
            <v>2.2000000000000002</v>
          </cell>
          <cell r="P323">
            <v>21</v>
          </cell>
          <cell r="Q323">
            <v>1.2</v>
          </cell>
          <cell r="R323">
            <v>610</v>
          </cell>
          <cell r="S323">
            <v>229</v>
          </cell>
          <cell r="T323">
            <v>0</v>
          </cell>
          <cell r="U323">
            <v>0.5</v>
          </cell>
          <cell r="V323">
            <v>36</v>
          </cell>
          <cell r="W323">
            <v>460</v>
          </cell>
          <cell r="X323">
            <v>0.04</v>
          </cell>
          <cell r="Y323">
            <v>0.12</v>
          </cell>
          <cell r="Z323">
            <v>51.8</v>
          </cell>
          <cell r="AA323">
            <v>0</v>
          </cell>
          <cell r="AB323">
            <v>0</v>
          </cell>
          <cell r="AC323">
            <v>0</v>
          </cell>
          <cell r="AD323">
            <v>8</v>
          </cell>
          <cell r="AE323">
            <v>10</v>
          </cell>
          <cell r="AF323">
            <v>5.8</v>
          </cell>
          <cell r="AG323">
            <v>0.4</v>
          </cell>
          <cell r="AH323">
            <v>152</v>
          </cell>
          <cell r="AI323">
            <v>0.4</v>
          </cell>
          <cell r="AJ323">
            <v>152</v>
          </cell>
        </row>
        <row r="324">
          <cell r="C324" t="str">
            <v>E014</v>
          </cell>
          <cell r="D324" t="str">
            <v>Cachama, sin cabeza, cruda</v>
          </cell>
          <cell r="E324" t="str">
            <v>Cuerpo sin cabeza</v>
          </cell>
          <cell r="F324">
            <v>78</v>
          </cell>
          <cell r="G324">
            <v>77</v>
          </cell>
          <cell r="H324">
            <v>106</v>
          </cell>
          <cell r="I324">
            <v>447</v>
          </cell>
          <cell r="J324">
            <v>18.100000000000001</v>
          </cell>
          <cell r="K324">
            <v>3.8</v>
          </cell>
          <cell r="L324">
            <v>0</v>
          </cell>
          <cell r="M324">
            <v>0</v>
          </cell>
          <cell r="N324">
            <v>0</v>
          </cell>
          <cell r="O324">
            <v>1.1000000000000001</v>
          </cell>
          <cell r="P324">
            <v>18</v>
          </cell>
          <cell r="Q324">
            <v>1.4</v>
          </cell>
          <cell r="R324">
            <v>0</v>
          </cell>
          <cell r="S324">
            <v>203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</row>
        <row r="325">
          <cell r="C325" t="str">
            <v>E015</v>
          </cell>
          <cell r="D325" t="str">
            <v>Calamar, crudo</v>
          </cell>
          <cell r="F325">
            <v>70</v>
          </cell>
          <cell r="G325">
            <v>80.5</v>
          </cell>
          <cell r="H325">
            <v>79</v>
          </cell>
          <cell r="I325">
            <v>336</v>
          </cell>
          <cell r="J325">
            <v>16.399999999999999</v>
          </cell>
          <cell r="K325">
            <v>1.5</v>
          </cell>
          <cell r="L325">
            <v>0.1</v>
          </cell>
          <cell r="M325">
            <v>0</v>
          </cell>
          <cell r="N325">
            <v>0</v>
          </cell>
          <cell r="O325">
            <v>1.5</v>
          </cell>
          <cell r="P325">
            <v>32</v>
          </cell>
          <cell r="Q325">
            <v>0.7</v>
          </cell>
          <cell r="R325">
            <v>44</v>
          </cell>
          <cell r="S325">
            <v>148</v>
          </cell>
          <cell r="T325">
            <v>20</v>
          </cell>
          <cell r="U325">
            <v>1.5</v>
          </cell>
          <cell r="V325">
            <v>33</v>
          </cell>
          <cell r="W325">
            <v>246</v>
          </cell>
          <cell r="X325">
            <v>0.02</v>
          </cell>
          <cell r="Y325">
            <v>0.41</v>
          </cell>
          <cell r="Z325">
            <v>2.2000000000000002</v>
          </cell>
          <cell r="AA325">
            <v>5</v>
          </cell>
          <cell r="AB325">
            <v>1.3</v>
          </cell>
          <cell r="AC325">
            <v>0</v>
          </cell>
          <cell r="AD325">
            <v>10</v>
          </cell>
          <cell r="AE325">
            <v>0.4</v>
          </cell>
          <cell r="AF325">
            <v>0.1</v>
          </cell>
          <cell r="AG325">
            <v>0.5</v>
          </cell>
          <cell r="AH325">
            <v>233</v>
          </cell>
          <cell r="AI325">
            <v>0.5</v>
          </cell>
          <cell r="AJ325">
            <v>233</v>
          </cell>
        </row>
        <row r="326">
          <cell r="C326" t="str">
            <v>E016</v>
          </cell>
          <cell r="D326" t="str">
            <v>Camarón, cocido, sin sal</v>
          </cell>
          <cell r="F326">
            <v>83</v>
          </cell>
          <cell r="G326">
            <v>74</v>
          </cell>
          <cell r="H326">
            <v>103</v>
          </cell>
          <cell r="I326">
            <v>436</v>
          </cell>
          <cell r="J326">
            <v>23.5</v>
          </cell>
          <cell r="K326">
            <v>10</v>
          </cell>
          <cell r="L326">
            <v>0</v>
          </cell>
          <cell r="M326">
            <v>0</v>
          </cell>
          <cell r="N326">
            <v>0</v>
          </cell>
          <cell r="O326">
            <v>1.5</v>
          </cell>
          <cell r="P326">
            <v>90</v>
          </cell>
          <cell r="Q326">
            <v>3</v>
          </cell>
          <cell r="R326">
            <v>223</v>
          </cell>
          <cell r="S326">
            <v>257</v>
          </cell>
          <cell r="T326">
            <v>100</v>
          </cell>
          <cell r="U326">
            <v>1.6</v>
          </cell>
          <cell r="V326">
            <v>36</v>
          </cell>
          <cell r="W326">
            <v>182</v>
          </cell>
          <cell r="X326">
            <v>0.01</v>
          </cell>
          <cell r="Y326">
            <v>0.03</v>
          </cell>
          <cell r="Z326">
            <v>2</v>
          </cell>
          <cell r="AA326">
            <v>4</v>
          </cell>
          <cell r="AB326">
            <v>1.49</v>
          </cell>
          <cell r="AC326">
            <v>0</v>
          </cell>
          <cell r="AD326">
            <v>68</v>
          </cell>
          <cell r="AE326">
            <v>0.3</v>
          </cell>
          <cell r="AF326">
            <v>0.2</v>
          </cell>
          <cell r="AG326">
            <v>0.4</v>
          </cell>
          <cell r="AH326">
            <v>205</v>
          </cell>
          <cell r="AI326">
            <v>0.4</v>
          </cell>
          <cell r="AJ326">
            <v>205</v>
          </cell>
        </row>
        <row r="327">
          <cell r="C327" t="str">
            <v>E017</v>
          </cell>
          <cell r="D327" t="str">
            <v>Camarón, crudo</v>
          </cell>
          <cell r="F327">
            <v>87</v>
          </cell>
          <cell r="G327">
            <v>76.599999999999994</v>
          </cell>
          <cell r="H327">
            <v>94</v>
          </cell>
          <cell r="I327">
            <v>400</v>
          </cell>
          <cell r="J327">
            <v>20.3</v>
          </cell>
          <cell r="K327">
            <v>1.2</v>
          </cell>
          <cell r="L327">
            <v>0.5</v>
          </cell>
          <cell r="M327">
            <v>0</v>
          </cell>
          <cell r="N327">
            <v>0</v>
          </cell>
          <cell r="O327">
            <v>1.4</v>
          </cell>
          <cell r="P327">
            <v>82</v>
          </cell>
          <cell r="Q327">
            <v>2.5</v>
          </cell>
          <cell r="R327">
            <v>163</v>
          </cell>
          <cell r="S327">
            <v>196</v>
          </cell>
          <cell r="T327">
            <v>90</v>
          </cell>
          <cell r="U327">
            <v>1.3</v>
          </cell>
          <cell r="V327">
            <v>36</v>
          </cell>
          <cell r="W327">
            <v>181</v>
          </cell>
          <cell r="X327">
            <v>0.03</v>
          </cell>
          <cell r="Y327">
            <v>0.02</v>
          </cell>
          <cell r="Z327">
            <v>2.2000000000000002</v>
          </cell>
          <cell r="AA327">
            <v>12</v>
          </cell>
          <cell r="AB327">
            <v>1.24</v>
          </cell>
          <cell r="AC327">
            <v>0</v>
          </cell>
          <cell r="AD327">
            <v>54</v>
          </cell>
          <cell r="AE327">
            <v>0.3</v>
          </cell>
          <cell r="AF327">
            <v>0.2</v>
          </cell>
          <cell r="AG327">
            <v>0.6</v>
          </cell>
          <cell r="AH327">
            <v>145</v>
          </cell>
          <cell r="AI327">
            <v>0.6</v>
          </cell>
          <cell r="AJ327">
            <v>145</v>
          </cell>
        </row>
        <row r="328">
          <cell r="C328" t="str">
            <v>E018</v>
          </cell>
          <cell r="D328" t="str">
            <v>Cangrejo, crudo</v>
          </cell>
          <cell r="F328">
            <v>30</v>
          </cell>
          <cell r="G328">
            <v>79.7</v>
          </cell>
          <cell r="H328">
            <v>84</v>
          </cell>
          <cell r="I328">
            <v>353</v>
          </cell>
          <cell r="J328">
            <v>17.3</v>
          </cell>
          <cell r="K328">
            <v>1.6</v>
          </cell>
          <cell r="L328">
            <v>0</v>
          </cell>
          <cell r="M328">
            <v>0</v>
          </cell>
          <cell r="N328">
            <v>0</v>
          </cell>
          <cell r="O328">
            <v>1.6</v>
          </cell>
          <cell r="P328">
            <v>75</v>
          </cell>
          <cell r="Q328">
            <v>0.5</v>
          </cell>
          <cell r="R328">
            <v>423</v>
          </cell>
          <cell r="S328">
            <v>180</v>
          </cell>
          <cell r="T328">
            <v>37</v>
          </cell>
          <cell r="U328">
            <v>3.3</v>
          </cell>
          <cell r="V328">
            <v>36</v>
          </cell>
          <cell r="W328">
            <v>208</v>
          </cell>
          <cell r="X328">
            <v>0.14000000000000001</v>
          </cell>
          <cell r="Y328">
            <v>0.06</v>
          </cell>
          <cell r="Z328">
            <v>1.6</v>
          </cell>
          <cell r="AA328">
            <v>10</v>
          </cell>
          <cell r="AB328">
            <v>1.1499999999999999</v>
          </cell>
          <cell r="AC328">
            <v>0</v>
          </cell>
          <cell r="AD328">
            <v>1</v>
          </cell>
          <cell r="AE328">
            <v>0.2</v>
          </cell>
          <cell r="AF328">
            <v>0.3</v>
          </cell>
          <cell r="AG328">
            <v>0.5</v>
          </cell>
          <cell r="AH328">
            <v>139</v>
          </cell>
          <cell r="AI328">
            <v>0.5</v>
          </cell>
          <cell r="AJ328">
            <v>139</v>
          </cell>
        </row>
        <row r="329">
          <cell r="C329" t="str">
            <v>E019</v>
          </cell>
          <cell r="D329" t="str">
            <v>Caracol de mar, crudo</v>
          </cell>
          <cell r="F329">
            <v>100</v>
          </cell>
          <cell r="G329">
            <v>68.3</v>
          </cell>
          <cell r="H329">
            <v>123</v>
          </cell>
          <cell r="I329">
            <v>519</v>
          </cell>
          <cell r="J329">
            <v>23.8</v>
          </cell>
          <cell r="K329">
            <v>1.4</v>
          </cell>
          <cell r="L329">
            <v>3.7</v>
          </cell>
          <cell r="M329">
            <v>0</v>
          </cell>
          <cell r="N329">
            <v>0</v>
          </cell>
          <cell r="O329">
            <v>2.8</v>
          </cell>
          <cell r="P329">
            <v>10</v>
          </cell>
          <cell r="Q329">
            <v>3.5</v>
          </cell>
          <cell r="R329">
            <v>70</v>
          </cell>
          <cell r="S329">
            <v>272</v>
          </cell>
          <cell r="T329">
            <v>0</v>
          </cell>
          <cell r="U329">
            <v>1</v>
          </cell>
          <cell r="V329">
            <v>250</v>
          </cell>
          <cell r="W329">
            <v>382</v>
          </cell>
          <cell r="X329">
            <v>0.01</v>
          </cell>
          <cell r="Y329">
            <v>0.12</v>
          </cell>
          <cell r="Z329">
            <v>1.4</v>
          </cell>
          <cell r="AA329">
            <v>6</v>
          </cell>
          <cell r="AB329">
            <v>0.5</v>
          </cell>
          <cell r="AC329">
            <v>0</v>
          </cell>
          <cell r="AD329">
            <v>26</v>
          </cell>
          <cell r="AE329">
            <v>0</v>
          </cell>
          <cell r="AF329">
            <v>0</v>
          </cell>
          <cell r="AG329">
            <v>0</v>
          </cell>
          <cell r="AH329">
            <v>65</v>
          </cell>
          <cell r="AI329">
            <v>0</v>
          </cell>
          <cell r="AJ329">
            <v>65</v>
          </cell>
        </row>
        <row r="330">
          <cell r="C330" t="str">
            <v>E020</v>
          </cell>
          <cell r="D330" t="str">
            <v>Carite, entero, crudo</v>
          </cell>
          <cell r="F330">
            <v>80</v>
          </cell>
          <cell r="G330">
            <v>76.3</v>
          </cell>
          <cell r="H330">
            <v>106</v>
          </cell>
          <cell r="I330">
            <v>445</v>
          </cell>
          <cell r="J330">
            <v>18.600000000000001</v>
          </cell>
          <cell r="K330">
            <v>3.5</v>
          </cell>
          <cell r="L330">
            <v>0.1</v>
          </cell>
          <cell r="M330">
            <v>0</v>
          </cell>
          <cell r="N330">
            <v>0</v>
          </cell>
          <cell r="O330">
            <v>1.6</v>
          </cell>
          <cell r="P330">
            <v>19</v>
          </cell>
          <cell r="Q330">
            <v>0.3</v>
          </cell>
          <cell r="R330">
            <v>65</v>
          </cell>
          <cell r="S330">
            <v>257</v>
          </cell>
          <cell r="T330">
            <v>40</v>
          </cell>
          <cell r="U330">
            <v>0.4</v>
          </cell>
          <cell r="V330">
            <v>24</v>
          </cell>
          <cell r="W330">
            <v>435</v>
          </cell>
          <cell r="X330">
            <v>0.06</v>
          </cell>
          <cell r="Y330">
            <v>0.05</v>
          </cell>
          <cell r="Z330">
            <v>6.4</v>
          </cell>
          <cell r="AA330">
            <v>9</v>
          </cell>
          <cell r="AB330">
            <v>1.04</v>
          </cell>
          <cell r="AC330">
            <v>0</v>
          </cell>
          <cell r="AD330">
            <v>20</v>
          </cell>
          <cell r="AE330">
            <v>0.3</v>
          </cell>
          <cell r="AF330">
            <v>0.5</v>
          </cell>
          <cell r="AG330">
            <v>0.4</v>
          </cell>
          <cell r="AH330">
            <v>49</v>
          </cell>
          <cell r="AI330">
            <v>0.4</v>
          </cell>
          <cell r="AJ330">
            <v>49</v>
          </cell>
        </row>
        <row r="331">
          <cell r="C331" t="str">
            <v>E021</v>
          </cell>
          <cell r="D331" t="str">
            <v>Corvina, de mar, filete, crudo</v>
          </cell>
          <cell r="E331" t="str">
            <v>Filete</v>
          </cell>
          <cell r="F331">
            <v>100</v>
          </cell>
          <cell r="G331">
            <v>78</v>
          </cell>
          <cell r="H331">
            <v>100</v>
          </cell>
          <cell r="I331">
            <v>420</v>
          </cell>
          <cell r="J331">
            <v>17.8</v>
          </cell>
          <cell r="K331">
            <v>3.2</v>
          </cell>
          <cell r="L331">
            <v>0</v>
          </cell>
          <cell r="M331">
            <v>0</v>
          </cell>
          <cell r="N331">
            <v>0</v>
          </cell>
          <cell r="O331">
            <v>1</v>
          </cell>
          <cell r="P331">
            <v>15</v>
          </cell>
          <cell r="Q331">
            <v>0.4</v>
          </cell>
          <cell r="R331">
            <v>56</v>
          </cell>
          <cell r="S331">
            <v>208</v>
          </cell>
          <cell r="T331">
            <v>0</v>
          </cell>
          <cell r="U331">
            <v>0.4</v>
          </cell>
          <cell r="V331">
            <v>40</v>
          </cell>
          <cell r="W331">
            <v>345</v>
          </cell>
          <cell r="X331">
            <v>0.08</v>
          </cell>
          <cell r="Y331">
            <v>0.09</v>
          </cell>
          <cell r="Z331">
            <v>4.2</v>
          </cell>
          <cell r="AA331">
            <v>15</v>
          </cell>
          <cell r="AB331">
            <v>2.5</v>
          </cell>
          <cell r="AC331">
            <v>0</v>
          </cell>
          <cell r="AD331">
            <v>18</v>
          </cell>
          <cell r="AE331">
            <v>1.1000000000000001</v>
          </cell>
          <cell r="AF331">
            <v>1.1000000000000001</v>
          </cell>
          <cell r="AG331">
            <v>0.5</v>
          </cell>
          <cell r="AH331">
            <v>61</v>
          </cell>
          <cell r="AI331">
            <v>0.5</v>
          </cell>
          <cell r="AJ331">
            <v>61</v>
          </cell>
        </row>
        <row r="332">
          <cell r="C332" t="str">
            <v>E022</v>
          </cell>
          <cell r="D332" t="str">
            <v>Jaiba o cangrejo azul, cocida, sin sal</v>
          </cell>
          <cell r="F332">
            <v>100</v>
          </cell>
          <cell r="G332">
            <v>77.900000000000006</v>
          </cell>
          <cell r="H332">
            <v>87</v>
          </cell>
          <cell r="I332">
            <v>367</v>
          </cell>
          <cell r="J332">
            <v>19.100000000000001</v>
          </cell>
          <cell r="K332">
            <v>1.1000000000000001</v>
          </cell>
          <cell r="L332">
            <v>0.1</v>
          </cell>
          <cell r="M332">
            <v>0</v>
          </cell>
          <cell r="N332">
            <v>0</v>
          </cell>
          <cell r="O332">
            <v>1.8</v>
          </cell>
          <cell r="P332">
            <v>89</v>
          </cell>
          <cell r="Q332">
            <v>0.7</v>
          </cell>
          <cell r="R332">
            <v>293</v>
          </cell>
          <cell r="S332">
            <v>229</v>
          </cell>
          <cell r="T332">
            <v>40</v>
          </cell>
          <cell r="U332">
            <v>3.6</v>
          </cell>
          <cell r="V332">
            <v>34</v>
          </cell>
          <cell r="W332">
            <v>329</v>
          </cell>
          <cell r="X332">
            <v>0.08</v>
          </cell>
          <cell r="Y332">
            <v>0.04</v>
          </cell>
          <cell r="Z332">
            <v>2.7</v>
          </cell>
          <cell r="AA332">
            <v>44</v>
          </cell>
          <cell r="AB332">
            <v>9</v>
          </cell>
          <cell r="AC332">
            <v>3</v>
          </cell>
          <cell r="AD332">
            <v>2</v>
          </cell>
          <cell r="AE332">
            <v>0.2</v>
          </cell>
          <cell r="AF332">
            <v>0.2</v>
          </cell>
          <cell r="AG332">
            <v>0.4</v>
          </cell>
          <cell r="AH332">
            <v>78</v>
          </cell>
          <cell r="AI332">
            <v>0.4</v>
          </cell>
          <cell r="AJ332">
            <v>78</v>
          </cell>
        </row>
        <row r="333">
          <cell r="C333" t="str">
            <v>E023</v>
          </cell>
          <cell r="D333" t="str">
            <v>Langosta, cruda</v>
          </cell>
          <cell r="F333">
            <v>35</v>
          </cell>
          <cell r="G333">
            <v>79.7</v>
          </cell>
          <cell r="H333">
            <v>82</v>
          </cell>
          <cell r="I333">
            <v>346</v>
          </cell>
          <cell r="J333">
            <v>16.2</v>
          </cell>
          <cell r="K333">
            <v>1.9</v>
          </cell>
          <cell r="L333">
            <v>0</v>
          </cell>
          <cell r="M333">
            <v>0</v>
          </cell>
          <cell r="N333">
            <v>0</v>
          </cell>
          <cell r="O333">
            <v>2.2000000000000002</v>
          </cell>
          <cell r="P333">
            <v>61</v>
          </cell>
          <cell r="Q333">
            <v>0.6</v>
          </cell>
          <cell r="R333">
            <v>423</v>
          </cell>
          <cell r="S333">
            <v>180</v>
          </cell>
          <cell r="T333">
            <v>37</v>
          </cell>
          <cell r="U333">
            <v>2.8</v>
          </cell>
          <cell r="V333">
            <v>37</v>
          </cell>
          <cell r="W333">
            <v>206</v>
          </cell>
          <cell r="X333">
            <v>0.13</v>
          </cell>
          <cell r="Y333">
            <v>0.06</v>
          </cell>
          <cell r="Z333">
            <v>1.9</v>
          </cell>
          <cell r="AA333">
            <v>10</v>
          </cell>
          <cell r="AB333">
            <v>1.1299999999999999</v>
          </cell>
          <cell r="AC333">
            <v>0</v>
          </cell>
          <cell r="AD333">
            <v>1</v>
          </cell>
          <cell r="AE333">
            <v>0.2</v>
          </cell>
          <cell r="AF333">
            <v>0.3</v>
          </cell>
          <cell r="AG333">
            <v>0.4</v>
          </cell>
          <cell r="AH333">
            <v>127</v>
          </cell>
          <cell r="AI333">
            <v>0.4</v>
          </cell>
          <cell r="AJ333">
            <v>127</v>
          </cell>
        </row>
        <row r="334">
          <cell r="C334" t="str">
            <v>E024</v>
          </cell>
          <cell r="D334" t="str">
            <v>Langostino, crudo</v>
          </cell>
          <cell r="F334">
            <v>47</v>
          </cell>
          <cell r="G334">
            <v>82.5</v>
          </cell>
          <cell r="H334">
            <v>71</v>
          </cell>
          <cell r="I334">
            <v>300</v>
          </cell>
          <cell r="J334">
            <v>14.6</v>
          </cell>
          <cell r="K334">
            <v>1.4</v>
          </cell>
          <cell r="L334">
            <v>0</v>
          </cell>
          <cell r="M334">
            <v>0</v>
          </cell>
          <cell r="N334">
            <v>0</v>
          </cell>
          <cell r="O334">
            <v>1.5</v>
          </cell>
          <cell r="P334">
            <v>52</v>
          </cell>
          <cell r="Q334">
            <v>0.9</v>
          </cell>
          <cell r="R334">
            <v>531</v>
          </cell>
          <cell r="S334">
            <v>252</v>
          </cell>
          <cell r="T334">
            <v>21</v>
          </cell>
          <cell r="U334">
            <v>1.2</v>
          </cell>
          <cell r="V334">
            <v>26</v>
          </cell>
          <cell r="W334">
            <v>300</v>
          </cell>
          <cell r="X334">
            <v>0.02</v>
          </cell>
          <cell r="Y334">
            <v>0.02</v>
          </cell>
          <cell r="Z334">
            <v>2</v>
          </cell>
          <cell r="AA334">
            <v>30</v>
          </cell>
          <cell r="AB334">
            <v>1.66</v>
          </cell>
          <cell r="AC334">
            <v>0</v>
          </cell>
          <cell r="AD334">
            <v>30</v>
          </cell>
          <cell r="AE334">
            <v>0.3</v>
          </cell>
          <cell r="AF334">
            <v>0.4</v>
          </cell>
          <cell r="AG334">
            <v>0.3</v>
          </cell>
          <cell r="AH334">
            <v>158</v>
          </cell>
          <cell r="AI334">
            <v>0.3</v>
          </cell>
          <cell r="AJ334">
            <v>158</v>
          </cell>
        </row>
        <row r="335">
          <cell r="C335" t="str">
            <v>E025</v>
          </cell>
          <cell r="D335" t="str">
            <v>Lenguado, entero, crudo</v>
          </cell>
          <cell r="F335">
            <v>80</v>
          </cell>
          <cell r="G335">
            <v>80.2</v>
          </cell>
          <cell r="H335">
            <v>81</v>
          </cell>
          <cell r="I335">
            <v>341</v>
          </cell>
          <cell r="J335">
            <v>16.7</v>
          </cell>
          <cell r="K335">
            <v>1.4</v>
          </cell>
          <cell r="L335">
            <v>0.3</v>
          </cell>
          <cell r="M335">
            <v>0</v>
          </cell>
          <cell r="N335">
            <v>0</v>
          </cell>
          <cell r="O335">
            <v>1.4</v>
          </cell>
          <cell r="P335">
            <v>19</v>
          </cell>
          <cell r="Q335">
            <v>0.3</v>
          </cell>
          <cell r="R335">
            <v>119</v>
          </cell>
          <cell r="S335">
            <v>181</v>
          </cell>
          <cell r="T335">
            <v>33</v>
          </cell>
          <cell r="U335">
            <v>0.5</v>
          </cell>
          <cell r="V335">
            <v>22</v>
          </cell>
          <cell r="W335">
            <v>278</v>
          </cell>
          <cell r="X335">
            <v>0.09</v>
          </cell>
          <cell r="Y335">
            <v>0.18</v>
          </cell>
          <cell r="Z335">
            <v>3.2</v>
          </cell>
          <cell r="AA335">
            <v>11</v>
          </cell>
          <cell r="AB335">
            <v>1</v>
          </cell>
          <cell r="AC335">
            <v>0</v>
          </cell>
          <cell r="AD335">
            <v>10</v>
          </cell>
          <cell r="AE335">
            <v>0.3</v>
          </cell>
          <cell r="AF335">
            <v>0.2</v>
          </cell>
          <cell r="AG335">
            <v>0.3</v>
          </cell>
          <cell r="AH335">
            <v>48</v>
          </cell>
          <cell r="AI335">
            <v>0.3</v>
          </cell>
          <cell r="AJ335">
            <v>48</v>
          </cell>
        </row>
        <row r="336">
          <cell r="C336" t="str">
            <v>E026</v>
          </cell>
          <cell r="D336" t="str">
            <v>Lisa, sin cabeza, cruda</v>
          </cell>
          <cell r="E336" t="str">
            <v>Cuerpo sin cabeza</v>
          </cell>
          <cell r="F336">
            <v>50</v>
          </cell>
          <cell r="G336">
            <v>76.599999999999994</v>
          </cell>
          <cell r="H336">
            <v>105</v>
          </cell>
          <cell r="I336">
            <v>442</v>
          </cell>
          <cell r="J336">
            <v>18</v>
          </cell>
          <cell r="K336">
            <v>3.4</v>
          </cell>
          <cell r="L336">
            <v>0.6</v>
          </cell>
          <cell r="M336">
            <v>0</v>
          </cell>
          <cell r="N336">
            <v>0</v>
          </cell>
          <cell r="O336">
            <v>1.4</v>
          </cell>
          <cell r="P336">
            <v>34</v>
          </cell>
          <cell r="Q336">
            <v>1.2</v>
          </cell>
          <cell r="R336">
            <v>65</v>
          </cell>
          <cell r="S336">
            <v>199</v>
          </cell>
          <cell r="T336">
            <v>330</v>
          </cell>
          <cell r="U336">
            <v>0.7</v>
          </cell>
          <cell r="V336">
            <v>29</v>
          </cell>
          <cell r="W336">
            <v>376</v>
          </cell>
          <cell r="X336">
            <v>0.05</v>
          </cell>
          <cell r="Y336">
            <v>0.11</v>
          </cell>
          <cell r="Z336">
            <v>4.8</v>
          </cell>
          <cell r="AA336">
            <v>9</v>
          </cell>
          <cell r="AB336">
            <v>0.22</v>
          </cell>
          <cell r="AC336">
            <v>0</v>
          </cell>
          <cell r="AD336">
            <v>37</v>
          </cell>
          <cell r="AE336">
            <v>1.1000000000000001</v>
          </cell>
          <cell r="AF336">
            <v>1</v>
          </cell>
          <cell r="AG336">
            <v>1.1000000000000001</v>
          </cell>
          <cell r="AH336">
            <v>40</v>
          </cell>
          <cell r="AI336">
            <v>1.1000000000000001</v>
          </cell>
          <cell r="AJ336">
            <v>40</v>
          </cell>
        </row>
        <row r="337">
          <cell r="C337" t="str">
            <v>E027</v>
          </cell>
          <cell r="D337" t="str">
            <v>Lisa, sin cabeza, salada, cruda</v>
          </cell>
          <cell r="E337" t="str">
            <v>Cuerpo sin cabeza</v>
          </cell>
          <cell r="F337">
            <v>50</v>
          </cell>
          <cell r="G337">
            <v>72.3</v>
          </cell>
          <cell r="H337">
            <v>125</v>
          </cell>
          <cell r="I337">
            <v>526</v>
          </cell>
          <cell r="J337">
            <v>21.8</v>
          </cell>
          <cell r="K337">
            <v>4</v>
          </cell>
          <cell r="L337">
            <v>0.4</v>
          </cell>
          <cell r="M337">
            <v>0</v>
          </cell>
          <cell r="N337">
            <v>0</v>
          </cell>
          <cell r="O337">
            <v>1.5</v>
          </cell>
          <cell r="P337">
            <v>33</v>
          </cell>
          <cell r="Q337">
            <v>1</v>
          </cell>
          <cell r="R337">
            <v>65</v>
          </cell>
          <cell r="S337">
            <v>202</v>
          </cell>
          <cell r="T337">
            <v>190</v>
          </cell>
          <cell r="U337">
            <v>0.5</v>
          </cell>
          <cell r="V337">
            <v>29</v>
          </cell>
          <cell r="W337">
            <v>359</v>
          </cell>
          <cell r="X337">
            <v>0.01</v>
          </cell>
          <cell r="Y337">
            <v>0.09</v>
          </cell>
          <cell r="Z337">
            <v>4.5999999999999996</v>
          </cell>
          <cell r="AA337">
            <v>9</v>
          </cell>
          <cell r="AB337">
            <v>0.22</v>
          </cell>
          <cell r="AC337">
            <v>0</v>
          </cell>
          <cell r="AD337">
            <v>37</v>
          </cell>
          <cell r="AE337">
            <v>0.9</v>
          </cell>
          <cell r="AF337">
            <v>0.9</v>
          </cell>
          <cell r="AG337">
            <v>0.6</v>
          </cell>
          <cell r="AH337">
            <v>40</v>
          </cell>
          <cell r="AI337">
            <v>0.6</v>
          </cell>
          <cell r="AJ337">
            <v>40</v>
          </cell>
        </row>
        <row r="338">
          <cell r="C338" t="str">
            <v>E028</v>
          </cell>
          <cell r="D338" t="str">
            <v>Macabo machete, entero, crudo</v>
          </cell>
          <cell r="F338">
            <v>100</v>
          </cell>
          <cell r="G338">
            <v>72.5</v>
          </cell>
          <cell r="H338">
            <v>132</v>
          </cell>
          <cell r="I338">
            <v>555</v>
          </cell>
          <cell r="J338">
            <v>20.5</v>
          </cell>
          <cell r="K338">
            <v>5.4</v>
          </cell>
          <cell r="L338">
            <v>0.4</v>
          </cell>
          <cell r="M338">
            <v>0</v>
          </cell>
          <cell r="N338">
            <v>0</v>
          </cell>
          <cell r="O338">
            <v>1.2</v>
          </cell>
          <cell r="P338">
            <v>49</v>
          </cell>
          <cell r="Q338">
            <v>1.9</v>
          </cell>
          <cell r="R338">
            <v>0</v>
          </cell>
          <cell r="S338">
            <v>217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0.01</v>
          </cell>
          <cell r="Y338">
            <v>0.08</v>
          </cell>
          <cell r="Z338">
            <v>4.7</v>
          </cell>
          <cell r="AA338">
            <v>0</v>
          </cell>
          <cell r="AB338">
            <v>0</v>
          </cell>
          <cell r="AC338">
            <v>6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</row>
        <row r="339">
          <cell r="C339" t="str">
            <v>E029</v>
          </cell>
          <cell r="D339" t="str">
            <v>Machuelo o moncholo, sin cabeza, crudo</v>
          </cell>
          <cell r="E339" t="str">
            <v>Cuerpo sin cabeza</v>
          </cell>
          <cell r="G339">
            <v>75.2</v>
          </cell>
          <cell r="H339">
            <v>118</v>
          </cell>
          <cell r="I339">
            <v>497</v>
          </cell>
          <cell r="J339">
            <v>19</v>
          </cell>
          <cell r="K339">
            <v>4.7</v>
          </cell>
          <cell r="L339">
            <v>0</v>
          </cell>
          <cell r="M339">
            <v>0</v>
          </cell>
          <cell r="N339">
            <v>0</v>
          </cell>
          <cell r="O339">
            <v>1.1000000000000001</v>
          </cell>
          <cell r="P339">
            <v>7</v>
          </cell>
          <cell r="Q339">
            <v>0.8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</row>
        <row r="340">
          <cell r="C340" t="str">
            <v>E030</v>
          </cell>
          <cell r="D340" t="str">
            <v>Merluza, Filete, crudo</v>
          </cell>
          <cell r="E340" t="str">
            <v>Filete</v>
          </cell>
          <cell r="F340">
            <v>100</v>
          </cell>
          <cell r="G340">
            <v>79</v>
          </cell>
          <cell r="H340">
            <v>85</v>
          </cell>
          <cell r="I340">
            <v>361</v>
          </cell>
          <cell r="J340">
            <v>18.3</v>
          </cell>
          <cell r="K340">
            <v>1.3</v>
          </cell>
          <cell r="L340">
            <v>0.1</v>
          </cell>
          <cell r="M340">
            <v>0</v>
          </cell>
          <cell r="N340">
            <v>0</v>
          </cell>
          <cell r="O340">
            <v>1.3</v>
          </cell>
          <cell r="P340">
            <v>27</v>
          </cell>
          <cell r="Q340">
            <v>0.8</v>
          </cell>
          <cell r="R340">
            <v>75</v>
          </cell>
          <cell r="S340">
            <v>186</v>
          </cell>
          <cell r="T340">
            <v>27</v>
          </cell>
          <cell r="U340">
            <v>0.3</v>
          </cell>
          <cell r="V340">
            <v>24</v>
          </cell>
          <cell r="W340">
            <v>288</v>
          </cell>
          <cell r="X340">
            <v>0.06</v>
          </cell>
          <cell r="Y340">
            <v>7.0000000000000007E-2</v>
          </cell>
          <cell r="Z340">
            <v>1.3</v>
          </cell>
          <cell r="AA340">
            <v>12</v>
          </cell>
          <cell r="AB340">
            <v>1.2</v>
          </cell>
          <cell r="AC340">
            <v>0</v>
          </cell>
          <cell r="AD340">
            <v>17</v>
          </cell>
          <cell r="AE340">
            <v>0.3</v>
          </cell>
          <cell r="AF340">
            <v>0.5</v>
          </cell>
          <cell r="AG340">
            <v>0.5</v>
          </cell>
          <cell r="AH340">
            <v>41</v>
          </cell>
          <cell r="AI340">
            <v>0.5</v>
          </cell>
          <cell r="AJ340">
            <v>41</v>
          </cell>
        </row>
        <row r="341">
          <cell r="C341" t="str">
            <v>E031</v>
          </cell>
          <cell r="D341" t="str">
            <v>Mero, entero, crudo</v>
          </cell>
          <cell r="F341">
            <v>57</v>
          </cell>
          <cell r="G341">
            <v>77.900000000000006</v>
          </cell>
          <cell r="H341">
            <v>89</v>
          </cell>
          <cell r="I341">
            <v>378</v>
          </cell>
          <cell r="J341">
            <v>19.399999999999999</v>
          </cell>
          <cell r="K341">
            <v>1.2</v>
          </cell>
          <cell r="L341">
            <v>0.2</v>
          </cell>
          <cell r="M341">
            <v>0</v>
          </cell>
          <cell r="N341">
            <v>0</v>
          </cell>
          <cell r="O341">
            <v>1.3</v>
          </cell>
          <cell r="P341">
            <v>14</v>
          </cell>
          <cell r="Q341">
            <v>0.9</v>
          </cell>
          <cell r="R341">
            <v>80</v>
          </cell>
          <cell r="S341">
            <v>210</v>
          </cell>
          <cell r="T341">
            <v>7</v>
          </cell>
          <cell r="U341">
            <v>0.5</v>
          </cell>
          <cell r="V341">
            <v>20</v>
          </cell>
          <cell r="W341">
            <v>255</v>
          </cell>
          <cell r="X341">
            <v>0.8</v>
          </cell>
          <cell r="Y341">
            <v>0.14000000000000001</v>
          </cell>
          <cell r="Z341">
            <v>2.4</v>
          </cell>
          <cell r="AA341">
            <v>11</v>
          </cell>
          <cell r="AB341">
            <v>2</v>
          </cell>
          <cell r="AC341">
            <v>0</v>
          </cell>
          <cell r="AD341">
            <v>47</v>
          </cell>
          <cell r="AE341">
            <v>0.2</v>
          </cell>
          <cell r="AF341">
            <v>0.2</v>
          </cell>
          <cell r="AG341">
            <v>0.3</v>
          </cell>
          <cell r="AH341">
            <v>32</v>
          </cell>
          <cell r="AI341">
            <v>0.3</v>
          </cell>
          <cell r="AJ341">
            <v>32</v>
          </cell>
        </row>
        <row r="342">
          <cell r="C342" t="str">
            <v>E032</v>
          </cell>
          <cell r="D342" t="str">
            <v>Ostra, cruda</v>
          </cell>
          <cell r="F342">
            <v>15</v>
          </cell>
          <cell r="G342">
            <v>89.9</v>
          </cell>
          <cell r="H342">
            <v>43</v>
          </cell>
          <cell r="I342">
            <v>180</v>
          </cell>
          <cell r="J342">
            <v>5.4</v>
          </cell>
          <cell r="K342">
            <v>2.2000000000000002</v>
          </cell>
          <cell r="L342">
            <v>0.4</v>
          </cell>
          <cell r="M342">
            <v>0</v>
          </cell>
          <cell r="N342">
            <v>0</v>
          </cell>
          <cell r="O342">
            <v>2.1</v>
          </cell>
          <cell r="P342">
            <v>109</v>
          </cell>
          <cell r="Q342">
            <v>5.2</v>
          </cell>
          <cell r="R342">
            <v>325</v>
          </cell>
          <cell r="S342">
            <v>81</v>
          </cell>
          <cell r="T342">
            <v>20</v>
          </cell>
          <cell r="U342">
            <v>59.1</v>
          </cell>
          <cell r="V342">
            <v>43</v>
          </cell>
          <cell r="W342">
            <v>239</v>
          </cell>
          <cell r="X342">
            <v>0.1</v>
          </cell>
          <cell r="Y342">
            <v>0.17</v>
          </cell>
          <cell r="Z342">
            <v>1.6</v>
          </cell>
          <cell r="AA342">
            <v>11</v>
          </cell>
          <cell r="AB342">
            <v>16.739999999999998</v>
          </cell>
          <cell r="AC342">
            <v>0</v>
          </cell>
          <cell r="AD342">
            <v>4</v>
          </cell>
          <cell r="AE342">
            <v>0.4</v>
          </cell>
          <cell r="AF342">
            <v>0.3</v>
          </cell>
          <cell r="AG342">
            <v>0.9</v>
          </cell>
          <cell r="AH342">
            <v>53</v>
          </cell>
          <cell r="AI342">
            <v>0.9</v>
          </cell>
          <cell r="AJ342">
            <v>53</v>
          </cell>
        </row>
        <row r="343">
          <cell r="C343" t="str">
            <v>E033</v>
          </cell>
          <cell r="D343" t="str">
            <v>Pescado seco, crudo</v>
          </cell>
          <cell r="F343">
            <v>100</v>
          </cell>
          <cell r="G343">
            <v>16.100000000000001</v>
          </cell>
          <cell r="H343">
            <v>273</v>
          </cell>
          <cell r="I343">
            <v>1156</v>
          </cell>
          <cell r="J343">
            <v>62.8</v>
          </cell>
          <cell r="K343">
            <v>2.4</v>
          </cell>
          <cell r="L343">
            <v>0</v>
          </cell>
          <cell r="M343">
            <v>0</v>
          </cell>
          <cell r="N343">
            <v>0</v>
          </cell>
          <cell r="O343">
            <v>18.7</v>
          </cell>
          <cell r="P343">
            <v>160</v>
          </cell>
          <cell r="Q343">
            <v>3.6</v>
          </cell>
          <cell r="R343">
            <v>7027</v>
          </cell>
          <cell r="S343">
            <v>891</v>
          </cell>
          <cell r="T343">
            <v>0</v>
          </cell>
          <cell r="U343">
            <v>1.6</v>
          </cell>
          <cell r="V343">
            <v>133</v>
          </cell>
          <cell r="W343">
            <v>1458</v>
          </cell>
          <cell r="X343">
            <v>0.27</v>
          </cell>
          <cell r="Y343">
            <v>0.24</v>
          </cell>
          <cell r="Z343">
            <v>7.5</v>
          </cell>
          <cell r="AA343">
            <v>25</v>
          </cell>
          <cell r="AB343">
            <v>10</v>
          </cell>
          <cell r="AC343">
            <v>0</v>
          </cell>
          <cell r="AD343">
            <v>42</v>
          </cell>
          <cell r="AE343">
            <v>0.5</v>
          </cell>
          <cell r="AF343">
            <v>0.3</v>
          </cell>
          <cell r="AG343">
            <v>0.8</v>
          </cell>
          <cell r="AH343">
            <v>152</v>
          </cell>
          <cell r="AI343">
            <v>0.8</v>
          </cell>
          <cell r="AJ343">
            <v>152</v>
          </cell>
        </row>
        <row r="344">
          <cell r="C344" t="str">
            <v>E034</v>
          </cell>
          <cell r="D344" t="str">
            <v>Pulpo, crudo</v>
          </cell>
          <cell r="F344">
            <v>79</v>
          </cell>
          <cell r="G344">
            <v>82.4</v>
          </cell>
          <cell r="H344">
            <v>69</v>
          </cell>
          <cell r="I344">
            <v>292</v>
          </cell>
          <cell r="J344">
            <v>14.9</v>
          </cell>
          <cell r="K344">
            <v>1</v>
          </cell>
          <cell r="L344">
            <v>0</v>
          </cell>
          <cell r="M344">
            <v>0</v>
          </cell>
          <cell r="N344">
            <v>0</v>
          </cell>
          <cell r="O344">
            <v>1.6</v>
          </cell>
          <cell r="P344">
            <v>53</v>
          </cell>
          <cell r="Q344">
            <v>3.4</v>
          </cell>
          <cell r="R344">
            <v>230</v>
          </cell>
          <cell r="S344">
            <v>180</v>
          </cell>
          <cell r="T344">
            <v>20</v>
          </cell>
          <cell r="U344">
            <v>1.7</v>
          </cell>
          <cell r="V344">
            <v>30</v>
          </cell>
          <cell r="W344">
            <v>350</v>
          </cell>
          <cell r="X344">
            <v>0.04</v>
          </cell>
          <cell r="Y344">
            <v>7.0000000000000007E-2</v>
          </cell>
          <cell r="Z344">
            <v>2.1</v>
          </cell>
          <cell r="AA344">
            <v>16</v>
          </cell>
          <cell r="AB344">
            <v>20</v>
          </cell>
          <cell r="AC344">
            <v>0</v>
          </cell>
          <cell r="AD344">
            <v>45</v>
          </cell>
          <cell r="AE344">
            <v>0.3</v>
          </cell>
          <cell r="AF344">
            <v>0.1</v>
          </cell>
          <cell r="AG344">
            <v>0.3</v>
          </cell>
          <cell r="AH344">
            <v>48</v>
          </cell>
          <cell r="AI344">
            <v>0.3</v>
          </cell>
          <cell r="AJ344">
            <v>48</v>
          </cell>
        </row>
        <row r="345">
          <cell r="C345" t="str">
            <v>E035</v>
          </cell>
          <cell r="D345" t="str">
            <v>Raya, filete, asado</v>
          </cell>
          <cell r="E345" t="str">
            <v>Filete</v>
          </cell>
          <cell r="F345">
            <v>100</v>
          </cell>
          <cell r="G345">
            <v>65.900000000000006</v>
          </cell>
          <cell r="H345">
            <v>133</v>
          </cell>
          <cell r="I345">
            <v>566</v>
          </cell>
          <cell r="J345">
            <v>31.1</v>
          </cell>
          <cell r="K345">
            <v>0.5</v>
          </cell>
          <cell r="L345">
            <v>1.1000000000000001</v>
          </cell>
          <cell r="M345">
            <v>0</v>
          </cell>
          <cell r="N345">
            <v>0</v>
          </cell>
          <cell r="O345">
            <v>1.4</v>
          </cell>
          <cell r="P345">
            <v>15</v>
          </cell>
          <cell r="Q345">
            <v>1.2</v>
          </cell>
          <cell r="R345">
            <v>150</v>
          </cell>
          <cell r="S345">
            <v>215</v>
          </cell>
          <cell r="T345">
            <v>25</v>
          </cell>
          <cell r="U345">
            <v>0</v>
          </cell>
          <cell r="V345">
            <v>37</v>
          </cell>
          <cell r="W345">
            <v>320</v>
          </cell>
          <cell r="X345">
            <v>0.15</v>
          </cell>
          <cell r="Y345">
            <v>0.15</v>
          </cell>
          <cell r="Z345">
            <v>3.8</v>
          </cell>
          <cell r="AA345">
            <v>0</v>
          </cell>
          <cell r="AB345">
            <v>8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</row>
        <row r="346">
          <cell r="C346" t="str">
            <v>E036</v>
          </cell>
          <cell r="D346" t="str">
            <v>Róbalo o gualajo, entero, crudo</v>
          </cell>
          <cell r="F346">
            <v>67</v>
          </cell>
          <cell r="G346">
            <v>78.599999999999994</v>
          </cell>
          <cell r="H346">
            <v>92</v>
          </cell>
          <cell r="I346">
            <v>387</v>
          </cell>
          <cell r="J346">
            <v>18.399999999999999</v>
          </cell>
          <cell r="K346">
            <v>2</v>
          </cell>
          <cell r="L346">
            <v>0</v>
          </cell>
          <cell r="M346">
            <v>0</v>
          </cell>
          <cell r="N346">
            <v>0</v>
          </cell>
          <cell r="O346">
            <v>1</v>
          </cell>
          <cell r="P346">
            <v>55</v>
          </cell>
          <cell r="Q346">
            <v>1.2</v>
          </cell>
          <cell r="R346">
            <v>69</v>
          </cell>
          <cell r="S346">
            <v>208</v>
          </cell>
          <cell r="T346">
            <v>7</v>
          </cell>
          <cell r="U346">
            <v>0.5</v>
          </cell>
          <cell r="V346">
            <v>29</v>
          </cell>
          <cell r="W346">
            <v>350</v>
          </cell>
          <cell r="X346">
            <v>0.09</v>
          </cell>
          <cell r="Y346">
            <v>7.0000000000000007E-2</v>
          </cell>
          <cell r="Z346">
            <v>1.4</v>
          </cell>
          <cell r="AA346">
            <v>9</v>
          </cell>
          <cell r="AB346">
            <v>3.07</v>
          </cell>
          <cell r="AC346">
            <v>0</v>
          </cell>
          <cell r="AD346">
            <v>44</v>
          </cell>
          <cell r="AE346">
            <v>0.5</v>
          </cell>
          <cell r="AF346">
            <v>0.4</v>
          </cell>
          <cell r="AG346">
            <v>0.7</v>
          </cell>
          <cell r="AH346">
            <v>68</v>
          </cell>
          <cell r="AI346">
            <v>0.7</v>
          </cell>
          <cell r="AJ346">
            <v>68</v>
          </cell>
        </row>
        <row r="347">
          <cell r="C347" t="str">
            <v>E037</v>
          </cell>
          <cell r="D347" t="str">
            <v>Salmón enlatado, en aceite</v>
          </cell>
          <cell r="F347">
            <v>100</v>
          </cell>
          <cell r="G347">
            <v>61.6</v>
          </cell>
          <cell r="H347">
            <v>212</v>
          </cell>
          <cell r="I347">
            <v>885</v>
          </cell>
          <cell r="J347">
            <v>21.7</v>
          </cell>
          <cell r="K347">
            <v>13.9</v>
          </cell>
          <cell r="L347">
            <v>0.1</v>
          </cell>
          <cell r="M347">
            <v>0</v>
          </cell>
          <cell r="N347">
            <v>0</v>
          </cell>
          <cell r="O347">
            <v>2.7</v>
          </cell>
          <cell r="P347">
            <v>200</v>
          </cell>
          <cell r="Q347">
            <v>1</v>
          </cell>
          <cell r="R347">
            <v>484</v>
          </cell>
          <cell r="S347">
            <v>300</v>
          </cell>
          <cell r="T347">
            <v>76</v>
          </cell>
          <cell r="U347">
            <v>1</v>
          </cell>
          <cell r="V347">
            <v>30</v>
          </cell>
          <cell r="W347">
            <v>350</v>
          </cell>
          <cell r="X347">
            <v>0.02</v>
          </cell>
          <cell r="Y347">
            <v>0.16</v>
          </cell>
          <cell r="Z347">
            <v>5.7</v>
          </cell>
          <cell r="AA347">
            <v>11</v>
          </cell>
          <cell r="AB347">
            <v>4</v>
          </cell>
          <cell r="AC347">
            <v>0</v>
          </cell>
          <cell r="AD347">
            <v>28</v>
          </cell>
          <cell r="AE347">
            <v>1.9</v>
          </cell>
          <cell r="AF347">
            <v>3</v>
          </cell>
          <cell r="AG347">
            <v>2.4</v>
          </cell>
          <cell r="AH347">
            <v>46</v>
          </cell>
          <cell r="AI347">
            <v>2.4</v>
          </cell>
          <cell r="AJ347">
            <v>46</v>
          </cell>
        </row>
        <row r="348">
          <cell r="C348" t="str">
            <v>E038</v>
          </cell>
          <cell r="D348" t="str">
            <v>Salmón, filete, crudo</v>
          </cell>
          <cell r="E348" t="str">
            <v>Filete</v>
          </cell>
          <cell r="F348">
            <v>100</v>
          </cell>
          <cell r="G348">
            <v>67.2</v>
          </cell>
          <cell r="H348">
            <v>181</v>
          </cell>
          <cell r="I348">
            <v>755</v>
          </cell>
          <cell r="J348">
            <v>20.2</v>
          </cell>
          <cell r="K348">
            <v>11</v>
          </cell>
          <cell r="L348">
            <v>0.3</v>
          </cell>
          <cell r="M348">
            <v>0</v>
          </cell>
          <cell r="N348">
            <v>0</v>
          </cell>
          <cell r="O348">
            <v>1.3</v>
          </cell>
          <cell r="P348">
            <v>17</v>
          </cell>
          <cell r="Q348">
            <v>0.4</v>
          </cell>
          <cell r="R348">
            <v>49</v>
          </cell>
          <cell r="S348">
            <v>250</v>
          </cell>
          <cell r="T348">
            <v>37</v>
          </cell>
          <cell r="U348">
            <v>0.5</v>
          </cell>
          <cell r="V348">
            <v>27</v>
          </cell>
          <cell r="W348">
            <v>362</v>
          </cell>
          <cell r="X348">
            <v>0.21</v>
          </cell>
          <cell r="Y348">
            <v>0.13</v>
          </cell>
          <cell r="Z348">
            <v>7.6</v>
          </cell>
          <cell r="AA348">
            <v>26</v>
          </cell>
          <cell r="AB348">
            <v>3.84</v>
          </cell>
          <cell r="AC348">
            <v>0</v>
          </cell>
          <cell r="AD348">
            <v>13</v>
          </cell>
          <cell r="AE348">
            <v>2.2000000000000002</v>
          </cell>
          <cell r="AF348">
            <v>4.2</v>
          </cell>
          <cell r="AG348">
            <v>3.2</v>
          </cell>
          <cell r="AH348">
            <v>51</v>
          </cell>
          <cell r="AI348">
            <v>3.2</v>
          </cell>
          <cell r="AJ348">
            <v>51</v>
          </cell>
        </row>
        <row r="349">
          <cell r="C349" t="str">
            <v>E039</v>
          </cell>
          <cell r="D349" t="str">
            <v>Sardinas enlatadas, en aceite</v>
          </cell>
          <cell r="F349">
            <v>100</v>
          </cell>
          <cell r="G349">
            <v>58.6</v>
          </cell>
          <cell r="H349">
            <v>225</v>
          </cell>
          <cell r="I349">
            <v>940</v>
          </cell>
          <cell r="J349">
            <v>24.6</v>
          </cell>
          <cell r="K349">
            <v>14.1</v>
          </cell>
          <cell r="L349">
            <v>0</v>
          </cell>
          <cell r="M349">
            <v>0</v>
          </cell>
          <cell r="N349">
            <v>0</v>
          </cell>
          <cell r="O349">
            <v>2.9</v>
          </cell>
          <cell r="P349">
            <v>350</v>
          </cell>
          <cell r="Q349">
            <v>2.9</v>
          </cell>
          <cell r="R349">
            <v>450</v>
          </cell>
          <cell r="S349">
            <v>430</v>
          </cell>
          <cell r="T349">
            <v>23</v>
          </cell>
          <cell r="U349">
            <v>1.6</v>
          </cell>
          <cell r="V349">
            <v>40</v>
          </cell>
          <cell r="W349">
            <v>389</v>
          </cell>
          <cell r="X349">
            <v>0.08</v>
          </cell>
          <cell r="Y349">
            <v>0.28999999999999998</v>
          </cell>
          <cell r="Z349">
            <v>6.7</v>
          </cell>
          <cell r="AA349">
            <v>8</v>
          </cell>
          <cell r="AB349">
            <v>8.94</v>
          </cell>
          <cell r="AC349">
            <v>0</v>
          </cell>
          <cell r="AD349">
            <v>28</v>
          </cell>
          <cell r="AE349">
            <v>2.9</v>
          </cell>
          <cell r="AF349">
            <v>3.9</v>
          </cell>
          <cell r="AG349">
            <v>5.0999999999999996</v>
          </cell>
          <cell r="AH349">
            <v>142</v>
          </cell>
          <cell r="AI349">
            <v>5.0999999999999996</v>
          </cell>
          <cell r="AJ349">
            <v>142</v>
          </cell>
        </row>
        <row r="350">
          <cell r="C350" t="str">
            <v>E040</v>
          </cell>
          <cell r="D350" t="str">
            <v>Sardinas, enlatadas en salsa de tomate</v>
          </cell>
          <cell r="F350">
            <v>100</v>
          </cell>
          <cell r="G350">
            <v>66.900000000000006</v>
          </cell>
          <cell r="H350">
            <v>177</v>
          </cell>
          <cell r="I350">
            <v>738</v>
          </cell>
          <cell r="J350">
            <v>20.9</v>
          </cell>
          <cell r="K350">
            <v>10.3</v>
          </cell>
          <cell r="L350">
            <v>0.1</v>
          </cell>
          <cell r="M350">
            <v>0</v>
          </cell>
          <cell r="N350">
            <v>0</v>
          </cell>
          <cell r="O350">
            <v>1.9</v>
          </cell>
          <cell r="P350">
            <v>380</v>
          </cell>
          <cell r="Q350">
            <v>2.2999999999999998</v>
          </cell>
          <cell r="R350">
            <v>414</v>
          </cell>
          <cell r="S350">
            <v>400</v>
          </cell>
          <cell r="T350">
            <v>10</v>
          </cell>
          <cell r="U350">
            <v>1.4</v>
          </cell>
          <cell r="V350">
            <v>33</v>
          </cell>
          <cell r="W350">
            <v>341</v>
          </cell>
          <cell r="X350">
            <v>0.04</v>
          </cell>
          <cell r="Y350">
            <v>0.23</v>
          </cell>
          <cell r="Z350">
            <v>5.3</v>
          </cell>
          <cell r="AA350">
            <v>24</v>
          </cell>
          <cell r="AB350">
            <v>9</v>
          </cell>
          <cell r="AC350">
            <v>0</v>
          </cell>
          <cell r="AD350">
            <v>46</v>
          </cell>
          <cell r="AE350">
            <v>2.7</v>
          </cell>
          <cell r="AF350">
            <v>3.8</v>
          </cell>
          <cell r="AG350">
            <v>2.4</v>
          </cell>
          <cell r="AH350">
            <v>61</v>
          </cell>
          <cell r="AI350">
            <v>2.4</v>
          </cell>
          <cell r="AJ350">
            <v>61</v>
          </cell>
        </row>
        <row r="351">
          <cell r="C351" t="str">
            <v>E041</v>
          </cell>
          <cell r="D351" t="str">
            <v>Sierra,entera,cruda</v>
          </cell>
          <cell r="F351">
            <v>82</v>
          </cell>
          <cell r="G351">
            <v>72.3</v>
          </cell>
          <cell r="H351">
            <v>129</v>
          </cell>
          <cell r="I351">
            <v>541</v>
          </cell>
          <cell r="J351">
            <v>21.8</v>
          </cell>
          <cell r="K351">
            <v>4.5999999999999996</v>
          </cell>
          <cell r="L351">
            <v>0</v>
          </cell>
          <cell r="M351">
            <v>0</v>
          </cell>
          <cell r="N351">
            <v>0</v>
          </cell>
          <cell r="O351">
            <v>1.3</v>
          </cell>
          <cell r="P351">
            <v>54</v>
          </cell>
          <cell r="Q351">
            <v>1.2</v>
          </cell>
          <cell r="R351">
            <v>54</v>
          </cell>
          <cell r="S351">
            <v>238</v>
          </cell>
          <cell r="T351">
            <v>0</v>
          </cell>
          <cell r="U351">
            <v>0.4</v>
          </cell>
          <cell r="V351">
            <v>0</v>
          </cell>
          <cell r="W351">
            <v>413</v>
          </cell>
          <cell r="X351">
            <v>0.14000000000000001</v>
          </cell>
          <cell r="Y351">
            <v>0.19</v>
          </cell>
          <cell r="Z351">
            <v>4.0999999999999996</v>
          </cell>
          <cell r="AA351">
            <v>7</v>
          </cell>
          <cell r="AB351">
            <v>0.91</v>
          </cell>
          <cell r="AC351">
            <v>0</v>
          </cell>
          <cell r="AD351">
            <v>12</v>
          </cell>
          <cell r="AE351">
            <v>0.1</v>
          </cell>
          <cell r="AF351">
            <v>0.1</v>
          </cell>
          <cell r="AG351">
            <v>0.2</v>
          </cell>
          <cell r="AH351">
            <v>43</v>
          </cell>
          <cell r="AI351">
            <v>0.2</v>
          </cell>
          <cell r="AJ351">
            <v>43</v>
          </cell>
        </row>
        <row r="352">
          <cell r="C352" t="str">
            <v>E042</v>
          </cell>
          <cell r="D352" t="str">
            <v>Tiburón, filete,crudo</v>
          </cell>
          <cell r="E352" t="str">
            <v>Filete</v>
          </cell>
          <cell r="F352">
            <v>100</v>
          </cell>
          <cell r="G352">
            <v>73.599999999999994</v>
          </cell>
          <cell r="H352">
            <v>122</v>
          </cell>
          <cell r="I352">
            <v>515</v>
          </cell>
          <cell r="J352">
            <v>20.5</v>
          </cell>
          <cell r="K352">
            <v>4.5</v>
          </cell>
          <cell r="L352">
            <v>0</v>
          </cell>
          <cell r="M352">
            <v>0</v>
          </cell>
          <cell r="N352">
            <v>0</v>
          </cell>
          <cell r="O352">
            <v>1.4</v>
          </cell>
          <cell r="P352">
            <v>34</v>
          </cell>
          <cell r="Q352">
            <v>0.8</v>
          </cell>
          <cell r="R352">
            <v>79</v>
          </cell>
          <cell r="S352">
            <v>210</v>
          </cell>
          <cell r="T352">
            <v>0</v>
          </cell>
          <cell r="U352">
            <v>0.4</v>
          </cell>
          <cell r="V352">
            <v>49</v>
          </cell>
          <cell r="W352">
            <v>160</v>
          </cell>
          <cell r="X352">
            <v>0.05</v>
          </cell>
          <cell r="Y352">
            <v>7.0000000000000007E-2</v>
          </cell>
          <cell r="Z352">
            <v>3</v>
          </cell>
          <cell r="AA352">
            <v>3</v>
          </cell>
          <cell r="AB352">
            <v>1.49</v>
          </cell>
          <cell r="AC352">
            <v>0</v>
          </cell>
          <cell r="AD352">
            <v>70</v>
          </cell>
          <cell r="AE352">
            <v>0.9</v>
          </cell>
          <cell r="AF352">
            <v>1.8</v>
          </cell>
          <cell r="AG352">
            <v>1.2</v>
          </cell>
          <cell r="AH352">
            <v>51</v>
          </cell>
          <cell r="AI352">
            <v>1.2</v>
          </cell>
          <cell r="AJ352">
            <v>51</v>
          </cell>
        </row>
        <row r="353">
          <cell r="C353" t="str">
            <v>E043</v>
          </cell>
          <cell r="D353" t="str">
            <v>Tilapia o mojarra, entera, cruda</v>
          </cell>
          <cell r="F353">
            <v>62</v>
          </cell>
          <cell r="G353">
            <v>77.3</v>
          </cell>
          <cell r="H353">
            <v>96</v>
          </cell>
          <cell r="I353">
            <v>405</v>
          </cell>
          <cell r="J353">
            <v>20.100000000000001</v>
          </cell>
          <cell r="K353">
            <v>1.7</v>
          </cell>
          <cell r="L353">
            <v>0</v>
          </cell>
          <cell r="M353">
            <v>0</v>
          </cell>
          <cell r="N353">
            <v>0</v>
          </cell>
          <cell r="O353">
            <v>0.9</v>
          </cell>
          <cell r="P353">
            <v>10</v>
          </cell>
          <cell r="Q353">
            <v>0.6</v>
          </cell>
          <cell r="R353">
            <v>52</v>
          </cell>
          <cell r="S353">
            <v>170</v>
          </cell>
          <cell r="T353">
            <v>0</v>
          </cell>
          <cell r="U353">
            <v>0.3</v>
          </cell>
          <cell r="V353">
            <v>27</v>
          </cell>
          <cell r="W353">
            <v>302</v>
          </cell>
          <cell r="X353">
            <v>0.04</v>
          </cell>
          <cell r="Y353">
            <v>0.06</v>
          </cell>
          <cell r="Z353">
            <v>3.9</v>
          </cell>
          <cell r="AA353">
            <v>24</v>
          </cell>
          <cell r="AB353">
            <v>1.59</v>
          </cell>
          <cell r="AC353">
            <v>0</v>
          </cell>
          <cell r="AD353">
            <v>0</v>
          </cell>
          <cell r="AE353">
            <v>0.6</v>
          </cell>
          <cell r="AF353">
            <v>0.5</v>
          </cell>
          <cell r="AG353">
            <v>0.4</v>
          </cell>
          <cell r="AH353">
            <v>50</v>
          </cell>
          <cell r="AI353">
            <v>0.4</v>
          </cell>
          <cell r="AJ353">
            <v>50</v>
          </cell>
        </row>
        <row r="354">
          <cell r="C354" t="str">
            <v>E044</v>
          </cell>
          <cell r="D354" t="str">
            <v>Tilapia o mojarra, frita, sin sal</v>
          </cell>
          <cell r="F354">
            <v>44</v>
          </cell>
          <cell r="G354">
            <v>62.4</v>
          </cell>
          <cell r="H354">
            <v>227</v>
          </cell>
          <cell r="I354">
            <v>947</v>
          </cell>
          <cell r="J354">
            <v>26.3</v>
          </cell>
          <cell r="K354">
            <v>13.5</v>
          </cell>
          <cell r="L354">
            <v>0</v>
          </cell>
          <cell r="M354">
            <v>0</v>
          </cell>
          <cell r="N354">
            <v>0</v>
          </cell>
          <cell r="O354">
            <v>3.1</v>
          </cell>
          <cell r="P354">
            <v>72</v>
          </cell>
          <cell r="Q354">
            <v>1.9</v>
          </cell>
          <cell r="R354">
            <v>250</v>
          </cell>
          <cell r="S354">
            <v>199</v>
          </cell>
          <cell r="T354">
            <v>0</v>
          </cell>
          <cell r="U354">
            <v>0.9</v>
          </cell>
          <cell r="V354">
            <v>27</v>
          </cell>
          <cell r="W354">
            <v>388</v>
          </cell>
          <cell r="X354">
            <v>0.04</v>
          </cell>
          <cell r="Y354">
            <v>0.12</v>
          </cell>
          <cell r="Z354">
            <v>1.5</v>
          </cell>
          <cell r="AA354">
            <v>0</v>
          </cell>
          <cell r="AB354">
            <v>0</v>
          </cell>
          <cell r="AC354">
            <v>0</v>
          </cell>
          <cell r="AD354">
            <v>9</v>
          </cell>
          <cell r="AE354">
            <v>0</v>
          </cell>
          <cell r="AF354">
            <v>0</v>
          </cell>
          <cell r="AG354">
            <v>0</v>
          </cell>
          <cell r="AH354">
            <v>141</v>
          </cell>
          <cell r="AI354">
            <v>0</v>
          </cell>
          <cell r="AJ354">
            <v>141</v>
          </cell>
        </row>
        <row r="355">
          <cell r="C355" t="str">
            <v>E045</v>
          </cell>
          <cell r="D355" t="str">
            <v>Tilapia o mojarra, recortes, crudos</v>
          </cell>
          <cell r="E355" t="str">
            <v>Recortes</v>
          </cell>
          <cell r="G355">
            <v>55.6</v>
          </cell>
          <cell r="H355">
            <v>312</v>
          </cell>
          <cell r="I355">
            <v>1293</v>
          </cell>
          <cell r="J355">
            <v>16.2</v>
          </cell>
          <cell r="K355">
            <v>27.5</v>
          </cell>
          <cell r="L355">
            <v>0</v>
          </cell>
          <cell r="M355">
            <v>0</v>
          </cell>
          <cell r="N355">
            <v>0</v>
          </cell>
          <cell r="O355">
            <v>1</v>
          </cell>
          <cell r="P355">
            <v>70</v>
          </cell>
          <cell r="Q355">
            <v>0</v>
          </cell>
          <cell r="R355">
            <v>0</v>
          </cell>
          <cell r="S355">
            <v>110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</row>
        <row r="356">
          <cell r="C356" t="str">
            <v>E046</v>
          </cell>
          <cell r="D356" t="str">
            <v>Trucha, de mar, entera, cruda</v>
          </cell>
          <cell r="F356">
            <v>52</v>
          </cell>
          <cell r="G356">
            <v>71.400000000000006</v>
          </cell>
          <cell r="H356">
            <v>142</v>
          </cell>
          <cell r="I356">
            <v>597</v>
          </cell>
          <cell r="J356">
            <v>20.8</v>
          </cell>
          <cell r="K356">
            <v>6.6</v>
          </cell>
          <cell r="L356">
            <v>0</v>
          </cell>
          <cell r="M356">
            <v>0</v>
          </cell>
          <cell r="N356">
            <v>0</v>
          </cell>
          <cell r="O356">
            <v>1.2</v>
          </cell>
          <cell r="P356">
            <v>16</v>
          </cell>
          <cell r="Q356">
            <v>1.3</v>
          </cell>
          <cell r="R356">
            <v>58</v>
          </cell>
          <cell r="S356">
            <v>251</v>
          </cell>
          <cell r="T356">
            <v>3</v>
          </cell>
          <cell r="U356">
            <v>0.6</v>
          </cell>
          <cell r="V356">
            <v>30</v>
          </cell>
          <cell r="W356">
            <v>346</v>
          </cell>
          <cell r="X356">
            <v>0.06</v>
          </cell>
          <cell r="Y356">
            <v>0.19</v>
          </cell>
          <cell r="Z356">
            <v>3.2</v>
          </cell>
          <cell r="AA356">
            <v>5</v>
          </cell>
          <cell r="AB356">
            <v>4.32</v>
          </cell>
          <cell r="AC356">
            <v>0</v>
          </cell>
          <cell r="AD356">
            <v>16</v>
          </cell>
          <cell r="AE356">
            <v>0.9</v>
          </cell>
          <cell r="AF356">
            <v>1.3</v>
          </cell>
          <cell r="AG356">
            <v>1.1000000000000001</v>
          </cell>
          <cell r="AH356">
            <v>82</v>
          </cell>
          <cell r="AI356">
            <v>1.1000000000000001</v>
          </cell>
          <cell r="AJ356">
            <v>82</v>
          </cell>
        </row>
        <row r="357">
          <cell r="C357" t="str">
            <v>E047</v>
          </cell>
          <cell r="D357" t="str">
            <v>Trucha, entera, cruda</v>
          </cell>
          <cell r="F357">
            <v>52</v>
          </cell>
          <cell r="G357">
            <v>72.7</v>
          </cell>
          <cell r="H357">
            <v>135</v>
          </cell>
          <cell r="I357">
            <v>567</v>
          </cell>
          <cell r="J357">
            <v>19.899999999999999</v>
          </cell>
          <cell r="K357">
            <v>6.2</v>
          </cell>
          <cell r="L357">
            <v>0</v>
          </cell>
          <cell r="M357">
            <v>0</v>
          </cell>
          <cell r="N357">
            <v>0</v>
          </cell>
          <cell r="O357">
            <v>1.2</v>
          </cell>
          <cell r="P357">
            <v>34</v>
          </cell>
          <cell r="Q357">
            <v>0.3</v>
          </cell>
          <cell r="R357">
            <v>52</v>
          </cell>
          <cell r="S357">
            <v>227</v>
          </cell>
          <cell r="T357">
            <v>3</v>
          </cell>
          <cell r="U357">
            <v>0.7</v>
          </cell>
          <cell r="V357">
            <v>25</v>
          </cell>
          <cell r="W357">
            <v>306</v>
          </cell>
          <cell r="X357">
            <v>0.17</v>
          </cell>
          <cell r="Y357">
            <v>0.1</v>
          </cell>
          <cell r="Z357">
            <v>4.8</v>
          </cell>
          <cell r="AA357">
            <v>9</v>
          </cell>
          <cell r="AB357">
            <v>5.2</v>
          </cell>
          <cell r="AC357">
            <v>0</v>
          </cell>
          <cell r="AD357">
            <v>14</v>
          </cell>
          <cell r="AE357">
            <v>0.8</v>
          </cell>
          <cell r="AF357">
            <v>2</v>
          </cell>
          <cell r="AG357">
            <v>1.7</v>
          </cell>
          <cell r="AH357">
            <v>58</v>
          </cell>
          <cell r="AI357">
            <v>1.7</v>
          </cell>
          <cell r="AJ357">
            <v>58</v>
          </cell>
        </row>
        <row r="358">
          <cell r="C358" t="str">
            <v>E048</v>
          </cell>
          <cell r="D358" t="str">
            <v>Trucha, recortes, crudos</v>
          </cell>
          <cell r="E358" t="str">
            <v>Recortes</v>
          </cell>
          <cell r="G358">
            <v>63.8</v>
          </cell>
          <cell r="H358">
            <v>211</v>
          </cell>
          <cell r="I358">
            <v>876</v>
          </cell>
          <cell r="J358">
            <v>16.3</v>
          </cell>
          <cell r="K358">
            <v>16.100000000000001</v>
          </cell>
          <cell r="L358">
            <v>0.2</v>
          </cell>
          <cell r="M358">
            <v>0</v>
          </cell>
          <cell r="N358">
            <v>0</v>
          </cell>
          <cell r="O358">
            <v>3.7</v>
          </cell>
          <cell r="P358">
            <v>865</v>
          </cell>
          <cell r="Q358">
            <v>0</v>
          </cell>
          <cell r="R358">
            <v>0</v>
          </cell>
          <cell r="S358">
            <v>480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</row>
        <row r="359">
          <cell r="C359" t="str">
            <v>F001</v>
          </cell>
          <cell r="D359" t="str">
            <v>Armadillo, carne, cruda</v>
          </cell>
          <cell r="F359">
            <v>100</v>
          </cell>
          <cell r="G359">
            <v>64.7</v>
          </cell>
          <cell r="H359">
            <v>165</v>
          </cell>
          <cell r="I359">
            <v>693</v>
          </cell>
          <cell r="J359">
            <v>29</v>
          </cell>
          <cell r="K359">
            <v>5.4</v>
          </cell>
          <cell r="L359">
            <v>0</v>
          </cell>
          <cell r="M359">
            <v>0</v>
          </cell>
          <cell r="N359">
            <v>0</v>
          </cell>
          <cell r="O359">
            <v>1.1000000000000001</v>
          </cell>
          <cell r="P359">
            <v>30</v>
          </cell>
          <cell r="Q359">
            <v>10.9</v>
          </cell>
          <cell r="R359">
            <v>0</v>
          </cell>
          <cell r="S359">
            <v>208</v>
          </cell>
          <cell r="T359">
            <v>0</v>
          </cell>
          <cell r="U359">
            <v>0</v>
          </cell>
          <cell r="V359">
            <v>0</v>
          </cell>
          <cell r="W359">
            <v>385</v>
          </cell>
          <cell r="X359">
            <v>0.1</v>
          </cell>
          <cell r="Y359">
            <v>0.4</v>
          </cell>
          <cell r="Z359">
            <v>6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</row>
        <row r="360">
          <cell r="C360" t="str">
            <v>F002</v>
          </cell>
          <cell r="D360" t="str">
            <v>Babilla, carne, cruda</v>
          </cell>
          <cell r="G360">
            <v>67.7</v>
          </cell>
          <cell r="H360">
            <v>126</v>
          </cell>
          <cell r="I360">
            <v>537</v>
          </cell>
          <cell r="J360">
            <v>30.8</v>
          </cell>
          <cell r="K360">
            <v>0.4</v>
          </cell>
          <cell r="L360">
            <v>0</v>
          </cell>
          <cell r="M360">
            <v>0</v>
          </cell>
          <cell r="N360">
            <v>0</v>
          </cell>
          <cell r="O360">
            <v>1.2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</row>
        <row r="361">
          <cell r="C361" t="str">
            <v>F003</v>
          </cell>
          <cell r="D361" t="str">
            <v>Butifarra, precocida</v>
          </cell>
          <cell r="F361">
            <v>100</v>
          </cell>
          <cell r="G361">
            <v>57.8</v>
          </cell>
          <cell r="H361">
            <v>255</v>
          </cell>
          <cell r="I361">
            <v>1062</v>
          </cell>
          <cell r="J361">
            <v>15.2</v>
          </cell>
          <cell r="K361">
            <v>20.2</v>
          </cell>
          <cell r="L361">
            <v>3.3</v>
          </cell>
          <cell r="M361">
            <v>0</v>
          </cell>
          <cell r="N361">
            <v>0</v>
          </cell>
          <cell r="O361">
            <v>3.5</v>
          </cell>
          <cell r="P361">
            <v>51</v>
          </cell>
          <cell r="Q361">
            <v>1.9</v>
          </cell>
          <cell r="R361">
            <v>703</v>
          </cell>
          <cell r="S361">
            <v>51</v>
          </cell>
          <cell r="T361">
            <v>0</v>
          </cell>
          <cell r="U361">
            <v>0</v>
          </cell>
          <cell r="V361">
            <v>15</v>
          </cell>
          <cell r="W361">
            <v>140</v>
          </cell>
          <cell r="X361">
            <v>0.04</v>
          </cell>
          <cell r="Y361">
            <v>0.13</v>
          </cell>
          <cell r="Z361">
            <v>2.4</v>
          </cell>
          <cell r="AA361">
            <v>2</v>
          </cell>
          <cell r="AB361">
            <v>0</v>
          </cell>
          <cell r="AC361">
            <v>0</v>
          </cell>
          <cell r="AD361">
            <v>0</v>
          </cell>
          <cell r="AE361">
            <v>6.8</v>
          </cell>
          <cell r="AF361">
            <v>8.9</v>
          </cell>
          <cell r="AG361">
            <v>3</v>
          </cell>
          <cell r="AH361">
            <v>50</v>
          </cell>
          <cell r="AI361">
            <v>3</v>
          </cell>
          <cell r="AJ361">
            <v>50</v>
          </cell>
        </row>
        <row r="362">
          <cell r="C362" t="str">
            <v>F004</v>
          </cell>
          <cell r="D362" t="str">
            <v>Cabra o chivo, carne, cocida sin sal</v>
          </cell>
          <cell r="F362">
            <v>100</v>
          </cell>
          <cell r="G362">
            <v>68.400000000000006</v>
          </cell>
          <cell r="H362">
            <v>137</v>
          </cell>
          <cell r="I362">
            <v>579</v>
          </cell>
          <cell r="J362">
            <v>27.1</v>
          </cell>
          <cell r="K362">
            <v>3</v>
          </cell>
          <cell r="L362">
            <v>0.4</v>
          </cell>
          <cell r="M362">
            <v>0</v>
          </cell>
          <cell r="N362">
            <v>0</v>
          </cell>
          <cell r="O362">
            <v>1.1000000000000001</v>
          </cell>
          <cell r="P362">
            <v>17</v>
          </cell>
          <cell r="Q362">
            <v>3.7</v>
          </cell>
          <cell r="R362">
            <v>80</v>
          </cell>
          <cell r="S362">
            <v>201</v>
          </cell>
          <cell r="T362">
            <v>0</v>
          </cell>
          <cell r="U362">
            <v>5.3</v>
          </cell>
          <cell r="V362">
            <v>0</v>
          </cell>
          <cell r="W362">
            <v>360</v>
          </cell>
          <cell r="X362">
            <v>0.09</v>
          </cell>
          <cell r="Y362">
            <v>0.61</v>
          </cell>
          <cell r="Z362">
            <v>4</v>
          </cell>
          <cell r="AA362">
            <v>5</v>
          </cell>
          <cell r="AB362">
            <v>1.19</v>
          </cell>
          <cell r="AC362">
            <v>0</v>
          </cell>
          <cell r="AD362">
            <v>0</v>
          </cell>
          <cell r="AE362">
            <v>0.9</v>
          </cell>
          <cell r="AF362">
            <v>1.4</v>
          </cell>
          <cell r="AG362">
            <v>0.2</v>
          </cell>
          <cell r="AH362">
            <v>71</v>
          </cell>
          <cell r="AI362">
            <v>0.2</v>
          </cell>
          <cell r="AJ362">
            <v>71</v>
          </cell>
        </row>
        <row r="363">
          <cell r="C363" t="str">
            <v>F005</v>
          </cell>
          <cell r="D363" t="str">
            <v>Cabra o chivo, carne, cruda</v>
          </cell>
          <cell r="F363">
            <v>100</v>
          </cell>
          <cell r="G363">
            <v>75.8</v>
          </cell>
          <cell r="H363">
            <v>104</v>
          </cell>
          <cell r="I363">
            <v>439</v>
          </cell>
          <cell r="J363">
            <v>20.6</v>
          </cell>
          <cell r="K363">
            <v>2.2999999999999998</v>
          </cell>
          <cell r="L363">
            <v>0.2</v>
          </cell>
          <cell r="M363">
            <v>0</v>
          </cell>
          <cell r="N363">
            <v>0</v>
          </cell>
          <cell r="O363">
            <v>1.1000000000000001</v>
          </cell>
          <cell r="P363">
            <v>13</v>
          </cell>
          <cell r="Q363">
            <v>2.8</v>
          </cell>
          <cell r="R363">
            <v>82</v>
          </cell>
          <cell r="S363">
            <v>180</v>
          </cell>
          <cell r="T363">
            <v>5</v>
          </cell>
          <cell r="U363">
            <v>4</v>
          </cell>
          <cell r="V363">
            <v>15</v>
          </cell>
          <cell r="W363">
            <v>385</v>
          </cell>
          <cell r="X363">
            <v>0.11</v>
          </cell>
          <cell r="Y363">
            <v>0.49</v>
          </cell>
          <cell r="Z363">
            <v>3.8</v>
          </cell>
          <cell r="AA363">
            <v>5</v>
          </cell>
          <cell r="AB363">
            <v>1.1299999999999999</v>
          </cell>
          <cell r="AC363">
            <v>0</v>
          </cell>
          <cell r="AD363">
            <v>0</v>
          </cell>
          <cell r="AE363">
            <v>0.7</v>
          </cell>
          <cell r="AF363">
            <v>1</v>
          </cell>
          <cell r="AG363">
            <v>0.2</v>
          </cell>
          <cell r="AH363">
            <v>57</v>
          </cell>
          <cell r="AI363">
            <v>0.2</v>
          </cell>
          <cell r="AJ363">
            <v>57</v>
          </cell>
        </row>
        <row r="364">
          <cell r="C364" t="str">
            <v>F006</v>
          </cell>
          <cell r="D364" t="str">
            <v>Caracol terrestre, carne, cruda</v>
          </cell>
          <cell r="F364">
            <v>100</v>
          </cell>
          <cell r="G364">
            <v>81.900000000000006</v>
          </cell>
          <cell r="H364">
            <v>65</v>
          </cell>
          <cell r="I364">
            <v>280</v>
          </cell>
          <cell r="J364">
            <v>11.8</v>
          </cell>
          <cell r="K364">
            <v>0.1</v>
          </cell>
          <cell r="L364">
            <v>4.5</v>
          </cell>
          <cell r="M364">
            <v>0</v>
          </cell>
          <cell r="N364">
            <v>0</v>
          </cell>
          <cell r="O364">
            <v>1.8</v>
          </cell>
          <cell r="P364">
            <v>53</v>
          </cell>
          <cell r="Q364">
            <v>2.2000000000000002</v>
          </cell>
          <cell r="R364">
            <v>0</v>
          </cell>
          <cell r="S364">
            <v>75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0.01</v>
          </cell>
          <cell r="Y364">
            <v>0.11</v>
          </cell>
          <cell r="Z364">
            <v>0.4</v>
          </cell>
          <cell r="AA364">
            <v>0</v>
          </cell>
          <cell r="AB364">
            <v>0</v>
          </cell>
          <cell r="AC364">
            <v>2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</row>
        <row r="365">
          <cell r="C365" t="str">
            <v>F007</v>
          </cell>
          <cell r="D365" t="str">
            <v>Cerdo, brazo, cocido, sin sal</v>
          </cell>
          <cell r="E365" t="str">
            <v>Brazo</v>
          </cell>
          <cell r="F365">
            <v>100</v>
          </cell>
          <cell r="G365">
            <v>63.5</v>
          </cell>
          <cell r="H365">
            <v>184</v>
          </cell>
          <cell r="I365">
            <v>769</v>
          </cell>
          <cell r="J365">
            <v>26.8</v>
          </cell>
          <cell r="K365">
            <v>8.5</v>
          </cell>
          <cell r="L365">
            <v>0</v>
          </cell>
          <cell r="M365">
            <v>0</v>
          </cell>
          <cell r="N365">
            <v>0</v>
          </cell>
          <cell r="O365">
            <v>1.2</v>
          </cell>
          <cell r="P365">
            <v>14</v>
          </cell>
          <cell r="Q365">
            <v>0.9</v>
          </cell>
          <cell r="R365">
            <v>85</v>
          </cell>
          <cell r="S365">
            <v>213</v>
          </cell>
          <cell r="T365">
            <v>5</v>
          </cell>
          <cell r="U365">
            <v>3.4</v>
          </cell>
          <cell r="V365">
            <v>23</v>
          </cell>
          <cell r="W365">
            <v>366</v>
          </cell>
          <cell r="X365">
            <v>0.63</v>
          </cell>
          <cell r="Y365">
            <v>0.39</v>
          </cell>
          <cell r="Z365">
            <v>5.4</v>
          </cell>
          <cell r="AA365">
            <v>5</v>
          </cell>
          <cell r="AB365">
            <v>0.76</v>
          </cell>
          <cell r="AC365">
            <v>0</v>
          </cell>
          <cell r="AD365">
            <v>2</v>
          </cell>
          <cell r="AE365">
            <v>3.7</v>
          </cell>
          <cell r="AF365">
            <v>3.8</v>
          </cell>
          <cell r="AG365">
            <v>1.1000000000000001</v>
          </cell>
          <cell r="AH365">
            <v>89</v>
          </cell>
          <cell r="AI365">
            <v>1.1000000000000001</v>
          </cell>
          <cell r="AJ365">
            <v>89</v>
          </cell>
        </row>
        <row r="366">
          <cell r="C366" t="str">
            <v>F008</v>
          </cell>
          <cell r="D366" t="str">
            <v>Cerdo, brazo, crudo</v>
          </cell>
          <cell r="E366" t="str">
            <v>Brazo</v>
          </cell>
          <cell r="F366">
            <v>100</v>
          </cell>
          <cell r="G366">
            <v>74.400000000000006</v>
          </cell>
          <cell r="H366">
            <v>115</v>
          </cell>
          <cell r="I366">
            <v>485</v>
          </cell>
          <cell r="J366">
            <v>20.3</v>
          </cell>
          <cell r="K366">
            <v>3.8</v>
          </cell>
          <cell r="L366">
            <v>0</v>
          </cell>
          <cell r="M366">
            <v>0</v>
          </cell>
          <cell r="N366">
            <v>0</v>
          </cell>
          <cell r="O366">
            <v>1.5</v>
          </cell>
          <cell r="P366">
            <v>10</v>
          </cell>
          <cell r="Q366">
            <v>0.5</v>
          </cell>
          <cell r="R366">
            <v>87</v>
          </cell>
          <cell r="S366">
            <v>203</v>
          </cell>
          <cell r="T366">
            <v>5</v>
          </cell>
          <cell r="U366">
            <v>2.4</v>
          </cell>
          <cell r="V366">
            <v>20</v>
          </cell>
          <cell r="W366">
            <v>420</v>
          </cell>
          <cell r="X366">
            <v>0.92</v>
          </cell>
          <cell r="Y366">
            <v>0.28999999999999998</v>
          </cell>
          <cell r="Z366">
            <v>6.9</v>
          </cell>
          <cell r="AA366">
            <v>3</v>
          </cell>
          <cell r="AB366">
            <v>0.61</v>
          </cell>
          <cell r="AC366">
            <v>0</v>
          </cell>
          <cell r="AD366">
            <v>2</v>
          </cell>
          <cell r="AE366">
            <v>1.2</v>
          </cell>
          <cell r="AF366">
            <v>1.6</v>
          </cell>
          <cell r="AG366">
            <v>0.7</v>
          </cell>
          <cell r="AH366">
            <v>67</v>
          </cell>
          <cell r="AI366">
            <v>0.7</v>
          </cell>
          <cell r="AJ366">
            <v>67</v>
          </cell>
        </row>
        <row r="367">
          <cell r="C367" t="str">
            <v>F009</v>
          </cell>
          <cell r="D367" t="str">
            <v>Cerdo, brazo, horneado, sin sal</v>
          </cell>
          <cell r="E367" t="str">
            <v>Brazo</v>
          </cell>
          <cell r="F367">
            <v>100</v>
          </cell>
          <cell r="G367">
            <v>60.2</v>
          </cell>
          <cell r="H367">
            <v>220</v>
          </cell>
          <cell r="I367">
            <v>920</v>
          </cell>
          <cell r="J367">
            <v>26.7</v>
          </cell>
          <cell r="K367">
            <v>12.6</v>
          </cell>
          <cell r="L367">
            <v>0</v>
          </cell>
          <cell r="M367">
            <v>0</v>
          </cell>
          <cell r="N367">
            <v>0</v>
          </cell>
          <cell r="O367">
            <v>1.1000000000000001</v>
          </cell>
          <cell r="P367">
            <v>9</v>
          </cell>
          <cell r="Q367">
            <v>1.4</v>
          </cell>
          <cell r="R367">
            <v>80</v>
          </cell>
          <cell r="S367">
            <v>258</v>
          </cell>
          <cell r="T367">
            <v>7</v>
          </cell>
          <cell r="U367">
            <v>4.0999999999999996</v>
          </cell>
          <cell r="V367">
            <v>20</v>
          </cell>
          <cell r="W367">
            <v>357</v>
          </cell>
          <cell r="X367">
            <v>0.56999999999999995</v>
          </cell>
          <cell r="Y367">
            <v>0.39</v>
          </cell>
          <cell r="Z367">
            <v>4.3</v>
          </cell>
          <cell r="AA367">
            <v>5</v>
          </cell>
          <cell r="AB367">
            <v>0.78</v>
          </cell>
          <cell r="AC367">
            <v>0</v>
          </cell>
          <cell r="AD367">
            <v>0</v>
          </cell>
          <cell r="AE367">
            <v>3.6</v>
          </cell>
          <cell r="AF367">
            <v>3.7</v>
          </cell>
          <cell r="AG367">
            <v>1.2</v>
          </cell>
          <cell r="AH367">
            <v>95</v>
          </cell>
          <cell r="AI367">
            <v>1.2</v>
          </cell>
          <cell r="AJ367">
            <v>95</v>
          </cell>
        </row>
        <row r="368">
          <cell r="C368" t="str">
            <v>F010</v>
          </cell>
          <cell r="D368" t="str">
            <v>Cerdo,carne gorda, cruda</v>
          </cell>
          <cell r="F368">
            <v>100</v>
          </cell>
          <cell r="G368">
            <v>58.2</v>
          </cell>
          <cell r="H368">
            <v>278</v>
          </cell>
          <cell r="I368">
            <v>1154</v>
          </cell>
          <cell r="J368">
            <v>17.100000000000001</v>
          </cell>
          <cell r="K368">
            <v>23</v>
          </cell>
          <cell r="L368">
            <v>0.7</v>
          </cell>
          <cell r="M368">
            <v>0</v>
          </cell>
          <cell r="N368">
            <v>0</v>
          </cell>
          <cell r="O368">
            <v>1</v>
          </cell>
          <cell r="P368">
            <v>8</v>
          </cell>
          <cell r="Q368">
            <v>0.8</v>
          </cell>
          <cell r="R368">
            <v>57</v>
          </cell>
          <cell r="S368">
            <v>165</v>
          </cell>
          <cell r="T368">
            <v>0</v>
          </cell>
          <cell r="U368">
            <v>2.1</v>
          </cell>
          <cell r="V368">
            <v>19</v>
          </cell>
          <cell r="W368">
            <v>385</v>
          </cell>
          <cell r="X368">
            <v>0.79</v>
          </cell>
          <cell r="Y368">
            <v>0.19</v>
          </cell>
          <cell r="Z368">
            <v>5.5</v>
          </cell>
          <cell r="AA368">
            <v>4</v>
          </cell>
          <cell r="AB368">
            <v>0.55000000000000004</v>
          </cell>
          <cell r="AC368">
            <v>0</v>
          </cell>
          <cell r="AD368">
            <v>2</v>
          </cell>
          <cell r="AE368">
            <v>8</v>
          </cell>
          <cell r="AF368">
            <v>9.9</v>
          </cell>
          <cell r="AG368">
            <v>2.8</v>
          </cell>
          <cell r="AH368">
            <v>72</v>
          </cell>
          <cell r="AI368">
            <v>2.8</v>
          </cell>
          <cell r="AJ368">
            <v>72</v>
          </cell>
        </row>
        <row r="369">
          <cell r="C369" t="str">
            <v>F011</v>
          </cell>
          <cell r="D369" t="str">
            <v>Cerdo,carne magra, cruda</v>
          </cell>
          <cell r="F369">
            <v>100</v>
          </cell>
          <cell r="G369">
            <v>71.3</v>
          </cell>
          <cell r="H369">
            <v>140</v>
          </cell>
          <cell r="I369">
            <v>590</v>
          </cell>
          <cell r="J369">
            <v>21.4</v>
          </cell>
          <cell r="K369">
            <v>6</v>
          </cell>
          <cell r="L369">
            <v>0.2</v>
          </cell>
          <cell r="M369">
            <v>0</v>
          </cell>
          <cell r="N369">
            <v>0</v>
          </cell>
          <cell r="O369">
            <v>1.1000000000000001</v>
          </cell>
          <cell r="P369">
            <v>17</v>
          </cell>
          <cell r="Q369">
            <v>0.8</v>
          </cell>
          <cell r="R369">
            <v>52</v>
          </cell>
          <cell r="S369">
            <v>220</v>
          </cell>
          <cell r="T369">
            <v>2.6</v>
          </cell>
          <cell r="U369">
            <v>1.8</v>
          </cell>
          <cell r="V369">
            <v>23</v>
          </cell>
          <cell r="W369">
            <v>389</v>
          </cell>
          <cell r="X369">
            <v>0.98</v>
          </cell>
          <cell r="Y369">
            <v>0.25</v>
          </cell>
          <cell r="Z369">
            <v>4.8</v>
          </cell>
          <cell r="AA369">
            <v>5</v>
          </cell>
          <cell r="AB369">
            <v>0.63</v>
          </cell>
          <cell r="AC369">
            <v>0</v>
          </cell>
          <cell r="AD369">
            <v>2</v>
          </cell>
          <cell r="AE369">
            <v>2</v>
          </cell>
          <cell r="AF369">
            <v>2.6</v>
          </cell>
          <cell r="AG369">
            <v>0.7</v>
          </cell>
          <cell r="AH369">
            <v>60</v>
          </cell>
          <cell r="AI369">
            <v>0.7</v>
          </cell>
          <cell r="AJ369">
            <v>60</v>
          </cell>
        </row>
        <row r="370">
          <cell r="C370" t="str">
            <v>F012</v>
          </cell>
          <cell r="D370" t="str">
            <v>Cerdo,carne muy gorda, cruda</v>
          </cell>
          <cell r="F370">
            <v>100</v>
          </cell>
          <cell r="G370">
            <v>35.700000000000003</v>
          </cell>
          <cell r="H370">
            <v>522</v>
          </cell>
          <cell r="I370">
            <v>2153</v>
          </cell>
          <cell r="J370">
            <v>9.3000000000000007</v>
          </cell>
          <cell r="K370">
            <v>53.7</v>
          </cell>
          <cell r="L370">
            <v>0.5</v>
          </cell>
          <cell r="M370">
            <v>0</v>
          </cell>
          <cell r="N370">
            <v>0</v>
          </cell>
          <cell r="O370">
            <v>0.8</v>
          </cell>
          <cell r="P370">
            <v>6</v>
          </cell>
          <cell r="Q370">
            <v>0.5</v>
          </cell>
          <cell r="R370">
            <v>32</v>
          </cell>
          <cell r="S370">
            <v>108</v>
          </cell>
          <cell r="T370">
            <v>5</v>
          </cell>
          <cell r="U370">
            <v>1</v>
          </cell>
          <cell r="V370">
            <v>4</v>
          </cell>
          <cell r="W370">
            <v>185</v>
          </cell>
          <cell r="X370">
            <v>0.42</v>
          </cell>
          <cell r="Y370">
            <v>0.24</v>
          </cell>
          <cell r="Z370">
            <v>4.5999999999999996</v>
          </cell>
          <cell r="AA370">
            <v>1</v>
          </cell>
          <cell r="AB370">
            <v>0.84</v>
          </cell>
          <cell r="AC370">
            <v>0</v>
          </cell>
          <cell r="AD370">
            <v>2</v>
          </cell>
          <cell r="AE370">
            <v>19.5</v>
          </cell>
          <cell r="AF370">
            <v>24.5</v>
          </cell>
          <cell r="AG370">
            <v>6.4</v>
          </cell>
          <cell r="AH370">
            <v>72</v>
          </cell>
          <cell r="AI370">
            <v>6.4</v>
          </cell>
          <cell r="AJ370">
            <v>72</v>
          </cell>
        </row>
        <row r="371">
          <cell r="C371" t="str">
            <v>F013</v>
          </cell>
          <cell r="D371" t="str">
            <v>Cerdo,carne semigorda, cruda</v>
          </cell>
          <cell r="F371">
            <v>100</v>
          </cell>
          <cell r="G371">
            <v>62.1</v>
          </cell>
          <cell r="H371">
            <v>245</v>
          </cell>
          <cell r="I371">
            <v>1015</v>
          </cell>
          <cell r="J371">
            <v>17.2</v>
          </cell>
          <cell r="K371">
            <v>19.399999999999999</v>
          </cell>
          <cell r="L371">
            <v>0.3</v>
          </cell>
          <cell r="M371">
            <v>0</v>
          </cell>
          <cell r="N371">
            <v>0</v>
          </cell>
          <cell r="O371">
            <v>1</v>
          </cell>
          <cell r="P371">
            <v>13</v>
          </cell>
          <cell r="Q371">
            <v>1.4</v>
          </cell>
          <cell r="R371">
            <v>65</v>
          </cell>
          <cell r="S371">
            <v>180</v>
          </cell>
          <cell r="T371">
            <v>5</v>
          </cell>
          <cell r="U371">
            <v>2.1</v>
          </cell>
          <cell r="V371">
            <v>20</v>
          </cell>
          <cell r="W371">
            <v>339</v>
          </cell>
          <cell r="X371">
            <v>0.76</v>
          </cell>
          <cell r="Y371">
            <v>0.22</v>
          </cell>
          <cell r="Z371">
            <v>4.9000000000000004</v>
          </cell>
          <cell r="AA371">
            <v>5</v>
          </cell>
          <cell r="AB371">
            <v>0.73</v>
          </cell>
          <cell r="AC371">
            <v>0</v>
          </cell>
          <cell r="AD371">
            <v>2</v>
          </cell>
          <cell r="AE371">
            <v>5.7</v>
          </cell>
          <cell r="AF371">
            <v>7.2</v>
          </cell>
          <cell r="AG371">
            <v>2.1</v>
          </cell>
          <cell r="AH371">
            <v>70</v>
          </cell>
          <cell r="AI371">
            <v>2.1</v>
          </cell>
          <cell r="AJ371">
            <v>70</v>
          </cell>
        </row>
        <row r="372">
          <cell r="C372" t="str">
            <v>F014</v>
          </cell>
          <cell r="D372" t="str">
            <v>Cerdo,costilla, cocida, sin sal</v>
          </cell>
          <cell r="E372" t="str">
            <v>Costilla</v>
          </cell>
          <cell r="F372">
            <v>54</v>
          </cell>
          <cell r="G372">
            <v>53.9</v>
          </cell>
          <cell r="H372">
            <v>258</v>
          </cell>
          <cell r="I372">
            <v>1079</v>
          </cell>
          <cell r="J372">
            <v>29.5</v>
          </cell>
          <cell r="K372">
            <v>15.6</v>
          </cell>
          <cell r="L372">
            <v>0</v>
          </cell>
          <cell r="M372">
            <v>0</v>
          </cell>
          <cell r="N372">
            <v>0</v>
          </cell>
          <cell r="O372">
            <v>1.1000000000000001</v>
          </cell>
          <cell r="P372">
            <v>12</v>
          </cell>
          <cell r="Q372">
            <v>1</v>
          </cell>
          <cell r="R372">
            <v>77</v>
          </cell>
          <cell r="S372">
            <v>174</v>
          </cell>
          <cell r="T372">
            <v>0</v>
          </cell>
          <cell r="U372">
            <v>0</v>
          </cell>
          <cell r="V372">
            <v>0</v>
          </cell>
          <cell r="W372">
            <v>362</v>
          </cell>
          <cell r="X372">
            <v>0.46</v>
          </cell>
          <cell r="Y372">
            <v>0.3</v>
          </cell>
          <cell r="Z372">
            <v>3.8</v>
          </cell>
          <cell r="AA372">
            <v>0</v>
          </cell>
          <cell r="AB372">
            <v>0</v>
          </cell>
          <cell r="AC372">
            <v>0</v>
          </cell>
          <cell r="AD372">
            <v>2</v>
          </cell>
          <cell r="AE372">
            <v>7</v>
          </cell>
          <cell r="AF372">
            <v>6.3</v>
          </cell>
          <cell r="AG372">
            <v>2.2000000000000002</v>
          </cell>
          <cell r="AH372">
            <v>31</v>
          </cell>
          <cell r="AI372">
            <v>2.2000000000000002</v>
          </cell>
          <cell r="AJ372">
            <v>31</v>
          </cell>
        </row>
        <row r="373">
          <cell r="C373" t="str">
            <v>F015</v>
          </cell>
          <cell r="D373" t="str">
            <v>Cerdo,costilla, cruda</v>
          </cell>
          <cell r="E373" t="str">
            <v>Costilla</v>
          </cell>
          <cell r="F373">
            <v>77</v>
          </cell>
          <cell r="G373">
            <v>59.4</v>
          </cell>
          <cell r="H373">
            <v>277</v>
          </cell>
          <cell r="I373">
            <v>1150</v>
          </cell>
          <cell r="J373">
            <v>18.7</v>
          </cell>
          <cell r="K373">
            <v>22.5</v>
          </cell>
          <cell r="L373">
            <v>0</v>
          </cell>
          <cell r="M373">
            <v>0</v>
          </cell>
          <cell r="N373">
            <v>0</v>
          </cell>
          <cell r="O373">
            <v>0.9</v>
          </cell>
          <cell r="P373">
            <v>11</v>
          </cell>
          <cell r="Q373">
            <v>1</v>
          </cell>
          <cell r="R373">
            <v>93</v>
          </cell>
          <cell r="S373">
            <v>180</v>
          </cell>
          <cell r="T373">
            <v>2</v>
          </cell>
          <cell r="U373">
            <v>1.8</v>
          </cell>
          <cell r="V373">
            <v>20</v>
          </cell>
          <cell r="W373">
            <v>255</v>
          </cell>
          <cell r="X373">
            <v>0.62</v>
          </cell>
          <cell r="Y373">
            <v>0.26</v>
          </cell>
          <cell r="Z373">
            <v>5.0999999999999996</v>
          </cell>
          <cell r="AA373">
            <v>4</v>
          </cell>
          <cell r="AB373">
            <v>0.87</v>
          </cell>
          <cell r="AC373">
            <v>0</v>
          </cell>
          <cell r="AD373">
            <v>5</v>
          </cell>
          <cell r="AE373">
            <v>7.4</v>
          </cell>
          <cell r="AF373">
            <v>6.9</v>
          </cell>
          <cell r="AG373">
            <v>2.5</v>
          </cell>
          <cell r="AH373">
            <v>75</v>
          </cell>
          <cell r="AI373">
            <v>2.5</v>
          </cell>
          <cell r="AJ373">
            <v>75</v>
          </cell>
        </row>
        <row r="374">
          <cell r="C374" t="str">
            <v>F016</v>
          </cell>
          <cell r="D374" t="str">
            <v>Cerdo,costilla, horneada, sin sal</v>
          </cell>
          <cell r="E374" t="str">
            <v>Costilla</v>
          </cell>
          <cell r="F374">
            <v>50</v>
          </cell>
          <cell r="G374">
            <v>48.1</v>
          </cell>
          <cell r="H374">
            <v>341</v>
          </cell>
          <cell r="I374">
            <v>1414</v>
          </cell>
          <cell r="J374">
            <v>24.4</v>
          </cell>
          <cell r="K374">
            <v>27</v>
          </cell>
          <cell r="L374">
            <v>0</v>
          </cell>
          <cell r="M374">
            <v>0</v>
          </cell>
          <cell r="N374">
            <v>0</v>
          </cell>
          <cell r="O374">
            <v>1</v>
          </cell>
          <cell r="P374">
            <v>45</v>
          </cell>
          <cell r="Q374">
            <v>1.3</v>
          </cell>
          <cell r="R374">
            <v>111</v>
          </cell>
          <cell r="S374">
            <v>178</v>
          </cell>
          <cell r="T374">
            <v>0</v>
          </cell>
          <cell r="U374">
            <v>3.3</v>
          </cell>
          <cell r="V374">
            <v>21</v>
          </cell>
          <cell r="W374">
            <v>314</v>
          </cell>
          <cell r="X374">
            <v>0.48</v>
          </cell>
          <cell r="Y374">
            <v>0.36</v>
          </cell>
          <cell r="Z374">
            <v>4.5999999999999996</v>
          </cell>
          <cell r="AA374">
            <v>0</v>
          </cell>
          <cell r="AB374">
            <v>0.77</v>
          </cell>
          <cell r="AC374">
            <v>0</v>
          </cell>
          <cell r="AD374">
            <v>6</v>
          </cell>
          <cell r="AE374">
            <v>11</v>
          </cell>
          <cell r="AF374">
            <v>13.5</v>
          </cell>
          <cell r="AG374">
            <v>2.2999999999999998</v>
          </cell>
          <cell r="AH374">
            <v>118</v>
          </cell>
          <cell r="AI374">
            <v>2.2999999999999998</v>
          </cell>
          <cell r="AJ374">
            <v>118</v>
          </cell>
        </row>
        <row r="375">
          <cell r="C375" t="str">
            <v>F017</v>
          </cell>
          <cell r="D375" t="str">
            <v>Cerdo,hígado, crudo</v>
          </cell>
          <cell r="E375" t="str">
            <v>Hígado</v>
          </cell>
          <cell r="F375">
            <v>100</v>
          </cell>
          <cell r="G375">
            <v>72.3</v>
          </cell>
          <cell r="H375">
            <v>123</v>
          </cell>
          <cell r="I375">
            <v>519</v>
          </cell>
          <cell r="J375">
            <v>21.4</v>
          </cell>
          <cell r="K375">
            <v>3.7</v>
          </cell>
          <cell r="L375">
            <v>1.1000000000000001</v>
          </cell>
          <cell r="M375">
            <v>0</v>
          </cell>
          <cell r="N375">
            <v>0</v>
          </cell>
          <cell r="O375">
            <v>1.5</v>
          </cell>
          <cell r="P375">
            <v>10</v>
          </cell>
          <cell r="Q375">
            <v>23.3</v>
          </cell>
          <cell r="R375">
            <v>87</v>
          </cell>
          <cell r="S375">
            <v>360</v>
          </cell>
          <cell r="T375">
            <v>10</v>
          </cell>
          <cell r="U375">
            <v>6.4</v>
          </cell>
          <cell r="V375">
            <v>19</v>
          </cell>
          <cell r="W375">
            <v>296</v>
          </cell>
          <cell r="X375">
            <v>0.4</v>
          </cell>
          <cell r="Y375">
            <v>3</v>
          </cell>
          <cell r="Z375">
            <v>15.1</v>
          </cell>
          <cell r="AA375">
            <v>212</v>
          </cell>
          <cell r="AB375">
            <v>25.63</v>
          </cell>
          <cell r="AC375">
            <v>25</v>
          </cell>
          <cell r="AD375">
            <v>6499</v>
          </cell>
          <cell r="AE375">
            <v>1.1000000000000001</v>
          </cell>
          <cell r="AF375">
            <v>0.5</v>
          </cell>
          <cell r="AG375">
            <v>0.9</v>
          </cell>
          <cell r="AH375">
            <v>301</v>
          </cell>
          <cell r="AI375">
            <v>0.9</v>
          </cell>
          <cell r="AJ375">
            <v>301</v>
          </cell>
        </row>
        <row r="376">
          <cell r="C376" t="str">
            <v>F018</v>
          </cell>
          <cell r="D376" t="str">
            <v>Cerdo, lomo, cocido, sin sal</v>
          </cell>
          <cell r="E376" t="str">
            <v>Lomo</v>
          </cell>
          <cell r="F376">
            <v>100</v>
          </cell>
          <cell r="G376">
            <v>60.2</v>
          </cell>
          <cell r="H376">
            <v>170</v>
          </cell>
          <cell r="I376">
            <v>718</v>
          </cell>
          <cell r="J376">
            <v>35.1</v>
          </cell>
          <cell r="K376">
            <v>3.2</v>
          </cell>
          <cell r="L376">
            <v>0</v>
          </cell>
          <cell r="M376">
            <v>0</v>
          </cell>
          <cell r="N376">
            <v>0</v>
          </cell>
          <cell r="O376">
            <v>1.4</v>
          </cell>
          <cell r="P376">
            <v>18</v>
          </cell>
          <cell r="Q376">
            <v>1.2</v>
          </cell>
          <cell r="R376">
            <v>34</v>
          </cell>
          <cell r="S376">
            <v>232</v>
          </cell>
          <cell r="T376">
            <v>0</v>
          </cell>
          <cell r="U376">
            <v>2.5</v>
          </cell>
          <cell r="V376">
            <v>28</v>
          </cell>
          <cell r="W376">
            <v>375</v>
          </cell>
          <cell r="X376">
            <v>1.02</v>
          </cell>
          <cell r="Y376">
            <v>0.33</v>
          </cell>
          <cell r="Z376">
            <v>4.8</v>
          </cell>
          <cell r="AA376">
            <v>1</v>
          </cell>
          <cell r="AB376">
            <v>0.73</v>
          </cell>
          <cell r="AC376">
            <v>0</v>
          </cell>
          <cell r="AD376">
            <v>0</v>
          </cell>
          <cell r="AE376">
            <v>1.4</v>
          </cell>
          <cell r="AF376">
            <v>1.5</v>
          </cell>
          <cell r="AG376">
            <v>0.4</v>
          </cell>
          <cell r="AH376">
            <v>41</v>
          </cell>
          <cell r="AI376">
            <v>0.4</v>
          </cell>
          <cell r="AJ376">
            <v>41</v>
          </cell>
        </row>
        <row r="377">
          <cell r="C377" t="str">
            <v>F019</v>
          </cell>
          <cell r="D377" t="str">
            <v>Cerdo, lomo, crudo</v>
          </cell>
          <cell r="E377" t="str">
            <v>Lomo</v>
          </cell>
          <cell r="F377">
            <v>100</v>
          </cell>
          <cell r="G377">
            <v>74.3</v>
          </cell>
          <cell r="H377">
            <v>110</v>
          </cell>
          <cell r="I377">
            <v>465</v>
          </cell>
          <cell r="J377">
            <v>21.6</v>
          </cell>
          <cell r="K377">
            <v>2.5</v>
          </cell>
          <cell r="L377">
            <v>0.3</v>
          </cell>
          <cell r="M377">
            <v>0</v>
          </cell>
          <cell r="N377">
            <v>0</v>
          </cell>
          <cell r="O377">
            <v>1.3</v>
          </cell>
          <cell r="P377">
            <v>10</v>
          </cell>
          <cell r="Q377">
            <v>0.9</v>
          </cell>
          <cell r="R377">
            <v>53</v>
          </cell>
          <cell r="S377">
            <v>216</v>
          </cell>
          <cell r="T377">
            <v>0</v>
          </cell>
          <cell r="U377">
            <v>1.9</v>
          </cell>
          <cell r="V377">
            <v>27</v>
          </cell>
          <cell r="W377">
            <v>368</v>
          </cell>
          <cell r="X377">
            <v>0.95</v>
          </cell>
          <cell r="Y377">
            <v>0.34</v>
          </cell>
          <cell r="Z377">
            <v>7.1</v>
          </cell>
          <cell r="AA377">
            <v>0</v>
          </cell>
          <cell r="AB377">
            <v>0.51</v>
          </cell>
          <cell r="AC377">
            <v>0</v>
          </cell>
          <cell r="AD377">
            <v>0</v>
          </cell>
          <cell r="AE377">
            <v>0.8</v>
          </cell>
          <cell r="AF377">
            <v>1</v>
          </cell>
          <cell r="AG377">
            <v>0.2</v>
          </cell>
          <cell r="AH377">
            <v>44</v>
          </cell>
          <cell r="AI377">
            <v>0.2</v>
          </cell>
          <cell r="AJ377">
            <v>44</v>
          </cell>
        </row>
        <row r="378">
          <cell r="C378" t="str">
            <v>F020</v>
          </cell>
          <cell r="D378" t="str">
            <v>Cerdo, lomo, horneado, sin sal</v>
          </cell>
          <cell r="E378" t="str">
            <v>Lomo</v>
          </cell>
          <cell r="F378">
            <v>100</v>
          </cell>
          <cell r="G378">
            <v>60.1</v>
          </cell>
          <cell r="H378">
            <v>170</v>
          </cell>
          <cell r="I378">
            <v>719</v>
          </cell>
          <cell r="J378">
            <v>35.1</v>
          </cell>
          <cell r="K378">
            <v>3.2</v>
          </cell>
          <cell r="L378">
            <v>0.2</v>
          </cell>
          <cell r="M378">
            <v>0</v>
          </cell>
          <cell r="N378">
            <v>0</v>
          </cell>
          <cell r="O378">
            <v>1.4</v>
          </cell>
          <cell r="P378">
            <v>16</v>
          </cell>
          <cell r="Q378">
            <v>1.2</v>
          </cell>
          <cell r="R378">
            <v>55</v>
          </cell>
          <cell r="S378">
            <v>259</v>
          </cell>
          <cell r="T378">
            <v>0</v>
          </cell>
          <cell r="U378">
            <v>2.5</v>
          </cell>
          <cell r="V378">
            <v>31</v>
          </cell>
          <cell r="W378">
            <v>401</v>
          </cell>
          <cell r="X378">
            <v>0.7</v>
          </cell>
          <cell r="Y378">
            <v>0.34</v>
          </cell>
          <cell r="Z378">
            <v>6.6</v>
          </cell>
          <cell r="AA378">
            <v>0</v>
          </cell>
          <cell r="AB378">
            <v>0.56000000000000005</v>
          </cell>
          <cell r="AC378">
            <v>0</v>
          </cell>
          <cell r="AD378">
            <v>0</v>
          </cell>
          <cell r="AE378">
            <v>1.3</v>
          </cell>
          <cell r="AF378">
            <v>1.6</v>
          </cell>
          <cell r="AG378">
            <v>0.4</v>
          </cell>
          <cell r="AH378">
            <v>42</v>
          </cell>
          <cell r="AI378">
            <v>0.4</v>
          </cell>
          <cell r="AJ378">
            <v>42</v>
          </cell>
        </row>
        <row r="379">
          <cell r="C379" t="str">
            <v>F021</v>
          </cell>
          <cell r="D379" t="str">
            <v>Cerdo, panceta o tocineta, cocida, sin sal</v>
          </cell>
          <cell r="E379" t="str">
            <v>Panceta</v>
          </cell>
          <cell r="F379">
            <v>100</v>
          </cell>
          <cell r="G379">
            <v>20.399999999999999</v>
          </cell>
          <cell r="H379">
            <v>465</v>
          </cell>
          <cell r="I379">
            <v>1934</v>
          </cell>
          <cell r="J379">
            <v>39</v>
          </cell>
          <cell r="K379">
            <v>34.1</v>
          </cell>
          <cell r="L379">
            <v>0.5</v>
          </cell>
          <cell r="M379">
            <v>0</v>
          </cell>
          <cell r="N379">
            <v>0</v>
          </cell>
          <cell r="O379">
            <v>6</v>
          </cell>
          <cell r="P379">
            <v>23</v>
          </cell>
          <cell r="Q379">
            <v>0.8</v>
          </cell>
          <cell r="R379">
            <v>87</v>
          </cell>
          <cell r="S379">
            <v>184</v>
          </cell>
          <cell r="T379">
            <v>0</v>
          </cell>
          <cell r="U379">
            <v>3.5</v>
          </cell>
          <cell r="V379">
            <v>34</v>
          </cell>
          <cell r="W379">
            <v>252</v>
          </cell>
          <cell r="X379">
            <v>0.55000000000000004</v>
          </cell>
          <cell r="Y379">
            <v>0.17</v>
          </cell>
          <cell r="Z379">
            <v>5.6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11.6</v>
          </cell>
          <cell r="AF379">
            <v>15.2</v>
          </cell>
          <cell r="AG379">
            <v>5.6</v>
          </cell>
          <cell r="AH379">
            <v>111</v>
          </cell>
          <cell r="AI379">
            <v>5.6</v>
          </cell>
          <cell r="AJ379">
            <v>111</v>
          </cell>
        </row>
        <row r="380">
          <cell r="C380" t="str">
            <v>F022</v>
          </cell>
          <cell r="D380" t="str">
            <v>Cerdo, panceta o tocineta, salada, cruda</v>
          </cell>
          <cell r="E380" t="str">
            <v>Panceta</v>
          </cell>
          <cell r="F380">
            <v>100</v>
          </cell>
          <cell r="G380">
            <v>44.2</v>
          </cell>
          <cell r="H380">
            <v>413</v>
          </cell>
          <cell r="I380">
            <v>1705</v>
          </cell>
          <cell r="J380">
            <v>13.1</v>
          </cell>
          <cell r="K380">
            <v>39.700000000000003</v>
          </cell>
          <cell r="L380">
            <v>0.8</v>
          </cell>
          <cell r="M380">
            <v>0</v>
          </cell>
          <cell r="N380">
            <v>0</v>
          </cell>
          <cell r="O380">
            <v>2.2000000000000002</v>
          </cell>
          <cell r="P380">
            <v>5</v>
          </cell>
          <cell r="Q380">
            <v>0.7</v>
          </cell>
          <cell r="R380">
            <v>1118</v>
          </cell>
          <cell r="S380">
            <v>127</v>
          </cell>
          <cell r="T380">
            <v>11</v>
          </cell>
          <cell r="U380">
            <v>1.3</v>
          </cell>
          <cell r="V380">
            <v>12</v>
          </cell>
          <cell r="W380">
            <v>210</v>
          </cell>
          <cell r="X380">
            <v>0.41</v>
          </cell>
          <cell r="Y380">
            <v>0.1</v>
          </cell>
          <cell r="Z380">
            <v>4.2</v>
          </cell>
          <cell r="AA380">
            <v>2</v>
          </cell>
          <cell r="AB380">
            <v>0.5</v>
          </cell>
          <cell r="AC380">
            <v>0</v>
          </cell>
          <cell r="AD380">
            <v>0</v>
          </cell>
          <cell r="AE380">
            <v>13.3</v>
          </cell>
          <cell r="AF380">
            <v>17.399999999999999</v>
          </cell>
          <cell r="AG380">
            <v>6.5</v>
          </cell>
          <cell r="AH380">
            <v>66</v>
          </cell>
          <cell r="AI380">
            <v>6.5</v>
          </cell>
          <cell r="AJ380">
            <v>66</v>
          </cell>
        </row>
        <row r="381">
          <cell r="C381" t="str">
            <v>F023</v>
          </cell>
          <cell r="D381" t="str">
            <v>Cerdo, panceta o tocineta, salteada, sin sal</v>
          </cell>
          <cell r="E381" t="str">
            <v>Panceta</v>
          </cell>
          <cell r="F381">
            <v>100</v>
          </cell>
          <cell r="G381">
            <v>47</v>
          </cell>
          <cell r="H381">
            <v>354</v>
          </cell>
          <cell r="I381">
            <v>1467</v>
          </cell>
          <cell r="J381">
            <v>22.4</v>
          </cell>
          <cell r="K381">
            <v>29.4</v>
          </cell>
          <cell r="L381">
            <v>0</v>
          </cell>
          <cell r="M381">
            <v>0</v>
          </cell>
          <cell r="N381">
            <v>0</v>
          </cell>
          <cell r="O381">
            <v>1.2</v>
          </cell>
          <cell r="P381">
            <v>9</v>
          </cell>
          <cell r="Q381">
            <v>0.8</v>
          </cell>
          <cell r="R381">
            <v>77</v>
          </cell>
          <cell r="S381">
            <v>180</v>
          </cell>
          <cell r="T381">
            <v>6</v>
          </cell>
          <cell r="U381">
            <v>2.5</v>
          </cell>
          <cell r="V381">
            <v>21</v>
          </cell>
          <cell r="W381">
            <v>379</v>
          </cell>
          <cell r="X381">
            <v>0.8</v>
          </cell>
          <cell r="Y381">
            <v>0.2</v>
          </cell>
          <cell r="Z381">
            <v>6.7</v>
          </cell>
          <cell r="AA381">
            <v>3</v>
          </cell>
          <cell r="AB381">
            <v>1</v>
          </cell>
          <cell r="AC381">
            <v>0</v>
          </cell>
          <cell r="AD381">
            <v>0</v>
          </cell>
          <cell r="AE381">
            <v>8.6999999999999993</v>
          </cell>
          <cell r="AF381">
            <v>14.2</v>
          </cell>
          <cell r="AG381">
            <v>6.4</v>
          </cell>
          <cell r="AH381">
            <v>79</v>
          </cell>
          <cell r="AI381">
            <v>6.4</v>
          </cell>
          <cell r="AJ381">
            <v>79</v>
          </cell>
        </row>
        <row r="382">
          <cell r="C382" t="str">
            <v>F024</v>
          </cell>
          <cell r="D382" t="str">
            <v>Cerdo, pierna o pernil, cocida, sin sal</v>
          </cell>
          <cell r="E382" t="str">
            <v>Pierna</v>
          </cell>
          <cell r="F382">
            <v>100</v>
          </cell>
          <cell r="G382">
            <v>67.2</v>
          </cell>
          <cell r="H382">
            <v>148</v>
          </cell>
          <cell r="I382">
            <v>623</v>
          </cell>
          <cell r="J382">
            <v>27.1</v>
          </cell>
          <cell r="K382">
            <v>4.3</v>
          </cell>
          <cell r="L382">
            <v>0</v>
          </cell>
          <cell r="M382">
            <v>0</v>
          </cell>
          <cell r="N382">
            <v>0</v>
          </cell>
          <cell r="O382">
            <v>1.3</v>
          </cell>
          <cell r="P382">
            <v>17</v>
          </cell>
          <cell r="Q382">
            <v>1.1000000000000001</v>
          </cell>
          <cell r="R382">
            <v>24</v>
          </cell>
          <cell r="S382">
            <v>210</v>
          </cell>
          <cell r="T382">
            <v>5</v>
          </cell>
          <cell r="U382">
            <v>3.1</v>
          </cell>
          <cell r="V382">
            <v>27</v>
          </cell>
          <cell r="W382">
            <v>360</v>
          </cell>
          <cell r="X382">
            <v>0.74</v>
          </cell>
          <cell r="Y382">
            <v>0.3</v>
          </cell>
          <cell r="Z382">
            <v>5.9</v>
          </cell>
          <cell r="AA382">
            <v>1</v>
          </cell>
          <cell r="AB382">
            <v>1</v>
          </cell>
          <cell r="AC382">
            <v>0</v>
          </cell>
          <cell r="AD382">
            <v>0</v>
          </cell>
          <cell r="AE382">
            <v>1.7</v>
          </cell>
          <cell r="AF382">
            <v>2</v>
          </cell>
          <cell r="AG382">
            <v>0.7</v>
          </cell>
          <cell r="AH382">
            <v>105</v>
          </cell>
          <cell r="AI382">
            <v>0.7</v>
          </cell>
          <cell r="AJ382">
            <v>105</v>
          </cell>
        </row>
        <row r="383">
          <cell r="C383" t="str">
            <v>F025</v>
          </cell>
          <cell r="D383" t="str">
            <v>Cerdo, pierna o pernil, cruda</v>
          </cell>
          <cell r="E383" t="str">
            <v>Pierna</v>
          </cell>
          <cell r="F383">
            <v>100</v>
          </cell>
          <cell r="G383">
            <v>72.900000000000006</v>
          </cell>
          <cell r="H383">
            <v>131</v>
          </cell>
          <cell r="I383">
            <v>551</v>
          </cell>
          <cell r="J383">
            <v>20.5</v>
          </cell>
          <cell r="K383">
            <v>5.4</v>
          </cell>
          <cell r="L383">
            <v>0.2</v>
          </cell>
          <cell r="M383">
            <v>0</v>
          </cell>
          <cell r="N383">
            <v>0</v>
          </cell>
          <cell r="O383">
            <v>1.1000000000000001</v>
          </cell>
          <cell r="P383">
            <v>8</v>
          </cell>
          <cell r="Q383">
            <v>1.2</v>
          </cell>
          <cell r="R383">
            <v>57</v>
          </cell>
          <cell r="S383">
            <v>217</v>
          </cell>
          <cell r="T383">
            <v>5</v>
          </cell>
          <cell r="U383">
            <v>2.5</v>
          </cell>
          <cell r="V383">
            <v>23</v>
          </cell>
          <cell r="W383">
            <v>370</v>
          </cell>
          <cell r="X383">
            <v>0.8</v>
          </cell>
          <cell r="Y383">
            <v>0.24</v>
          </cell>
          <cell r="Z383">
            <v>5.7</v>
          </cell>
          <cell r="AA383">
            <v>5</v>
          </cell>
          <cell r="AB383">
            <v>1</v>
          </cell>
          <cell r="AC383">
            <v>0</v>
          </cell>
          <cell r="AD383">
            <v>0</v>
          </cell>
          <cell r="AE383">
            <v>1.9</v>
          </cell>
          <cell r="AF383">
            <v>2.4</v>
          </cell>
          <cell r="AG383">
            <v>0.6</v>
          </cell>
          <cell r="AH383">
            <v>68</v>
          </cell>
          <cell r="AI383">
            <v>0.6</v>
          </cell>
          <cell r="AJ383">
            <v>68</v>
          </cell>
        </row>
        <row r="384">
          <cell r="C384" t="str">
            <v>F026</v>
          </cell>
          <cell r="D384" t="str">
            <v>Cerdo, pierna o pernil, horneada, sin sal</v>
          </cell>
          <cell r="E384" t="str">
            <v>Pierna</v>
          </cell>
          <cell r="F384">
            <v>100</v>
          </cell>
          <cell r="G384">
            <v>60</v>
          </cell>
          <cell r="H384">
            <v>202</v>
          </cell>
          <cell r="I384">
            <v>848</v>
          </cell>
          <cell r="J384">
            <v>29.4</v>
          </cell>
          <cell r="K384">
            <v>9.4</v>
          </cell>
          <cell r="L384">
            <v>0</v>
          </cell>
          <cell r="M384">
            <v>0</v>
          </cell>
          <cell r="N384">
            <v>0</v>
          </cell>
          <cell r="O384">
            <v>1.2</v>
          </cell>
          <cell r="P384">
            <v>18</v>
          </cell>
          <cell r="Q384">
            <v>1.1000000000000001</v>
          </cell>
          <cell r="R384">
            <v>27</v>
          </cell>
          <cell r="S384">
            <v>277</v>
          </cell>
          <cell r="T384">
            <v>5</v>
          </cell>
          <cell r="U384">
            <v>3.1</v>
          </cell>
          <cell r="V384">
            <v>26</v>
          </cell>
          <cell r="W384">
            <v>384</v>
          </cell>
          <cell r="X384">
            <v>0.8</v>
          </cell>
          <cell r="Y384">
            <v>0.32</v>
          </cell>
          <cell r="Z384">
            <v>5.9</v>
          </cell>
          <cell r="AA384">
            <v>12</v>
          </cell>
          <cell r="AB384">
            <v>0.8</v>
          </cell>
          <cell r="AC384">
            <v>0</v>
          </cell>
          <cell r="AD384">
            <v>0</v>
          </cell>
          <cell r="AE384">
            <v>3.3</v>
          </cell>
          <cell r="AF384">
            <v>4.5</v>
          </cell>
          <cell r="AG384">
            <v>0.8</v>
          </cell>
          <cell r="AH384">
            <v>94</v>
          </cell>
          <cell r="AI384">
            <v>0.8</v>
          </cell>
          <cell r="AJ384">
            <v>94</v>
          </cell>
        </row>
        <row r="385">
          <cell r="C385" t="str">
            <v>F027</v>
          </cell>
          <cell r="D385" t="str">
            <v>Cerdo, riñón,crudo</v>
          </cell>
          <cell r="E385" t="str">
            <v>Riñón</v>
          </cell>
          <cell r="F385">
            <v>100</v>
          </cell>
          <cell r="G385">
            <v>80</v>
          </cell>
          <cell r="H385">
            <v>89</v>
          </cell>
          <cell r="I385">
            <v>375</v>
          </cell>
          <cell r="J385">
            <v>16.2</v>
          </cell>
          <cell r="K385">
            <v>2.7</v>
          </cell>
          <cell r="L385">
            <v>0</v>
          </cell>
          <cell r="M385">
            <v>0</v>
          </cell>
          <cell r="N385">
            <v>0</v>
          </cell>
          <cell r="O385">
            <v>1.1000000000000001</v>
          </cell>
          <cell r="P385">
            <v>10</v>
          </cell>
          <cell r="Q385">
            <v>5</v>
          </cell>
          <cell r="R385">
            <v>121</v>
          </cell>
          <cell r="S385">
            <v>205</v>
          </cell>
          <cell r="T385">
            <v>7</v>
          </cell>
          <cell r="U385">
            <v>2.7</v>
          </cell>
          <cell r="V385">
            <v>17</v>
          </cell>
          <cell r="W385">
            <v>229</v>
          </cell>
          <cell r="X385">
            <v>0.35</v>
          </cell>
          <cell r="Y385">
            <v>2.8</v>
          </cell>
          <cell r="Z385">
            <v>8.1</v>
          </cell>
          <cell r="AA385">
            <v>42</v>
          </cell>
          <cell r="AB385">
            <v>8.49</v>
          </cell>
          <cell r="AC385">
            <v>13</v>
          </cell>
          <cell r="AD385">
            <v>59</v>
          </cell>
          <cell r="AE385">
            <v>1</v>
          </cell>
          <cell r="AF385">
            <v>1</v>
          </cell>
          <cell r="AG385">
            <v>0.3</v>
          </cell>
          <cell r="AH385">
            <v>319</v>
          </cell>
          <cell r="AI385">
            <v>0.3</v>
          </cell>
          <cell r="AJ385">
            <v>319</v>
          </cell>
        </row>
        <row r="386">
          <cell r="C386" t="str">
            <v>F028</v>
          </cell>
          <cell r="D386" t="str">
            <v>Cerdo, tocino, cocido, sin sal</v>
          </cell>
          <cell r="E386" t="str">
            <v>Tocino</v>
          </cell>
          <cell r="F386">
            <v>100</v>
          </cell>
          <cell r="G386">
            <v>10.3</v>
          </cell>
          <cell r="H386">
            <v>751</v>
          </cell>
          <cell r="I386">
            <v>3093</v>
          </cell>
          <cell r="J386">
            <v>10.4</v>
          </cell>
          <cell r="K386">
            <v>78.8</v>
          </cell>
          <cell r="L386">
            <v>0</v>
          </cell>
          <cell r="M386">
            <v>0</v>
          </cell>
          <cell r="N386">
            <v>0</v>
          </cell>
          <cell r="O386">
            <v>0.4</v>
          </cell>
          <cell r="P386">
            <v>40</v>
          </cell>
          <cell r="Q386">
            <v>1.3</v>
          </cell>
          <cell r="R386">
            <v>15</v>
          </cell>
          <cell r="S386">
            <v>62</v>
          </cell>
          <cell r="T386">
            <v>11</v>
          </cell>
          <cell r="U386">
            <v>0.8</v>
          </cell>
          <cell r="V386">
            <v>10</v>
          </cell>
          <cell r="W386">
            <v>130</v>
          </cell>
          <cell r="X386">
            <v>0.04</v>
          </cell>
          <cell r="Y386">
            <v>0.38</v>
          </cell>
          <cell r="Z386">
            <v>2.5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33.1</v>
          </cell>
          <cell r="AF386">
            <v>32</v>
          </cell>
          <cell r="AG386">
            <v>13.7</v>
          </cell>
          <cell r="AH386">
            <v>26</v>
          </cell>
          <cell r="AI386">
            <v>13.7</v>
          </cell>
          <cell r="AJ386">
            <v>26</v>
          </cell>
        </row>
        <row r="387">
          <cell r="C387" t="str">
            <v>F029</v>
          </cell>
          <cell r="D387" t="str">
            <v>Cerdo, tocino, crudo</v>
          </cell>
          <cell r="E387" t="str">
            <v>Tocino</v>
          </cell>
          <cell r="F387">
            <v>100</v>
          </cell>
          <cell r="G387">
            <v>10.8</v>
          </cell>
          <cell r="H387">
            <v>784</v>
          </cell>
          <cell r="I387">
            <v>3224</v>
          </cell>
          <cell r="J387">
            <v>2.9</v>
          </cell>
          <cell r="K387">
            <v>85.8</v>
          </cell>
          <cell r="L387">
            <v>0</v>
          </cell>
          <cell r="M387">
            <v>0</v>
          </cell>
          <cell r="N387">
            <v>0</v>
          </cell>
          <cell r="O387">
            <v>0.6</v>
          </cell>
          <cell r="P387">
            <v>6</v>
          </cell>
          <cell r="Q387">
            <v>1.1000000000000001</v>
          </cell>
          <cell r="R387">
            <v>22</v>
          </cell>
          <cell r="S387">
            <v>37</v>
          </cell>
          <cell r="T387">
            <v>11</v>
          </cell>
          <cell r="U387">
            <v>0.8</v>
          </cell>
          <cell r="V387">
            <v>4</v>
          </cell>
          <cell r="W387">
            <v>71</v>
          </cell>
          <cell r="X387">
            <v>0.23</v>
          </cell>
          <cell r="Y387">
            <v>0.17</v>
          </cell>
          <cell r="Z387">
            <v>2.7</v>
          </cell>
          <cell r="AA387">
            <v>1</v>
          </cell>
          <cell r="AB387">
            <v>0.18</v>
          </cell>
          <cell r="AC387">
            <v>0</v>
          </cell>
          <cell r="AD387">
            <v>10</v>
          </cell>
          <cell r="AE387">
            <v>34.6</v>
          </cell>
          <cell r="AF387">
            <v>35.299999999999997</v>
          </cell>
          <cell r="AG387">
            <v>15.9</v>
          </cell>
          <cell r="AH387">
            <v>70</v>
          </cell>
          <cell r="AI387">
            <v>15.9</v>
          </cell>
          <cell r="AJ387">
            <v>70</v>
          </cell>
        </row>
        <row r="388">
          <cell r="C388" t="str">
            <v>F030</v>
          </cell>
          <cell r="D388" t="str">
            <v>Cerdo, tocino, frito en su propia grasa (chicharrón) con sal</v>
          </cell>
          <cell r="E388" t="str">
            <v>Tocino</v>
          </cell>
          <cell r="F388">
            <v>100</v>
          </cell>
          <cell r="G388">
            <v>16.899999999999999</v>
          </cell>
          <cell r="H388">
            <v>599</v>
          </cell>
          <cell r="I388">
            <v>2477</v>
          </cell>
          <cell r="J388">
            <v>20.8</v>
          </cell>
          <cell r="K388">
            <v>56.1</v>
          </cell>
          <cell r="L388">
            <v>2.8</v>
          </cell>
          <cell r="M388">
            <v>0</v>
          </cell>
          <cell r="N388">
            <v>0</v>
          </cell>
          <cell r="O388">
            <v>3.4</v>
          </cell>
          <cell r="P388">
            <v>61</v>
          </cell>
          <cell r="Q388">
            <v>2.8</v>
          </cell>
          <cell r="R388">
            <v>125</v>
          </cell>
          <cell r="S388">
            <v>149</v>
          </cell>
          <cell r="T388">
            <v>0</v>
          </cell>
          <cell r="U388">
            <v>0.8</v>
          </cell>
          <cell r="V388">
            <v>9</v>
          </cell>
          <cell r="W388">
            <v>171</v>
          </cell>
          <cell r="X388">
            <v>0.03</v>
          </cell>
          <cell r="Y388">
            <v>0.2</v>
          </cell>
          <cell r="Z388">
            <v>3.8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15.3</v>
          </cell>
          <cell r="AF388">
            <v>19.600000000000001</v>
          </cell>
          <cell r="AG388">
            <v>7.9</v>
          </cell>
          <cell r="AH388">
            <v>105</v>
          </cell>
          <cell r="AI388">
            <v>7.9</v>
          </cell>
          <cell r="AJ388">
            <v>105</v>
          </cell>
        </row>
        <row r="389">
          <cell r="C389" t="str">
            <v>F031</v>
          </cell>
          <cell r="D389" t="str">
            <v>Cerdo, tocino, salteado, sin sal</v>
          </cell>
          <cell r="E389" t="str">
            <v>Tocino</v>
          </cell>
          <cell r="F389">
            <v>100</v>
          </cell>
          <cell r="G389">
            <v>9.8000000000000007</v>
          </cell>
          <cell r="H389">
            <v>754</v>
          </cell>
          <cell r="I389">
            <v>3106</v>
          </cell>
          <cell r="J389">
            <v>10.199999999999999</v>
          </cell>
          <cell r="K389">
            <v>79.2</v>
          </cell>
          <cell r="L389">
            <v>0.1</v>
          </cell>
          <cell r="M389">
            <v>0</v>
          </cell>
          <cell r="N389">
            <v>0</v>
          </cell>
          <cell r="O389">
            <v>0.8</v>
          </cell>
          <cell r="P389">
            <v>9</v>
          </cell>
          <cell r="Q389">
            <v>1.4</v>
          </cell>
          <cell r="R389">
            <v>18</v>
          </cell>
          <cell r="S389">
            <v>65</v>
          </cell>
          <cell r="T389">
            <v>0</v>
          </cell>
          <cell r="U389">
            <v>3.5</v>
          </cell>
          <cell r="V389">
            <v>33</v>
          </cell>
          <cell r="W389">
            <v>565</v>
          </cell>
          <cell r="X389">
            <v>0.02</v>
          </cell>
          <cell r="Y389">
            <v>0.19</v>
          </cell>
          <cell r="Z389">
            <v>3</v>
          </cell>
          <cell r="AA389">
            <v>2</v>
          </cell>
          <cell r="AB389">
            <v>1.23</v>
          </cell>
          <cell r="AC389">
            <v>0</v>
          </cell>
          <cell r="AD389">
            <v>11</v>
          </cell>
          <cell r="AE389">
            <v>32.700000000000003</v>
          </cell>
          <cell r="AF389">
            <v>32.799999999999997</v>
          </cell>
          <cell r="AG389">
            <v>13.8</v>
          </cell>
          <cell r="AH389">
            <v>40</v>
          </cell>
          <cell r="AI389">
            <v>13.8</v>
          </cell>
          <cell r="AJ389">
            <v>40</v>
          </cell>
        </row>
        <row r="390">
          <cell r="C390" t="str">
            <v>F032</v>
          </cell>
          <cell r="D390" t="str">
            <v>Chigüiro, carne, salada, cruda</v>
          </cell>
          <cell r="F390">
            <v>100</v>
          </cell>
          <cell r="G390">
            <v>63.7</v>
          </cell>
          <cell r="H390">
            <v>134</v>
          </cell>
          <cell r="I390">
            <v>563</v>
          </cell>
          <cell r="J390">
            <v>22.1</v>
          </cell>
          <cell r="K390">
            <v>4.5</v>
          </cell>
          <cell r="L390">
            <v>1.2</v>
          </cell>
          <cell r="M390">
            <v>0</v>
          </cell>
          <cell r="N390">
            <v>0</v>
          </cell>
          <cell r="O390">
            <v>8.5</v>
          </cell>
          <cell r="P390">
            <v>186</v>
          </cell>
          <cell r="Q390">
            <v>2.7</v>
          </cell>
          <cell r="R390">
            <v>0</v>
          </cell>
          <cell r="S390">
            <v>186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0.01</v>
          </cell>
          <cell r="Y390">
            <v>0.22</v>
          </cell>
          <cell r="Z390">
            <v>7.1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</row>
        <row r="391">
          <cell r="C391" t="str">
            <v>F033</v>
          </cell>
          <cell r="D391" t="str">
            <v>Chigüiro, pierna o pernil, cruda</v>
          </cell>
          <cell r="E391" t="str">
            <v>Pierna</v>
          </cell>
          <cell r="G391">
            <v>70</v>
          </cell>
          <cell r="H391">
            <v>95</v>
          </cell>
          <cell r="I391">
            <v>401</v>
          </cell>
          <cell r="J391">
            <v>22</v>
          </cell>
          <cell r="K391">
            <v>0.7</v>
          </cell>
          <cell r="L391">
            <v>0</v>
          </cell>
          <cell r="M391">
            <v>0</v>
          </cell>
          <cell r="N391">
            <v>0</v>
          </cell>
          <cell r="O391">
            <v>7.2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</row>
        <row r="392">
          <cell r="C392" t="str">
            <v>F034</v>
          </cell>
          <cell r="D392" t="str">
            <v>Chorizo de cerdo y res, crudo</v>
          </cell>
          <cell r="F392">
            <v>100</v>
          </cell>
          <cell r="G392">
            <v>47</v>
          </cell>
          <cell r="H392">
            <v>321</v>
          </cell>
          <cell r="I392">
            <v>1334</v>
          </cell>
          <cell r="J392">
            <v>24.1</v>
          </cell>
          <cell r="K392">
            <v>23.1</v>
          </cell>
          <cell r="L392">
            <v>4</v>
          </cell>
          <cell r="M392">
            <v>0</v>
          </cell>
          <cell r="N392">
            <v>0</v>
          </cell>
          <cell r="O392">
            <v>1.8</v>
          </cell>
          <cell r="P392">
            <v>9</v>
          </cell>
          <cell r="Q392">
            <v>2.1</v>
          </cell>
          <cell r="R392">
            <v>1140</v>
          </cell>
          <cell r="S392">
            <v>271</v>
          </cell>
          <cell r="T392">
            <v>10.9</v>
          </cell>
          <cell r="U392">
            <v>1.2</v>
          </cell>
          <cell r="V392">
            <v>10</v>
          </cell>
          <cell r="W392">
            <v>181</v>
          </cell>
          <cell r="X392">
            <v>0.12</v>
          </cell>
          <cell r="Y392">
            <v>0.28000000000000003</v>
          </cell>
          <cell r="Z392">
            <v>7.1</v>
          </cell>
          <cell r="AA392">
            <v>1</v>
          </cell>
          <cell r="AB392">
            <v>0.9</v>
          </cell>
          <cell r="AC392">
            <v>0</v>
          </cell>
          <cell r="AD392">
            <v>0</v>
          </cell>
          <cell r="AE392">
            <v>9.6</v>
          </cell>
          <cell r="AF392">
            <v>11</v>
          </cell>
          <cell r="AG392">
            <v>2.5</v>
          </cell>
          <cell r="AH392">
            <v>73</v>
          </cell>
          <cell r="AI392">
            <v>2.5</v>
          </cell>
          <cell r="AJ392">
            <v>73</v>
          </cell>
        </row>
        <row r="393">
          <cell r="C393" t="str">
            <v>F035</v>
          </cell>
          <cell r="D393" t="str">
            <v>Chorizo de pollo, crudo</v>
          </cell>
          <cell r="F393">
            <v>100</v>
          </cell>
          <cell r="G393">
            <v>52.9</v>
          </cell>
          <cell r="H393">
            <v>217</v>
          </cell>
          <cell r="I393">
            <v>910</v>
          </cell>
          <cell r="J393">
            <v>31.3</v>
          </cell>
          <cell r="K393">
            <v>10.199999999999999</v>
          </cell>
          <cell r="L393">
            <v>0.1</v>
          </cell>
          <cell r="M393">
            <v>0</v>
          </cell>
          <cell r="N393">
            <v>0</v>
          </cell>
          <cell r="O393">
            <v>5.5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</row>
        <row r="394">
          <cell r="C394" t="str">
            <v>F036</v>
          </cell>
          <cell r="D394" t="str">
            <v>Codorniz o perdiz, entera sin piel, cruda</v>
          </cell>
          <cell r="F394">
            <v>61</v>
          </cell>
          <cell r="G394">
            <v>71</v>
          </cell>
          <cell r="H394">
            <v>133</v>
          </cell>
          <cell r="I394">
            <v>560</v>
          </cell>
          <cell r="J394">
            <v>22.4</v>
          </cell>
          <cell r="K394">
            <v>4.5</v>
          </cell>
          <cell r="L394">
            <v>0.8</v>
          </cell>
          <cell r="M394">
            <v>0</v>
          </cell>
          <cell r="N394">
            <v>0</v>
          </cell>
          <cell r="O394">
            <v>1.3</v>
          </cell>
          <cell r="P394">
            <v>13</v>
          </cell>
          <cell r="Q394">
            <v>4.5</v>
          </cell>
          <cell r="R394">
            <v>51</v>
          </cell>
          <cell r="S394">
            <v>307</v>
          </cell>
          <cell r="T394">
            <v>2</v>
          </cell>
          <cell r="U394">
            <v>2.7</v>
          </cell>
          <cell r="V394">
            <v>25</v>
          </cell>
          <cell r="W394">
            <v>237</v>
          </cell>
          <cell r="X394">
            <v>0.28000000000000003</v>
          </cell>
          <cell r="Y394">
            <v>0.28000000000000003</v>
          </cell>
          <cell r="Z394">
            <v>8.1999999999999993</v>
          </cell>
          <cell r="AA394">
            <v>7</v>
          </cell>
          <cell r="AB394">
            <v>0.45</v>
          </cell>
          <cell r="AC394">
            <v>7</v>
          </cell>
          <cell r="AD394">
            <v>17</v>
          </cell>
          <cell r="AE394">
            <v>1.3</v>
          </cell>
          <cell r="AF394">
            <v>1.3</v>
          </cell>
          <cell r="AG394">
            <v>1.2</v>
          </cell>
          <cell r="AH394">
            <v>70</v>
          </cell>
          <cell r="AI394">
            <v>1.2</v>
          </cell>
          <cell r="AJ394">
            <v>70</v>
          </cell>
        </row>
        <row r="395">
          <cell r="C395" t="str">
            <v>F037</v>
          </cell>
          <cell r="D395" t="str">
            <v>Conejo, carne, cocida, sin sal</v>
          </cell>
          <cell r="F395">
            <v>100</v>
          </cell>
          <cell r="G395">
            <v>59.8</v>
          </cell>
          <cell r="H395">
            <v>198</v>
          </cell>
          <cell r="I395">
            <v>833</v>
          </cell>
          <cell r="J395">
            <v>30.4</v>
          </cell>
          <cell r="K395">
            <v>8.4</v>
          </cell>
          <cell r="L395">
            <v>0.3</v>
          </cell>
          <cell r="M395">
            <v>0</v>
          </cell>
          <cell r="N395">
            <v>0</v>
          </cell>
          <cell r="O395">
            <v>1.1000000000000001</v>
          </cell>
          <cell r="P395">
            <v>20</v>
          </cell>
          <cell r="Q395">
            <v>2.4</v>
          </cell>
          <cell r="R395">
            <v>45</v>
          </cell>
          <cell r="S395">
            <v>226</v>
          </cell>
          <cell r="T395">
            <v>0</v>
          </cell>
          <cell r="U395">
            <v>2.4</v>
          </cell>
          <cell r="V395">
            <v>20</v>
          </cell>
          <cell r="W395">
            <v>300</v>
          </cell>
          <cell r="X395">
            <v>0.06</v>
          </cell>
          <cell r="Y395">
            <v>0.17</v>
          </cell>
          <cell r="Z395">
            <v>7.2</v>
          </cell>
          <cell r="AA395">
            <v>9</v>
          </cell>
          <cell r="AB395">
            <v>6.51</v>
          </cell>
          <cell r="AC395">
            <v>0</v>
          </cell>
          <cell r="AD395">
            <v>0</v>
          </cell>
          <cell r="AE395">
            <v>2.4</v>
          </cell>
          <cell r="AF395">
            <v>2</v>
          </cell>
          <cell r="AG395">
            <v>1.5</v>
          </cell>
          <cell r="AH395">
            <v>86</v>
          </cell>
          <cell r="AI395">
            <v>1.5</v>
          </cell>
          <cell r="AJ395">
            <v>86</v>
          </cell>
        </row>
        <row r="396">
          <cell r="C396" t="str">
            <v>F038</v>
          </cell>
          <cell r="D396" t="str">
            <v>Conejo, carne, cruda</v>
          </cell>
          <cell r="F396">
            <v>57</v>
          </cell>
          <cell r="G396">
            <v>72.8</v>
          </cell>
          <cell r="H396">
            <v>134</v>
          </cell>
          <cell r="I396">
            <v>560</v>
          </cell>
          <cell r="J396">
            <v>20.100000000000001</v>
          </cell>
          <cell r="K396">
            <v>5.8</v>
          </cell>
          <cell r="L396">
            <v>0.2</v>
          </cell>
          <cell r="M396">
            <v>0</v>
          </cell>
          <cell r="N396">
            <v>0</v>
          </cell>
          <cell r="O396">
            <v>1.1000000000000001</v>
          </cell>
          <cell r="P396">
            <v>22</v>
          </cell>
          <cell r="Q396">
            <v>1.6</v>
          </cell>
          <cell r="R396">
            <v>41</v>
          </cell>
          <cell r="S396">
            <v>220</v>
          </cell>
          <cell r="T396">
            <v>3</v>
          </cell>
          <cell r="U396">
            <v>1.4</v>
          </cell>
          <cell r="V396">
            <v>25</v>
          </cell>
          <cell r="W396">
            <v>343</v>
          </cell>
          <cell r="X396">
            <v>0.1</v>
          </cell>
          <cell r="Y396">
            <v>0.14000000000000001</v>
          </cell>
          <cell r="Z396">
            <v>7.3</v>
          </cell>
          <cell r="AA396">
            <v>8</v>
          </cell>
          <cell r="AB396">
            <v>7.16</v>
          </cell>
          <cell r="AC396">
            <v>0</v>
          </cell>
          <cell r="AD396">
            <v>0</v>
          </cell>
          <cell r="AE396">
            <v>2.6</v>
          </cell>
          <cell r="AF396">
            <v>1.7</v>
          </cell>
          <cell r="AG396">
            <v>1.8</v>
          </cell>
          <cell r="AH396">
            <v>56</v>
          </cell>
          <cell r="AI396">
            <v>1.8</v>
          </cell>
          <cell r="AJ396">
            <v>56</v>
          </cell>
        </row>
        <row r="397">
          <cell r="C397" t="str">
            <v>F039</v>
          </cell>
          <cell r="D397" t="str">
            <v>Conejo, hígado, crudo</v>
          </cell>
          <cell r="E397" t="str">
            <v>Hígado</v>
          </cell>
          <cell r="F397">
            <v>100</v>
          </cell>
          <cell r="G397">
            <v>74.5</v>
          </cell>
          <cell r="H397">
            <v>118</v>
          </cell>
          <cell r="I397">
            <v>497</v>
          </cell>
          <cell r="J397">
            <v>17.899999999999999</v>
          </cell>
          <cell r="K397">
            <v>4.3</v>
          </cell>
          <cell r="L397">
            <v>2</v>
          </cell>
          <cell r="M397">
            <v>0</v>
          </cell>
          <cell r="N397">
            <v>0</v>
          </cell>
          <cell r="O397">
            <v>1.2</v>
          </cell>
          <cell r="P397">
            <v>40</v>
          </cell>
          <cell r="Q397">
            <v>14</v>
          </cell>
          <cell r="R397">
            <v>0</v>
          </cell>
          <cell r="S397">
            <v>240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0.24</v>
          </cell>
          <cell r="Y397">
            <v>1.9</v>
          </cell>
          <cell r="Z397">
            <v>12</v>
          </cell>
          <cell r="AA397">
            <v>0</v>
          </cell>
          <cell r="AB397">
            <v>0</v>
          </cell>
          <cell r="AC397">
            <v>20</v>
          </cell>
          <cell r="AD397">
            <v>8404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</row>
        <row r="398">
          <cell r="C398" t="str">
            <v>F040</v>
          </cell>
          <cell r="D398" t="str">
            <v>Conejo, riñón, crudo</v>
          </cell>
          <cell r="E398" t="str">
            <v>Riñón</v>
          </cell>
          <cell r="F398">
            <v>100</v>
          </cell>
          <cell r="G398">
            <v>75.8</v>
          </cell>
          <cell r="H398">
            <v>120</v>
          </cell>
          <cell r="I398">
            <v>501</v>
          </cell>
          <cell r="J398">
            <v>16.899999999999999</v>
          </cell>
          <cell r="K398">
            <v>5.5</v>
          </cell>
          <cell r="L398">
            <v>0.6</v>
          </cell>
          <cell r="M398">
            <v>0</v>
          </cell>
          <cell r="N398">
            <v>0</v>
          </cell>
          <cell r="O398">
            <v>1.2</v>
          </cell>
          <cell r="P398">
            <v>37</v>
          </cell>
          <cell r="Q398">
            <v>9.8000000000000007</v>
          </cell>
          <cell r="R398">
            <v>0</v>
          </cell>
          <cell r="S398">
            <v>240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0.28999999999999998</v>
          </cell>
          <cell r="Y398">
            <v>2.1</v>
          </cell>
          <cell r="Z398">
            <v>9.3000000000000007</v>
          </cell>
          <cell r="AA398">
            <v>0</v>
          </cell>
          <cell r="AB398">
            <v>0</v>
          </cell>
          <cell r="AC398">
            <v>10</v>
          </cell>
          <cell r="AD398">
            <v>140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</row>
        <row r="399">
          <cell r="C399" t="str">
            <v>F041</v>
          </cell>
          <cell r="D399" t="str">
            <v>Cordero, carne gorda, cruda</v>
          </cell>
          <cell r="F399">
            <v>100</v>
          </cell>
          <cell r="G399">
            <v>61.6</v>
          </cell>
          <cell r="H399">
            <v>252</v>
          </cell>
          <cell r="I399">
            <v>1044</v>
          </cell>
          <cell r="J399">
            <v>16.8</v>
          </cell>
          <cell r="K399">
            <v>20.5</v>
          </cell>
          <cell r="L399">
            <v>0.1</v>
          </cell>
          <cell r="M399">
            <v>0</v>
          </cell>
          <cell r="N399">
            <v>0</v>
          </cell>
          <cell r="O399">
            <v>1</v>
          </cell>
          <cell r="P399">
            <v>13</v>
          </cell>
          <cell r="Q399">
            <v>2.1</v>
          </cell>
          <cell r="R399">
            <v>58</v>
          </cell>
          <cell r="S399">
            <v>170</v>
          </cell>
          <cell r="T399">
            <v>2</v>
          </cell>
          <cell r="U399">
            <v>3.4</v>
          </cell>
          <cell r="V399">
            <v>21</v>
          </cell>
          <cell r="W399">
            <v>286</v>
          </cell>
          <cell r="X399">
            <v>0.12</v>
          </cell>
          <cell r="Y399">
            <v>0.22</v>
          </cell>
          <cell r="Z399">
            <v>6.1</v>
          </cell>
          <cell r="AA399">
            <v>3</v>
          </cell>
          <cell r="AB399">
            <v>2.0099999999999998</v>
          </cell>
          <cell r="AC399">
            <v>0</v>
          </cell>
          <cell r="AD399">
            <v>0</v>
          </cell>
          <cell r="AE399">
            <v>9.6999999999999993</v>
          </cell>
          <cell r="AF399">
            <v>8.1999999999999993</v>
          </cell>
          <cell r="AG399">
            <v>1.3</v>
          </cell>
          <cell r="AH399">
            <v>62</v>
          </cell>
          <cell r="AI399">
            <v>1.3</v>
          </cell>
          <cell r="AJ399">
            <v>62</v>
          </cell>
        </row>
        <row r="400">
          <cell r="C400" t="str">
            <v>F042</v>
          </cell>
          <cell r="D400" t="str">
            <v>Cordero, carne magra, cruda</v>
          </cell>
          <cell r="F400">
            <v>100</v>
          </cell>
          <cell r="G400">
            <v>70.599999999999994</v>
          </cell>
          <cell r="H400">
            <v>143</v>
          </cell>
          <cell r="I400">
            <v>600</v>
          </cell>
          <cell r="J400">
            <v>21.3</v>
          </cell>
          <cell r="K400">
            <v>5.9</v>
          </cell>
          <cell r="L400">
            <v>1.1000000000000001</v>
          </cell>
          <cell r="M400">
            <v>0</v>
          </cell>
          <cell r="N400">
            <v>0</v>
          </cell>
          <cell r="O400">
            <v>1.1000000000000001</v>
          </cell>
          <cell r="P400">
            <v>7</v>
          </cell>
          <cell r="Q400">
            <v>2.2000000000000002</v>
          </cell>
          <cell r="R400">
            <v>67</v>
          </cell>
          <cell r="S400">
            <v>180</v>
          </cell>
          <cell r="T400">
            <v>6</v>
          </cell>
          <cell r="U400">
            <v>3.6</v>
          </cell>
          <cell r="V400">
            <v>24</v>
          </cell>
          <cell r="W400">
            <v>308</v>
          </cell>
          <cell r="X400">
            <v>0.13</v>
          </cell>
          <cell r="Y400">
            <v>0.21</v>
          </cell>
          <cell r="Z400">
            <v>3</v>
          </cell>
          <cell r="AA400">
            <v>15</v>
          </cell>
          <cell r="AB400">
            <v>2.42</v>
          </cell>
          <cell r="AC400">
            <v>0</v>
          </cell>
          <cell r="AD400">
            <v>0</v>
          </cell>
          <cell r="AE400">
            <v>2.1</v>
          </cell>
          <cell r="AF400">
            <v>2.4</v>
          </cell>
          <cell r="AG400">
            <v>0.5</v>
          </cell>
          <cell r="AH400">
            <v>66</v>
          </cell>
          <cell r="AI400">
            <v>0.5</v>
          </cell>
          <cell r="AJ400">
            <v>66</v>
          </cell>
        </row>
        <row r="401">
          <cell r="C401" t="str">
            <v>F043</v>
          </cell>
          <cell r="D401" t="str">
            <v>Cordero, carne muy gorda, cruda</v>
          </cell>
          <cell r="F401">
            <v>100</v>
          </cell>
          <cell r="G401">
            <v>50.8</v>
          </cell>
          <cell r="H401">
            <v>357</v>
          </cell>
          <cell r="I401">
            <v>1475</v>
          </cell>
          <cell r="J401">
            <v>15.6</v>
          </cell>
          <cell r="K401">
            <v>32.700000000000003</v>
          </cell>
          <cell r="L401">
            <v>0</v>
          </cell>
          <cell r="M401">
            <v>0</v>
          </cell>
          <cell r="N401">
            <v>0</v>
          </cell>
          <cell r="O401">
            <v>0.9</v>
          </cell>
          <cell r="P401">
            <v>5</v>
          </cell>
          <cell r="Q401">
            <v>1.3</v>
          </cell>
          <cell r="R401">
            <v>54</v>
          </cell>
          <cell r="S401">
            <v>160</v>
          </cell>
          <cell r="T401">
            <v>7</v>
          </cell>
          <cell r="U401">
            <v>2.4</v>
          </cell>
          <cell r="V401">
            <v>18</v>
          </cell>
          <cell r="W401">
            <v>198</v>
          </cell>
          <cell r="X401">
            <v>0.12</v>
          </cell>
          <cell r="Y401">
            <v>0.19</v>
          </cell>
          <cell r="Z401">
            <v>6.3</v>
          </cell>
          <cell r="AA401">
            <v>2</v>
          </cell>
          <cell r="AB401">
            <v>2.2200000000000002</v>
          </cell>
          <cell r="AC401">
            <v>0</v>
          </cell>
          <cell r="AD401">
            <v>0</v>
          </cell>
          <cell r="AE401">
            <v>14</v>
          </cell>
          <cell r="AF401">
            <v>11.2</v>
          </cell>
          <cell r="AG401">
            <v>1.6</v>
          </cell>
          <cell r="AH401">
            <v>79</v>
          </cell>
          <cell r="AI401">
            <v>1.6</v>
          </cell>
          <cell r="AJ401">
            <v>79</v>
          </cell>
        </row>
        <row r="402">
          <cell r="C402" t="str">
            <v>F044</v>
          </cell>
          <cell r="D402" t="str">
            <v>Cordero, carne semigorda, cruda</v>
          </cell>
          <cell r="F402">
            <v>100</v>
          </cell>
          <cell r="G402">
            <v>61.4</v>
          </cell>
          <cell r="H402">
            <v>247</v>
          </cell>
          <cell r="I402">
            <v>1027</v>
          </cell>
          <cell r="J402">
            <v>18.2</v>
          </cell>
          <cell r="K402">
            <v>19.399999999999999</v>
          </cell>
          <cell r="L402">
            <v>0</v>
          </cell>
          <cell r="M402">
            <v>0</v>
          </cell>
          <cell r="N402">
            <v>0</v>
          </cell>
          <cell r="O402">
            <v>1</v>
          </cell>
          <cell r="P402">
            <v>7</v>
          </cell>
          <cell r="Q402">
            <v>2.5</v>
          </cell>
          <cell r="R402">
            <v>59</v>
          </cell>
          <cell r="S402">
            <v>190</v>
          </cell>
          <cell r="T402">
            <v>10</v>
          </cell>
          <cell r="U402">
            <v>3.5</v>
          </cell>
          <cell r="V402">
            <v>20</v>
          </cell>
          <cell r="W402">
            <v>239</v>
          </cell>
          <cell r="X402">
            <v>0.14000000000000001</v>
          </cell>
          <cell r="Y402">
            <v>0.15</v>
          </cell>
          <cell r="Z402">
            <v>5.5</v>
          </cell>
          <cell r="AA402">
            <v>19</v>
          </cell>
          <cell r="AB402">
            <v>2.44</v>
          </cell>
          <cell r="AC402">
            <v>0</v>
          </cell>
          <cell r="AD402">
            <v>0</v>
          </cell>
          <cell r="AE402">
            <v>8.1</v>
          </cell>
          <cell r="AF402">
            <v>7.6</v>
          </cell>
          <cell r="AG402">
            <v>1.5</v>
          </cell>
          <cell r="AH402">
            <v>70</v>
          </cell>
          <cell r="AI402">
            <v>1.5</v>
          </cell>
          <cell r="AJ402">
            <v>70</v>
          </cell>
        </row>
        <row r="403">
          <cell r="C403" t="str">
            <v>F045</v>
          </cell>
          <cell r="D403" t="str">
            <v>Cordero, corazón, crudo</v>
          </cell>
          <cell r="E403" t="str">
            <v>Corazón</v>
          </cell>
          <cell r="F403">
            <v>100</v>
          </cell>
          <cell r="G403">
            <v>75</v>
          </cell>
          <cell r="H403">
            <v>135</v>
          </cell>
          <cell r="I403">
            <v>563</v>
          </cell>
          <cell r="J403">
            <v>16</v>
          </cell>
          <cell r="K403">
            <v>7.8</v>
          </cell>
          <cell r="L403">
            <v>0.2</v>
          </cell>
          <cell r="M403">
            <v>0</v>
          </cell>
          <cell r="N403">
            <v>0</v>
          </cell>
          <cell r="O403">
            <v>1</v>
          </cell>
          <cell r="P403">
            <v>6</v>
          </cell>
          <cell r="Q403">
            <v>4.3</v>
          </cell>
          <cell r="R403">
            <v>89</v>
          </cell>
          <cell r="S403">
            <v>200</v>
          </cell>
          <cell r="T403">
            <v>7</v>
          </cell>
          <cell r="U403">
            <v>1.9</v>
          </cell>
          <cell r="V403">
            <v>15</v>
          </cell>
          <cell r="W403">
            <v>316</v>
          </cell>
          <cell r="X403">
            <v>0.28000000000000003</v>
          </cell>
          <cell r="Y403">
            <v>1</v>
          </cell>
          <cell r="Z403">
            <v>6.3</v>
          </cell>
          <cell r="AA403">
            <v>2</v>
          </cell>
          <cell r="AB403">
            <v>10.25</v>
          </cell>
          <cell r="AC403">
            <v>5</v>
          </cell>
          <cell r="AD403">
            <v>0</v>
          </cell>
          <cell r="AE403">
            <v>2.2000000000000002</v>
          </cell>
          <cell r="AF403">
            <v>1.6</v>
          </cell>
          <cell r="AG403">
            <v>0.5</v>
          </cell>
          <cell r="AH403">
            <v>135</v>
          </cell>
          <cell r="AI403">
            <v>0.5</v>
          </cell>
          <cell r="AJ403">
            <v>135</v>
          </cell>
        </row>
        <row r="404">
          <cell r="C404" t="str">
            <v>F046</v>
          </cell>
          <cell r="D404" t="str">
            <v>Cordero, hígado, crudo</v>
          </cell>
          <cell r="E404" t="str">
            <v>Hígado</v>
          </cell>
          <cell r="F404">
            <v>100</v>
          </cell>
          <cell r="G404">
            <v>72.2</v>
          </cell>
          <cell r="H404">
            <v>130</v>
          </cell>
          <cell r="I404">
            <v>544</v>
          </cell>
          <cell r="J404">
            <v>20.3</v>
          </cell>
          <cell r="K404">
            <v>4.9000000000000004</v>
          </cell>
          <cell r="L404">
            <v>1.1000000000000001</v>
          </cell>
          <cell r="M404">
            <v>0</v>
          </cell>
          <cell r="N404">
            <v>0</v>
          </cell>
          <cell r="O404">
            <v>1.5</v>
          </cell>
          <cell r="P404">
            <v>12</v>
          </cell>
          <cell r="Q404">
            <v>7.4</v>
          </cell>
          <cell r="R404">
            <v>70</v>
          </cell>
          <cell r="S404">
            <v>350</v>
          </cell>
          <cell r="T404">
            <v>5</v>
          </cell>
          <cell r="U404">
            <v>4.5</v>
          </cell>
          <cell r="V404">
            <v>19</v>
          </cell>
          <cell r="W404">
            <v>313</v>
          </cell>
          <cell r="X404">
            <v>0.23</v>
          </cell>
          <cell r="Y404">
            <v>3.63</v>
          </cell>
          <cell r="Z404">
            <v>15.2</v>
          </cell>
          <cell r="AA404">
            <v>230</v>
          </cell>
          <cell r="AB404">
            <v>90.05</v>
          </cell>
          <cell r="AC404">
            <v>20</v>
          </cell>
          <cell r="AD404">
            <v>7391</v>
          </cell>
          <cell r="AE404">
            <v>1.9</v>
          </cell>
          <cell r="AF404">
            <v>1.1000000000000001</v>
          </cell>
          <cell r="AG404">
            <v>0.8</v>
          </cell>
          <cell r="AH404">
            <v>371</v>
          </cell>
          <cell r="AI404">
            <v>0.8</v>
          </cell>
          <cell r="AJ404">
            <v>371</v>
          </cell>
        </row>
        <row r="405">
          <cell r="C405" t="str">
            <v>F047</v>
          </cell>
          <cell r="D405" t="str">
            <v>Cordero, riñón, crudo</v>
          </cell>
          <cell r="E405" t="str">
            <v>Riñón</v>
          </cell>
          <cell r="F405">
            <v>100</v>
          </cell>
          <cell r="G405">
            <v>76.7</v>
          </cell>
          <cell r="H405">
            <v>104</v>
          </cell>
          <cell r="I405">
            <v>438</v>
          </cell>
          <cell r="J405">
            <v>18</v>
          </cell>
          <cell r="K405">
            <v>3.2</v>
          </cell>
          <cell r="L405">
            <v>0.8</v>
          </cell>
          <cell r="M405">
            <v>0</v>
          </cell>
          <cell r="N405">
            <v>0</v>
          </cell>
          <cell r="O405">
            <v>1.3</v>
          </cell>
          <cell r="P405">
            <v>13</v>
          </cell>
          <cell r="Q405">
            <v>4.0999999999999996</v>
          </cell>
          <cell r="R405">
            <v>156</v>
          </cell>
          <cell r="S405">
            <v>270</v>
          </cell>
          <cell r="T405">
            <v>6</v>
          </cell>
          <cell r="U405">
            <v>2.2000000000000002</v>
          </cell>
          <cell r="V405">
            <v>17</v>
          </cell>
          <cell r="W405">
            <v>277</v>
          </cell>
          <cell r="X405">
            <v>0.51</v>
          </cell>
          <cell r="Y405">
            <v>3</v>
          </cell>
          <cell r="Z405">
            <v>6.1</v>
          </cell>
          <cell r="AA405">
            <v>28</v>
          </cell>
          <cell r="AB405">
            <v>52.41</v>
          </cell>
          <cell r="AC405">
            <v>10</v>
          </cell>
          <cell r="AD405">
            <v>95</v>
          </cell>
          <cell r="AE405">
            <v>1</v>
          </cell>
          <cell r="AF405">
            <v>0.6</v>
          </cell>
          <cell r="AG405">
            <v>0.5</v>
          </cell>
          <cell r="AH405">
            <v>337</v>
          </cell>
          <cell r="AI405">
            <v>0.5</v>
          </cell>
          <cell r="AJ405">
            <v>337</v>
          </cell>
        </row>
        <row r="406">
          <cell r="C406" t="str">
            <v>F048</v>
          </cell>
          <cell r="D406" t="str">
            <v>Gallina, entera con piel, cruda</v>
          </cell>
          <cell r="F406">
            <v>60</v>
          </cell>
          <cell r="G406">
            <v>61.3</v>
          </cell>
          <cell r="H406">
            <v>256</v>
          </cell>
          <cell r="I406">
            <v>1061</v>
          </cell>
          <cell r="J406">
            <v>18.899999999999999</v>
          </cell>
          <cell r="K406">
            <v>20</v>
          </cell>
          <cell r="L406">
            <v>0</v>
          </cell>
          <cell r="M406">
            <v>0</v>
          </cell>
          <cell r="N406">
            <v>0</v>
          </cell>
          <cell r="O406">
            <v>0.8</v>
          </cell>
          <cell r="P406">
            <v>12</v>
          </cell>
          <cell r="Q406">
            <v>1.5</v>
          </cell>
          <cell r="R406">
            <v>65</v>
          </cell>
          <cell r="S406">
            <v>200</v>
          </cell>
          <cell r="T406">
            <v>5</v>
          </cell>
          <cell r="U406">
            <v>1.2</v>
          </cell>
          <cell r="V406">
            <v>20</v>
          </cell>
          <cell r="W406">
            <v>269</v>
          </cell>
          <cell r="X406">
            <v>0.08</v>
          </cell>
          <cell r="Y406">
            <v>0.15</v>
          </cell>
          <cell r="Z406">
            <v>5.8</v>
          </cell>
          <cell r="AA406">
            <v>5</v>
          </cell>
          <cell r="AB406">
            <v>0.32</v>
          </cell>
          <cell r="AC406">
            <v>0</v>
          </cell>
          <cell r="AD406">
            <v>23</v>
          </cell>
          <cell r="AE406">
            <v>4.7</v>
          </cell>
          <cell r="AF406">
            <v>9.3000000000000007</v>
          </cell>
          <cell r="AG406">
            <v>4.5</v>
          </cell>
          <cell r="AH406">
            <v>72</v>
          </cell>
          <cell r="AI406">
            <v>4.5</v>
          </cell>
          <cell r="AJ406">
            <v>72</v>
          </cell>
        </row>
        <row r="407">
          <cell r="C407" t="str">
            <v>F049</v>
          </cell>
          <cell r="D407" t="str">
            <v>Hamburguesa de carne de res, cruda</v>
          </cell>
          <cell r="F407">
            <v>100</v>
          </cell>
          <cell r="G407">
            <v>68.099999999999994</v>
          </cell>
          <cell r="H407">
            <v>276</v>
          </cell>
          <cell r="I407">
            <v>1142</v>
          </cell>
          <cell r="J407">
            <v>16.2</v>
          </cell>
          <cell r="K407">
            <v>23.3</v>
          </cell>
          <cell r="L407">
            <v>0.2</v>
          </cell>
          <cell r="M407">
            <v>0</v>
          </cell>
          <cell r="N407">
            <v>0</v>
          </cell>
          <cell r="O407">
            <v>2.2000000000000002</v>
          </cell>
          <cell r="P407">
            <v>7</v>
          </cell>
          <cell r="Q407">
            <v>1.8</v>
          </cell>
          <cell r="R407">
            <v>702</v>
          </cell>
          <cell r="S407">
            <v>144</v>
          </cell>
          <cell r="T407">
            <v>8</v>
          </cell>
          <cell r="U407">
            <v>3.7</v>
          </cell>
          <cell r="V407">
            <v>16</v>
          </cell>
          <cell r="W407">
            <v>278</v>
          </cell>
          <cell r="X407">
            <v>0.05</v>
          </cell>
          <cell r="Y407">
            <v>0.16</v>
          </cell>
          <cell r="Z407">
            <v>3.6</v>
          </cell>
          <cell r="AA407">
            <v>8</v>
          </cell>
          <cell r="AB407">
            <v>2.14</v>
          </cell>
          <cell r="AC407">
            <v>0</v>
          </cell>
          <cell r="AD407">
            <v>1</v>
          </cell>
          <cell r="AE407">
            <v>9</v>
          </cell>
          <cell r="AF407">
            <v>10</v>
          </cell>
          <cell r="AG407">
            <v>0.6</v>
          </cell>
          <cell r="AH407">
            <v>72</v>
          </cell>
          <cell r="AI407">
            <v>0.6</v>
          </cell>
          <cell r="AJ407">
            <v>72</v>
          </cell>
        </row>
        <row r="408">
          <cell r="C408" t="str">
            <v>F050</v>
          </cell>
          <cell r="D408" t="str">
            <v>Iguana, carne, cruda</v>
          </cell>
          <cell r="F408">
            <v>30</v>
          </cell>
          <cell r="G408">
            <v>72.900000000000006</v>
          </cell>
          <cell r="H408">
            <v>106</v>
          </cell>
          <cell r="I408">
            <v>448</v>
          </cell>
          <cell r="J408">
            <v>24.4</v>
          </cell>
          <cell r="K408">
            <v>0.9</v>
          </cell>
          <cell r="L408">
            <v>0</v>
          </cell>
          <cell r="M408">
            <v>0</v>
          </cell>
          <cell r="N408">
            <v>0</v>
          </cell>
          <cell r="O408">
            <v>1.8</v>
          </cell>
          <cell r="P408">
            <v>25</v>
          </cell>
          <cell r="Q408">
            <v>3.4</v>
          </cell>
          <cell r="R408">
            <v>0</v>
          </cell>
          <cell r="S408">
            <v>262</v>
          </cell>
          <cell r="T408">
            <v>0</v>
          </cell>
          <cell r="U408">
            <v>0</v>
          </cell>
          <cell r="V408">
            <v>15</v>
          </cell>
          <cell r="W408">
            <v>300</v>
          </cell>
          <cell r="X408">
            <v>0.05</v>
          </cell>
          <cell r="Y408">
            <v>0.24</v>
          </cell>
          <cell r="Z408">
            <v>8.1999999999999993</v>
          </cell>
          <cell r="AA408">
            <v>0</v>
          </cell>
          <cell r="AB408">
            <v>0</v>
          </cell>
          <cell r="AC408">
            <v>0</v>
          </cell>
          <cell r="AD408">
            <v>210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</row>
        <row r="409">
          <cell r="C409" t="str">
            <v>F051</v>
          </cell>
          <cell r="D409" t="str">
            <v>Jamón de cerdo y res, tipo sánduche, precocido</v>
          </cell>
          <cell r="F409">
            <v>100</v>
          </cell>
          <cell r="G409">
            <v>62.6</v>
          </cell>
          <cell r="H409">
            <v>215</v>
          </cell>
          <cell r="I409">
            <v>895</v>
          </cell>
          <cell r="J409">
            <v>11.4</v>
          </cell>
          <cell r="K409">
            <v>15.5</v>
          </cell>
          <cell r="L409">
            <v>7.4</v>
          </cell>
          <cell r="M409">
            <v>0</v>
          </cell>
          <cell r="N409">
            <v>0</v>
          </cell>
          <cell r="O409">
            <v>3</v>
          </cell>
          <cell r="P409">
            <v>8</v>
          </cell>
          <cell r="Q409">
            <v>0.6</v>
          </cell>
          <cell r="R409">
            <v>1023</v>
          </cell>
          <cell r="S409">
            <v>120</v>
          </cell>
          <cell r="T409">
            <v>0</v>
          </cell>
          <cell r="U409">
            <v>1.1000000000000001</v>
          </cell>
          <cell r="V409">
            <v>10</v>
          </cell>
          <cell r="W409">
            <v>150</v>
          </cell>
          <cell r="X409">
            <v>0.34</v>
          </cell>
          <cell r="Y409">
            <v>0.12</v>
          </cell>
          <cell r="Z409">
            <v>2.1</v>
          </cell>
          <cell r="AA409">
            <v>1</v>
          </cell>
          <cell r="AB409">
            <v>0.75</v>
          </cell>
          <cell r="AC409">
            <v>0</v>
          </cell>
          <cell r="AD409">
            <v>0</v>
          </cell>
          <cell r="AE409">
            <v>5</v>
          </cell>
          <cell r="AF409">
            <v>7.2</v>
          </cell>
          <cell r="AG409">
            <v>2.7</v>
          </cell>
          <cell r="AH409">
            <v>37</v>
          </cell>
          <cell r="AI409">
            <v>2.7</v>
          </cell>
          <cell r="AJ409">
            <v>37</v>
          </cell>
        </row>
        <row r="410">
          <cell r="C410" t="str">
            <v>F052</v>
          </cell>
          <cell r="D410" t="str">
            <v>Jamón de cerdo, crudo</v>
          </cell>
          <cell r="F410">
            <v>100</v>
          </cell>
          <cell r="G410">
            <v>64.400000000000006</v>
          </cell>
          <cell r="H410">
            <v>162</v>
          </cell>
          <cell r="I410">
            <v>682</v>
          </cell>
          <cell r="J410">
            <v>23.7</v>
          </cell>
          <cell r="K410">
            <v>6.6</v>
          </cell>
          <cell r="L410">
            <v>2</v>
          </cell>
          <cell r="M410">
            <v>0</v>
          </cell>
          <cell r="N410">
            <v>0</v>
          </cell>
          <cell r="O410">
            <v>3.3</v>
          </cell>
          <cell r="P410">
            <v>12</v>
          </cell>
          <cell r="Q410">
            <v>2</v>
          </cell>
          <cell r="R410">
            <v>1217</v>
          </cell>
          <cell r="S410">
            <v>238</v>
          </cell>
          <cell r="T410">
            <v>5</v>
          </cell>
          <cell r="U410">
            <v>1.7</v>
          </cell>
          <cell r="V410">
            <v>24</v>
          </cell>
          <cell r="W410">
            <v>305</v>
          </cell>
          <cell r="X410">
            <v>0.66</v>
          </cell>
          <cell r="Y410">
            <v>0.17</v>
          </cell>
          <cell r="Z410">
            <v>5.8</v>
          </cell>
          <cell r="AA410">
            <v>4</v>
          </cell>
          <cell r="AB410">
            <v>1</v>
          </cell>
          <cell r="AC410">
            <v>0</v>
          </cell>
          <cell r="AD410">
            <v>0</v>
          </cell>
          <cell r="AE410">
            <v>1.5</v>
          </cell>
          <cell r="AF410">
            <v>2</v>
          </cell>
          <cell r="AG410">
            <v>0.8</v>
          </cell>
          <cell r="AH410">
            <v>58</v>
          </cell>
          <cell r="AI410">
            <v>0.8</v>
          </cell>
          <cell r="AJ410">
            <v>58</v>
          </cell>
        </row>
        <row r="411">
          <cell r="C411" t="str">
            <v>F053</v>
          </cell>
          <cell r="D411" t="str">
            <v>Jamón tipo york, precocido</v>
          </cell>
          <cell r="F411">
            <v>100</v>
          </cell>
          <cell r="G411">
            <v>67.8</v>
          </cell>
          <cell r="H411">
            <v>143</v>
          </cell>
          <cell r="I411">
            <v>601</v>
          </cell>
          <cell r="J411">
            <v>14.6</v>
          </cell>
          <cell r="K411">
            <v>5.7</v>
          </cell>
          <cell r="L411">
            <v>8.3000000000000007</v>
          </cell>
          <cell r="M411">
            <v>0</v>
          </cell>
          <cell r="N411">
            <v>0</v>
          </cell>
          <cell r="O411">
            <v>3.6</v>
          </cell>
          <cell r="P411">
            <v>22</v>
          </cell>
          <cell r="Q411">
            <v>1.3</v>
          </cell>
          <cell r="R411">
            <v>1066</v>
          </cell>
          <cell r="S411">
            <v>198</v>
          </cell>
          <cell r="T411">
            <v>0</v>
          </cell>
          <cell r="U411">
            <v>1.4</v>
          </cell>
          <cell r="V411">
            <v>15</v>
          </cell>
          <cell r="W411">
            <v>251</v>
          </cell>
          <cell r="X411">
            <v>0.39</v>
          </cell>
          <cell r="Y411">
            <v>0.14000000000000001</v>
          </cell>
          <cell r="Z411">
            <v>4.5</v>
          </cell>
          <cell r="AA411">
            <v>0</v>
          </cell>
          <cell r="AB411">
            <v>0.24</v>
          </cell>
          <cell r="AC411">
            <v>0</v>
          </cell>
          <cell r="AD411">
            <v>0</v>
          </cell>
          <cell r="AE411">
            <v>1.5</v>
          </cell>
          <cell r="AF411">
            <v>1.8</v>
          </cell>
          <cell r="AG411">
            <v>0.7</v>
          </cell>
          <cell r="AH411">
            <v>38</v>
          </cell>
          <cell r="AI411">
            <v>0.7</v>
          </cell>
          <cell r="AJ411">
            <v>38</v>
          </cell>
        </row>
        <row r="412">
          <cell r="C412" t="str">
            <v>F054</v>
          </cell>
          <cell r="D412" t="str">
            <v>Mortadela de cerdo y res, precocida</v>
          </cell>
          <cell r="F412">
            <v>100</v>
          </cell>
          <cell r="G412">
            <v>52.3</v>
          </cell>
          <cell r="H412">
            <v>298</v>
          </cell>
          <cell r="I412">
            <v>1239</v>
          </cell>
          <cell r="J412">
            <v>16.7</v>
          </cell>
          <cell r="K412">
            <v>23.8</v>
          </cell>
          <cell r="L412">
            <v>4.3</v>
          </cell>
          <cell r="M412">
            <v>0</v>
          </cell>
          <cell r="N412">
            <v>0</v>
          </cell>
          <cell r="O412">
            <v>2.9</v>
          </cell>
          <cell r="P412">
            <v>59</v>
          </cell>
          <cell r="Q412">
            <v>1.8</v>
          </cell>
          <cell r="R412">
            <v>1228</v>
          </cell>
          <cell r="S412">
            <v>191</v>
          </cell>
          <cell r="T412">
            <v>8.6</v>
          </cell>
          <cell r="U412">
            <v>1.9</v>
          </cell>
          <cell r="V412">
            <v>16</v>
          </cell>
          <cell r="W412">
            <v>207</v>
          </cell>
          <cell r="X412">
            <v>0.14000000000000001</v>
          </cell>
          <cell r="Y412">
            <v>0.18</v>
          </cell>
          <cell r="Z412">
            <v>4.0999999999999996</v>
          </cell>
          <cell r="AA412">
            <v>3</v>
          </cell>
          <cell r="AB412">
            <v>1.68</v>
          </cell>
          <cell r="AC412">
            <v>0</v>
          </cell>
          <cell r="AD412">
            <v>0</v>
          </cell>
          <cell r="AE412">
            <v>8.1999999999999993</v>
          </cell>
          <cell r="AF412">
            <v>10.1</v>
          </cell>
          <cell r="AG412">
            <v>3.9</v>
          </cell>
          <cell r="AH412">
            <v>70</v>
          </cell>
          <cell r="AI412">
            <v>3.9</v>
          </cell>
          <cell r="AJ412">
            <v>70</v>
          </cell>
        </row>
        <row r="413">
          <cell r="C413" t="str">
            <v>F055</v>
          </cell>
          <cell r="D413" t="str">
            <v>Mortadela de pollo, precocida</v>
          </cell>
          <cell r="F413">
            <v>100</v>
          </cell>
          <cell r="G413">
            <v>51.3</v>
          </cell>
          <cell r="H413">
            <v>291</v>
          </cell>
          <cell r="I413">
            <v>1210</v>
          </cell>
          <cell r="J413">
            <v>16.399999999999999</v>
          </cell>
          <cell r="K413">
            <v>21.6</v>
          </cell>
          <cell r="L413">
            <v>7.8</v>
          </cell>
          <cell r="M413">
            <v>0</v>
          </cell>
          <cell r="N413">
            <v>0</v>
          </cell>
          <cell r="O413">
            <v>2.9</v>
          </cell>
          <cell r="P413">
            <v>57</v>
          </cell>
          <cell r="Q413">
            <v>1.8</v>
          </cell>
          <cell r="R413">
            <v>1169</v>
          </cell>
          <cell r="S413">
            <v>183</v>
          </cell>
          <cell r="T413">
            <v>8.6</v>
          </cell>
          <cell r="U413">
            <v>2.2000000000000002</v>
          </cell>
          <cell r="V413">
            <v>18</v>
          </cell>
          <cell r="W413">
            <v>224</v>
          </cell>
          <cell r="X413">
            <v>0.09</v>
          </cell>
          <cell r="Y413">
            <v>0.15</v>
          </cell>
          <cell r="Z413">
            <v>2.6</v>
          </cell>
          <cell r="AA413">
            <v>3</v>
          </cell>
          <cell r="AB413">
            <v>1.45</v>
          </cell>
          <cell r="AC413">
            <v>0</v>
          </cell>
          <cell r="AD413">
            <v>0</v>
          </cell>
          <cell r="AE413">
            <v>6.9</v>
          </cell>
          <cell r="AF413">
            <v>8.1</v>
          </cell>
          <cell r="AG413">
            <v>4.7</v>
          </cell>
          <cell r="AH413">
            <v>83</v>
          </cell>
          <cell r="AI413">
            <v>4.7</v>
          </cell>
          <cell r="AJ413">
            <v>83</v>
          </cell>
        </row>
        <row r="414">
          <cell r="C414" t="str">
            <v>F056</v>
          </cell>
          <cell r="D414" t="str">
            <v>Pato, carne, cruda</v>
          </cell>
          <cell r="F414">
            <v>55</v>
          </cell>
          <cell r="G414">
            <v>74</v>
          </cell>
          <cell r="H414">
            <v>131</v>
          </cell>
          <cell r="I414">
            <v>550</v>
          </cell>
          <cell r="J414">
            <v>18.3</v>
          </cell>
          <cell r="K414">
            <v>6.3</v>
          </cell>
          <cell r="L414">
            <v>0.4</v>
          </cell>
          <cell r="M414">
            <v>0</v>
          </cell>
          <cell r="N414">
            <v>0</v>
          </cell>
          <cell r="O414">
            <v>1</v>
          </cell>
          <cell r="P414">
            <v>15</v>
          </cell>
          <cell r="Q414">
            <v>1.8</v>
          </cell>
          <cell r="R414">
            <v>59</v>
          </cell>
          <cell r="S414">
            <v>188</v>
          </cell>
          <cell r="T414">
            <v>1.2</v>
          </cell>
          <cell r="U414">
            <v>1.9</v>
          </cell>
          <cell r="V414">
            <v>19</v>
          </cell>
          <cell r="W414">
            <v>266</v>
          </cell>
          <cell r="X414">
            <v>0.1</v>
          </cell>
          <cell r="Y414">
            <v>0.24</v>
          </cell>
          <cell r="Z414">
            <v>5.6</v>
          </cell>
          <cell r="AA414">
            <v>25</v>
          </cell>
          <cell r="AB414">
            <v>3</v>
          </cell>
          <cell r="AC414">
            <v>0</v>
          </cell>
          <cell r="AD414">
            <v>24</v>
          </cell>
          <cell r="AE414">
            <v>2.1</v>
          </cell>
          <cell r="AF414">
            <v>2.5</v>
          </cell>
          <cell r="AG414">
            <v>0.9</v>
          </cell>
          <cell r="AH414">
            <v>84</v>
          </cell>
          <cell r="AI414">
            <v>0.9</v>
          </cell>
          <cell r="AJ414">
            <v>84</v>
          </cell>
        </row>
        <row r="415">
          <cell r="C415" t="str">
            <v>F057</v>
          </cell>
          <cell r="D415" t="str">
            <v>Pavo, ala sin piel, cruda</v>
          </cell>
          <cell r="E415" t="str">
            <v>Ala sin piel</v>
          </cell>
          <cell r="F415">
            <v>46</v>
          </cell>
          <cell r="G415">
            <v>74.900000000000006</v>
          </cell>
          <cell r="H415">
            <v>111</v>
          </cell>
          <cell r="I415">
            <v>467</v>
          </cell>
          <cell r="J415">
            <v>22.7</v>
          </cell>
          <cell r="K415">
            <v>2.2000000000000002</v>
          </cell>
          <cell r="L415">
            <v>0</v>
          </cell>
          <cell r="M415">
            <v>0</v>
          </cell>
          <cell r="N415">
            <v>0</v>
          </cell>
          <cell r="O415">
            <v>1.1000000000000001</v>
          </cell>
          <cell r="P415">
            <v>8</v>
          </cell>
          <cell r="Q415">
            <v>0.5</v>
          </cell>
          <cell r="R415">
            <v>67</v>
          </cell>
          <cell r="S415">
            <v>170</v>
          </cell>
          <cell r="T415">
            <v>0</v>
          </cell>
          <cell r="U415">
            <v>1.7</v>
          </cell>
          <cell r="V415">
            <v>15</v>
          </cell>
          <cell r="W415">
            <v>238</v>
          </cell>
          <cell r="X415">
            <v>0.04</v>
          </cell>
          <cell r="Y415">
            <v>0.11</v>
          </cell>
          <cell r="Z415">
            <v>6.4</v>
          </cell>
          <cell r="AA415">
            <v>7</v>
          </cell>
          <cell r="AB415">
            <v>0.98</v>
          </cell>
          <cell r="AC415">
            <v>0</v>
          </cell>
          <cell r="AD415">
            <v>0</v>
          </cell>
          <cell r="AE415">
            <v>0.6</v>
          </cell>
          <cell r="AF415">
            <v>0.7</v>
          </cell>
          <cell r="AG415">
            <v>0.4</v>
          </cell>
          <cell r="AH415">
            <v>66</v>
          </cell>
          <cell r="AI415">
            <v>0.4</v>
          </cell>
          <cell r="AJ415">
            <v>66</v>
          </cell>
        </row>
        <row r="416">
          <cell r="C416" t="str">
            <v>F058</v>
          </cell>
          <cell r="D416" t="str">
            <v>Pavo, costillar con piel, crudo</v>
          </cell>
          <cell r="E416" t="str">
            <v>Costillar</v>
          </cell>
          <cell r="F416">
            <v>29</v>
          </cell>
          <cell r="G416">
            <v>74</v>
          </cell>
          <cell r="H416">
            <v>102</v>
          </cell>
          <cell r="I416">
            <v>431</v>
          </cell>
          <cell r="J416">
            <v>15</v>
          </cell>
          <cell r="K416">
            <v>0.9</v>
          </cell>
          <cell r="L416">
            <v>8.4</v>
          </cell>
          <cell r="M416">
            <v>0</v>
          </cell>
          <cell r="N416">
            <v>0</v>
          </cell>
          <cell r="O416">
            <v>1.7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</row>
        <row r="417">
          <cell r="C417" t="str">
            <v>F059</v>
          </cell>
          <cell r="D417" t="str">
            <v>Pavo, entero, con piel, crudo</v>
          </cell>
          <cell r="F417">
            <v>71</v>
          </cell>
          <cell r="G417">
            <v>70.400000000000006</v>
          </cell>
          <cell r="H417">
            <v>156</v>
          </cell>
          <cell r="I417">
            <v>651</v>
          </cell>
          <cell r="J417">
            <v>20.9</v>
          </cell>
          <cell r="K417">
            <v>8</v>
          </cell>
          <cell r="L417">
            <v>0</v>
          </cell>
          <cell r="M417">
            <v>0</v>
          </cell>
          <cell r="N417">
            <v>0</v>
          </cell>
          <cell r="O417">
            <v>0.9</v>
          </cell>
          <cell r="P417">
            <v>15</v>
          </cell>
          <cell r="Q417">
            <v>1.4</v>
          </cell>
          <cell r="R417">
            <v>65</v>
          </cell>
          <cell r="S417">
            <v>178</v>
          </cell>
          <cell r="T417">
            <v>2</v>
          </cell>
          <cell r="U417">
            <v>2.2000000000000002</v>
          </cell>
          <cell r="V417">
            <v>25</v>
          </cell>
          <cell r="W417">
            <v>280</v>
          </cell>
          <cell r="X417">
            <v>7.0000000000000007E-2</v>
          </cell>
          <cell r="Y417">
            <v>0.17</v>
          </cell>
          <cell r="Z417">
            <v>5.2</v>
          </cell>
          <cell r="AA417">
            <v>10</v>
          </cell>
          <cell r="AB417">
            <v>1.39</v>
          </cell>
          <cell r="AC417">
            <v>0</v>
          </cell>
          <cell r="AD417">
            <v>2</v>
          </cell>
          <cell r="AE417">
            <v>2.2999999999999998</v>
          </cell>
          <cell r="AF417">
            <v>2.9</v>
          </cell>
          <cell r="AG417">
            <v>2</v>
          </cell>
          <cell r="AH417">
            <v>68</v>
          </cell>
          <cell r="AI417">
            <v>2</v>
          </cell>
          <cell r="AJ417">
            <v>68</v>
          </cell>
        </row>
        <row r="418">
          <cell r="C418" t="str">
            <v>F060</v>
          </cell>
          <cell r="D418" t="str">
            <v>Pavo, entero, con piel, horneado, sin sal</v>
          </cell>
          <cell r="F418">
            <v>100</v>
          </cell>
          <cell r="G418">
            <v>62.7</v>
          </cell>
          <cell r="H418">
            <v>181</v>
          </cell>
          <cell r="I418">
            <v>760</v>
          </cell>
          <cell r="J418">
            <v>28.2</v>
          </cell>
          <cell r="K418">
            <v>7.3</v>
          </cell>
          <cell r="L418">
            <v>0.6</v>
          </cell>
          <cell r="M418">
            <v>0</v>
          </cell>
          <cell r="N418">
            <v>0</v>
          </cell>
          <cell r="O418">
            <v>1.2</v>
          </cell>
          <cell r="P418">
            <v>25</v>
          </cell>
          <cell r="Q418">
            <v>1.8</v>
          </cell>
          <cell r="R418">
            <v>68</v>
          </cell>
          <cell r="S418">
            <v>203</v>
          </cell>
          <cell r="T418">
            <v>8</v>
          </cell>
          <cell r="U418">
            <v>3</v>
          </cell>
          <cell r="V418">
            <v>2.5</v>
          </cell>
          <cell r="W418">
            <v>280</v>
          </cell>
          <cell r="X418">
            <v>0.06</v>
          </cell>
          <cell r="Y418">
            <v>0.18</v>
          </cell>
          <cell r="Z418">
            <v>9.5</v>
          </cell>
          <cell r="AA418">
            <v>7</v>
          </cell>
          <cell r="AB418">
            <v>1.1100000000000001</v>
          </cell>
          <cell r="AC418">
            <v>0</v>
          </cell>
          <cell r="AD418">
            <v>0</v>
          </cell>
          <cell r="AE418">
            <v>2.8</v>
          </cell>
          <cell r="AF418">
            <v>3.2</v>
          </cell>
          <cell r="AG418">
            <v>2.5</v>
          </cell>
          <cell r="AH418">
            <v>82</v>
          </cell>
          <cell r="AI418">
            <v>2.5</v>
          </cell>
          <cell r="AJ418">
            <v>82</v>
          </cell>
        </row>
        <row r="419">
          <cell r="C419" t="str">
            <v>F061</v>
          </cell>
          <cell r="D419" t="str">
            <v>Pavo, pechuga sin piel, cruda</v>
          </cell>
          <cell r="E419" t="str">
            <v>Pechuga sin piel</v>
          </cell>
          <cell r="F419">
            <v>82</v>
          </cell>
          <cell r="G419">
            <v>72.900000000000006</v>
          </cell>
          <cell r="H419">
            <v>108</v>
          </cell>
          <cell r="I419">
            <v>458</v>
          </cell>
          <cell r="J419">
            <v>24.3</v>
          </cell>
          <cell r="K419">
            <v>1</v>
          </cell>
          <cell r="L419">
            <v>0.5</v>
          </cell>
          <cell r="M419">
            <v>0</v>
          </cell>
          <cell r="N419">
            <v>0</v>
          </cell>
          <cell r="O419">
            <v>1.4</v>
          </cell>
          <cell r="P419">
            <v>5</v>
          </cell>
          <cell r="Q419">
            <v>0.9</v>
          </cell>
          <cell r="R419">
            <v>41</v>
          </cell>
          <cell r="S419">
            <v>227</v>
          </cell>
          <cell r="T419">
            <v>2</v>
          </cell>
          <cell r="U419">
            <v>0.8</v>
          </cell>
          <cell r="V419">
            <v>20</v>
          </cell>
          <cell r="W419">
            <v>352</v>
          </cell>
          <cell r="X419">
            <v>0.04</v>
          </cell>
          <cell r="Y419">
            <v>0.12</v>
          </cell>
          <cell r="Z419">
            <v>11.2</v>
          </cell>
          <cell r="AA419">
            <v>8</v>
          </cell>
          <cell r="AB419">
            <v>0.96</v>
          </cell>
          <cell r="AC419">
            <v>0</v>
          </cell>
          <cell r="AD419">
            <v>2</v>
          </cell>
          <cell r="AE419">
            <v>0.4</v>
          </cell>
          <cell r="AF419">
            <v>0.3</v>
          </cell>
          <cell r="AG419">
            <v>0.4</v>
          </cell>
          <cell r="AH419">
            <v>58</v>
          </cell>
          <cell r="AI419">
            <v>0.4</v>
          </cell>
          <cell r="AJ419">
            <v>58</v>
          </cell>
        </row>
        <row r="420">
          <cell r="C420" t="str">
            <v>F062</v>
          </cell>
          <cell r="D420" t="str">
            <v>Pavo, pechuga sin piel, , horneado, sin sal</v>
          </cell>
          <cell r="E420" t="str">
            <v>Pechuga sin piel</v>
          </cell>
          <cell r="F420">
            <v>73</v>
          </cell>
          <cell r="G420">
            <v>65.599999999999994</v>
          </cell>
          <cell r="H420">
            <v>144</v>
          </cell>
          <cell r="I420">
            <v>608</v>
          </cell>
          <cell r="J420">
            <v>30.1</v>
          </cell>
          <cell r="K420">
            <v>2.6</v>
          </cell>
          <cell r="L420">
            <v>0</v>
          </cell>
          <cell r="M420">
            <v>0</v>
          </cell>
          <cell r="N420">
            <v>0</v>
          </cell>
          <cell r="O420">
            <v>1.9</v>
          </cell>
          <cell r="P420">
            <v>12</v>
          </cell>
          <cell r="Q420">
            <v>1.5</v>
          </cell>
          <cell r="R420">
            <v>52</v>
          </cell>
          <cell r="S420">
            <v>224</v>
          </cell>
          <cell r="T420">
            <v>0</v>
          </cell>
          <cell r="U420">
            <v>1.7</v>
          </cell>
          <cell r="V420">
            <v>24</v>
          </cell>
          <cell r="W420">
            <v>293</v>
          </cell>
          <cell r="X420">
            <v>0.04</v>
          </cell>
          <cell r="Y420">
            <v>0.13</v>
          </cell>
          <cell r="Z420">
            <v>12.3</v>
          </cell>
          <cell r="AA420">
            <v>6</v>
          </cell>
          <cell r="AB420">
            <v>0.39</v>
          </cell>
          <cell r="AC420">
            <v>0</v>
          </cell>
          <cell r="AD420">
            <v>0</v>
          </cell>
          <cell r="AE420">
            <v>0.2</v>
          </cell>
          <cell r="AF420">
            <v>0.1</v>
          </cell>
          <cell r="AG420">
            <v>0.2</v>
          </cell>
          <cell r="AH420">
            <v>83</v>
          </cell>
          <cell r="AI420">
            <v>0.2</v>
          </cell>
          <cell r="AJ420">
            <v>83</v>
          </cell>
        </row>
        <row r="421">
          <cell r="C421" t="str">
            <v>F063</v>
          </cell>
          <cell r="D421" t="str">
            <v>Pavo, pescuezo sin piel, crudo</v>
          </cell>
          <cell r="E421" t="str">
            <v>Pescuezo sin piel</v>
          </cell>
          <cell r="F421">
            <v>53</v>
          </cell>
          <cell r="G421">
            <v>75.900000000000006</v>
          </cell>
          <cell r="H421">
            <v>122</v>
          </cell>
          <cell r="I421">
            <v>511</v>
          </cell>
          <cell r="J421">
            <v>16.5</v>
          </cell>
          <cell r="K421">
            <v>6</v>
          </cell>
          <cell r="L421">
            <v>0.4</v>
          </cell>
          <cell r="M421">
            <v>0</v>
          </cell>
          <cell r="N421">
            <v>0</v>
          </cell>
          <cell r="O421">
            <v>1.1000000000000001</v>
          </cell>
          <cell r="P421">
            <v>24</v>
          </cell>
          <cell r="Q421">
            <v>1</v>
          </cell>
          <cell r="R421">
            <v>233</v>
          </cell>
          <cell r="S421">
            <v>160</v>
          </cell>
          <cell r="T421">
            <v>0</v>
          </cell>
          <cell r="U421">
            <v>3.4</v>
          </cell>
          <cell r="V421">
            <v>15</v>
          </cell>
          <cell r="W421">
            <v>133</v>
          </cell>
          <cell r="X421">
            <v>0.05</v>
          </cell>
          <cell r="Y421">
            <v>0.21</v>
          </cell>
          <cell r="Z421">
            <v>4.9000000000000004</v>
          </cell>
          <cell r="AA421">
            <v>5</v>
          </cell>
          <cell r="AB421">
            <v>1.76</v>
          </cell>
          <cell r="AC421">
            <v>0</v>
          </cell>
          <cell r="AD421">
            <v>13</v>
          </cell>
          <cell r="AE421">
            <v>1.6</v>
          </cell>
          <cell r="AF421">
            <v>1.8</v>
          </cell>
          <cell r="AG421">
            <v>1.5</v>
          </cell>
          <cell r="AH421">
            <v>115</v>
          </cell>
          <cell r="AI421">
            <v>1.5</v>
          </cell>
          <cell r="AJ421">
            <v>115</v>
          </cell>
        </row>
        <row r="422">
          <cell r="C422" t="str">
            <v>F064</v>
          </cell>
          <cell r="D422" t="str">
            <v>Pavo, pierna o pernil sin piel, cruda</v>
          </cell>
          <cell r="E422" t="str">
            <v>Pierna sin piel</v>
          </cell>
          <cell r="F422">
            <v>71</v>
          </cell>
          <cell r="G422">
            <v>71.5</v>
          </cell>
          <cell r="H422">
            <v>133</v>
          </cell>
          <cell r="I422">
            <v>561</v>
          </cell>
          <cell r="J422">
            <v>21.8</v>
          </cell>
          <cell r="K422">
            <v>4.8</v>
          </cell>
          <cell r="L422">
            <v>0.8</v>
          </cell>
          <cell r="M422">
            <v>0</v>
          </cell>
          <cell r="N422">
            <v>0</v>
          </cell>
          <cell r="O422">
            <v>1.1000000000000001</v>
          </cell>
          <cell r="P422">
            <v>5</v>
          </cell>
          <cell r="Q422">
            <v>1.5</v>
          </cell>
          <cell r="R422">
            <v>66</v>
          </cell>
          <cell r="S422">
            <v>195</v>
          </cell>
          <cell r="T422">
            <v>2</v>
          </cell>
          <cell r="U422">
            <v>2</v>
          </cell>
          <cell r="V422">
            <v>1.4</v>
          </cell>
          <cell r="W422">
            <v>302</v>
          </cell>
          <cell r="X422">
            <v>0.06</v>
          </cell>
          <cell r="Y422">
            <v>0.21</v>
          </cell>
          <cell r="Z422">
            <v>5.4</v>
          </cell>
          <cell r="AA422">
            <v>10</v>
          </cell>
          <cell r="AB422">
            <v>1.68</v>
          </cell>
          <cell r="AC422">
            <v>0</v>
          </cell>
          <cell r="AD422">
            <v>0</v>
          </cell>
          <cell r="AE422">
            <v>1.5</v>
          </cell>
          <cell r="AF422">
            <v>1.7</v>
          </cell>
          <cell r="AG422">
            <v>1</v>
          </cell>
          <cell r="AH422">
            <v>88</v>
          </cell>
          <cell r="AI422">
            <v>1</v>
          </cell>
          <cell r="AJ422">
            <v>88</v>
          </cell>
        </row>
        <row r="423">
          <cell r="C423" t="str">
            <v>F065</v>
          </cell>
          <cell r="D423" t="str">
            <v>Pavo, pierna o pernil sin piel, horneada, sin sal</v>
          </cell>
          <cell r="E423" t="str">
            <v>Pierna sin piel</v>
          </cell>
          <cell r="F423">
            <v>69</v>
          </cell>
          <cell r="G423">
            <v>66.5</v>
          </cell>
          <cell r="H423">
            <v>151</v>
          </cell>
          <cell r="I423">
            <v>637</v>
          </cell>
          <cell r="J423">
            <v>29.2</v>
          </cell>
          <cell r="K423">
            <v>3.8</v>
          </cell>
          <cell r="L423">
            <v>0</v>
          </cell>
          <cell r="M423">
            <v>0</v>
          </cell>
          <cell r="N423">
            <v>0</v>
          </cell>
          <cell r="O423">
            <v>1</v>
          </cell>
          <cell r="P423">
            <v>22</v>
          </cell>
          <cell r="Q423">
            <v>2.7</v>
          </cell>
          <cell r="R423">
            <v>81</v>
          </cell>
          <cell r="S423">
            <v>204</v>
          </cell>
          <cell r="T423">
            <v>0</v>
          </cell>
          <cell r="U423">
            <v>4.2</v>
          </cell>
          <cell r="V423">
            <v>20</v>
          </cell>
          <cell r="W423">
            <v>258</v>
          </cell>
          <cell r="X423">
            <v>0.05</v>
          </cell>
          <cell r="Y423">
            <v>0.27</v>
          </cell>
          <cell r="Z423">
            <v>3.3</v>
          </cell>
          <cell r="AA423">
            <v>10</v>
          </cell>
          <cell r="AB423">
            <v>2</v>
          </cell>
          <cell r="AC423">
            <v>0</v>
          </cell>
          <cell r="AD423">
            <v>0</v>
          </cell>
          <cell r="AE423">
            <v>1.3</v>
          </cell>
          <cell r="AF423">
            <v>0.9</v>
          </cell>
          <cell r="AG423">
            <v>1.1000000000000001</v>
          </cell>
          <cell r="AH423">
            <v>119</v>
          </cell>
          <cell r="AI423">
            <v>1.1000000000000001</v>
          </cell>
          <cell r="AJ423">
            <v>119</v>
          </cell>
        </row>
        <row r="424">
          <cell r="C424" t="str">
            <v>F066</v>
          </cell>
          <cell r="D424" t="str">
            <v>Pavo, rabadilla con piel, cruda</v>
          </cell>
          <cell r="E424" t="str">
            <v>Rabadilla</v>
          </cell>
          <cell r="F424">
            <v>34</v>
          </cell>
          <cell r="G424">
            <v>70.5</v>
          </cell>
          <cell r="H424">
            <v>158</v>
          </cell>
          <cell r="I424">
            <v>660</v>
          </cell>
          <cell r="J424">
            <v>16.7</v>
          </cell>
          <cell r="K424">
            <v>9.5</v>
          </cell>
          <cell r="L424">
            <v>1.5</v>
          </cell>
          <cell r="M424">
            <v>0</v>
          </cell>
          <cell r="N424">
            <v>0</v>
          </cell>
          <cell r="O424">
            <v>1.8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</row>
        <row r="425">
          <cell r="C425" t="str">
            <v>F067</v>
          </cell>
          <cell r="D425" t="str">
            <v>Pollo, ala con piel, asada, sin sal</v>
          </cell>
          <cell r="E425" t="str">
            <v>Ala con piel</v>
          </cell>
          <cell r="F425">
            <v>54</v>
          </cell>
          <cell r="G425">
            <v>59.6</v>
          </cell>
          <cell r="H425">
            <v>247</v>
          </cell>
          <cell r="I425">
            <v>1030</v>
          </cell>
          <cell r="J425">
            <v>23.8</v>
          </cell>
          <cell r="K425">
            <v>16.899999999999999</v>
          </cell>
          <cell r="L425">
            <v>0</v>
          </cell>
          <cell r="M425">
            <v>0</v>
          </cell>
          <cell r="N425">
            <v>0</v>
          </cell>
          <cell r="O425">
            <v>0.9</v>
          </cell>
          <cell r="P425">
            <v>18</v>
          </cell>
          <cell r="Q425">
            <v>0.8</v>
          </cell>
          <cell r="R425">
            <v>98</v>
          </cell>
          <cell r="S425">
            <v>219</v>
          </cell>
          <cell r="T425">
            <v>7</v>
          </cell>
          <cell r="U425">
            <v>1.6</v>
          </cell>
          <cell r="V425">
            <v>24</v>
          </cell>
          <cell r="W425">
            <v>212</v>
          </cell>
          <cell r="X425">
            <v>0.06</v>
          </cell>
          <cell r="Y425">
            <v>0.15</v>
          </cell>
          <cell r="Z425">
            <v>6.3</v>
          </cell>
          <cell r="AA425">
            <v>9</v>
          </cell>
          <cell r="AB425">
            <v>0.35</v>
          </cell>
          <cell r="AC425">
            <v>0</v>
          </cell>
          <cell r="AD425">
            <v>12</v>
          </cell>
          <cell r="AE425">
            <v>5</v>
          </cell>
          <cell r="AF425">
            <v>7.7</v>
          </cell>
          <cell r="AG425">
            <v>3.6</v>
          </cell>
          <cell r="AH425">
            <v>141</v>
          </cell>
          <cell r="AI425">
            <v>3.6</v>
          </cell>
          <cell r="AJ425">
            <v>141</v>
          </cell>
        </row>
        <row r="426">
          <cell r="C426" t="str">
            <v>F068</v>
          </cell>
          <cell r="D426" t="str">
            <v>Pollo, ala con piel, cocida, sin sal</v>
          </cell>
          <cell r="E426" t="str">
            <v>Ala con piel</v>
          </cell>
          <cell r="F426">
            <v>55</v>
          </cell>
          <cell r="G426">
            <v>64.3</v>
          </cell>
          <cell r="H426">
            <v>198</v>
          </cell>
          <cell r="I426">
            <v>826</v>
          </cell>
          <cell r="J426">
            <v>22.5</v>
          </cell>
          <cell r="K426">
            <v>12</v>
          </cell>
          <cell r="L426">
            <v>0</v>
          </cell>
          <cell r="M426">
            <v>0</v>
          </cell>
          <cell r="N426">
            <v>0</v>
          </cell>
          <cell r="O426">
            <v>1.2</v>
          </cell>
          <cell r="P426">
            <v>21</v>
          </cell>
          <cell r="Q426">
            <v>0.7</v>
          </cell>
          <cell r="R426">
            <v>67</v>
          </cell>
          <cell r="S426">
            <v>136</v>
          </cell>
          <cell r="T426">
            <v>7</v>
          </cell>
          <cell r="U426">
            <v>2.9</v>
          </cell>
          <cell r="V426">
            <v>13</v>
          </cell>
          <cell r="W426">
            <v>101</v>
          </cell>
          <cell r="X426">
            <v>0.11</v>
          </cell>
          <cell r="Y426">
            <v>1.61</v>
          </cell>
          <cell r="Z426">
            <v>3.24</v>
          </cell>
          <cell r="AA426">
            <v>4</v>
          </cell>
          <cell r="AB426">
            <v>0.13</v>
          </cell>
          <cell r="AC426">
            <v>0</v>
          </cell>
          <cell r="AD426">
            <v>25</v>
          </cell>
          <cell r="AE426">
            <v>4.4000000000000004</v>
          </cell>
          <cell r="AF426">
            <v>6.4</v>
          </cell>
          <cell r="AG426">
            <v>3.3</v>
          </cell>
          <cell r="AH426">
            <v>77</v>
          </cell>
          <cell r="AI426">
            <v>3.3</v>
          </cell>
          <cell r="AJ426">
            <v>77</v>
          </cell>
        </row>
        <row r="427">
          <cell r="C427" t="str">
            <v>F069</v>
          </cell>
          <cell r="D427" t="str">
            <v>Pollo, ala con piel, cruda</v>
          </cell>
          <cell r="E427" t="str">
            <v>Ala con piel</v>
          </cell>
          <cell r="F427">
            <v>71</v>
          </cell>
          <cell r="G427">
            <v>65.7</v>
          </cell>
          <cell r="H427">
            <v>214</v>
          </cell>
          <cell r="I427">
            <v>891</v>
          </cell>
          <cell r="J427">
            <v>17.5</v>
          </cell>
          <cell r="K427">
            <v>16</v>
          </cell>
          <cell r="L427">
            <v>0.1</v>
          </cell>
          <cell r="M427">
            <v>0</v>
          </cell>
          <cell r="N427">
            <v>0</v>
          </cell>
          <cell r="O427">
            <v>0.7</v>
          </cell>
          <cell r="P427">
            <v>12</v>
          </cell>
          <cell r="Q427">
            <v>0.9</v>
          </cell>
          <cell r="R427">
            <v>73</v>
          </cell>
          <cell r="S427">
            <v>132</v>
          </cell>
          <cell r="T427">
            <v>6.9</v>
          </cell>
          <cell r="U427">
            <v>1.3</v>
          </cell>
          <cell r="V427">
            <v>19</v>
          </cell>
          <cell r="W427">
            <v>170</v>
          </cell>
          <cell r="X427">
            <v>0.05</v>
          </cell>
          <cell r="Y427">
            <v>0.09</v>
          </cell>
          <cell r="Z427">
            <v>5.9</v>
          </cell>
          <cell r="AA427">
            <v>5</v>
          </cell>
          <cell r="AB427">
            <v>0.31</v>
          </cell>
          <cell r="AC427">
            <v>0</v>
          </cell>
          <cell r="AD427">
            <v>44</v>
          </cell>
          <cell r="AE427">
            <v>4.5</v>
          </cell>
          <cell r="AF427">
            <v>6.3</v>
          </cell>
          <cell r="AG427">
            <v>3.4</v>
          </cell>
          <cell r="AH427">
            <v>77</v>
          </cell>
          <cell r="AI427">
            <v>3.4</v>
          </cell>
          <cell r="AJ427">
            <v>77</v>
          </cell>
        </row>
        <row r="428">
          <cell r="C428" t="str">
            <v>F070</v>
          </cell>
          <cell r="D428" t="str">
            <v>Pollo, ala con piel, frita, con sal</v>
          </cell>
          <cell r="E428" t="str">
            <v>Ala con piel</v>
          </cell>
          <cell r="F428">
            <v>38</v>
          </cell>
          <cell r="G428">
            <v>48.4</v>
          </cell>
          <cell r="H428">
            <v>313</v>
          </cell>
          <cell r="I428">
            <v>1301</v>
          </cell>
          <cell r="J428">
            <v>26.1</v>
          </cell>
          <cell r="K428">
            <v>22.2</v>
          </cell>
          <cell r="L428">
            <v>2.2000000000000002</v>
          </cell>
          <cell r="M428">
            <v>0</v>
          </cell>
          <cell r="N428">
            <v>0</v>
          </cell>
          <cell r="O428">
            <v>1.2</v>
          </cell>
          <cell r="P428">
            <v>20</v>
          </cell>
          <cell r="Q428">
            <v>1.3</v>
          </cell>
          <cell r="R428">
            <v>320</v>
          </cell>
          <cell r="S428">
            <v>121</v>
          </cell>
          <cell r="T428">
            <v>0</v>
          </cell>
          <cell r="U428">
            <v>1.4</v>
          </cell>
          <cell r="V428">
            <v>16</v>
          </cell>
          <cell r="W428">
            <v>138</v>
          </cell>
          <cell r="X428">
            <v>0.11</v>
          </cell>
          <cell r="Y428">
            <v>0.15</v>
          </cell>
          <cell r="Z428">
            <v>5.3</v>
          </cell>
          <cell r="AA428">
            <v>18</v>
          </cell>
          <cell r="AB428">
            <v>0.25</v>
          </cell>
          <cell r="AC428">
            <v>0</v>
          </cell>
          <cell r="AD428">
            <v>34</v>
          </cell>
          <cell r="AE428">
            <v>5.9</v>
          </cell>
          <cell r="AF428">
            <v>8.9</v>
          </cell>
          <cell r="AG428">
            <v>5</v>
          </cell>
          <cell r="AH428">
            <v>80</v>
          </cell>
          <cell r="AI428">
            <v>5</v>
          </cell>
          <cell r="AJ428">
            <v>80</v>
          </cell>
        </row>
        <row r="429">
          <cell r="C429" t="str">
            <v>F071</v>
          </cell>
          <cell r="D429" t="str">
            <v>Pollo, ala sin piel, cocida, sin sal</v>
          </cell>
          <cell r="E429" t="str">
            <v>Ala sin piel</v>
          </cell>
          <cell r="F429">
            <v>38</v>
          </cell>
          <cell r="G429">
            <v>67</v>
          </cell>
          <cell r="H429">
            <v>164</v>
          </cell>
          <cell r="I429">
            <v>690</v>
          </cell>
          <cell r="J429">
            <v>26.9</v>
          </cell>
          <cell r="K429">
            <v>6.3</v>
          </cell>
          <cell r="L429">
            <v>0</v>
          </cell>
          <cell r="M429">
            <v>0</v>
          </cell>
          <cell r="N429">
            <v>0</v>
          </cell>
          <cell r="O429">
            <v>0.7</v>
          </cell>
          <cell r="P429">
            <v>12</v>
          </cell>
          <cell r="Q429">
            <v>1.1000000000000001</v>
          </cell>
          <cell r="R429">
            <v>67</v>
          </cell>
          <cell r="S429">
            <v>134</v>
          </cell>
          <cell r="T429">
            <v>7</v>
          </cell>
          <cell r="U429">
            <v>2</v>
          </cell>
          <cell r="V429">
            <v>1.8</v>
          </cell>
          <cell r="W429">
            <v>156</v>
          </cell>
          <cell r="X429">
            <v>0.04</v>
          </cell>
          <cell r="Y429">
            <v>0.11</v>
          </cell>
          <cell r="Z429">
            <v>5.2</v>
          </cell>
          <cell r="AA429">
            <v>3</v>
          </cell>
          <cell r="AB429">
            <v>0.22</v>
          </cell>
          <cell r="AC429">
            <v>0</v>
          </cell>
          <cell r="AD429">
            <v>16</v>
          </cell>
          <cell r="AE429">
            <v>2</v>
          </cell>
          <cell r="AF429">
            <v>2.2999999999999998</v>
          </cell>
          <cell r="AG429">
            <v>1.6</v>
          </cell>
          <cell r="AH429">
            <v>74</v>
          </cell>
          <cell r="AI429">
            <v>1.6</v>
          </cell>
          <cell r="AJ429">
            <v>74</v>
          </cell>
        </row>
        <row r="430">
          <cell r="C430" t="str">
            <v>F072</v>
          </cell>
          <cell r="D430" t="str">
            <v>Pollo, contramuslo con piel, cocido, sin sal</v>
          </cell>
          <cell r="E430" t="str">
            <v>Contramuslo con piel</v>
          </cell>
          <cell r="F430">
            <v>55</v>
          </cell>
          <cell r="G430">
            <v>61.9</v>
          </cell>
          <cell r="H430">
            <v>221</v>
          </cell>
          <cell r="I430">
            <v>922</v>
          </cell>
          <cell r="J430">
            <v>22.9</v>
          </cell>
          <cell r="K430">
            <v>14.4</v>
          </cell>
          <cell r="L430">
            <v>0</v>
          </cell>
          <cell r="M430">
            <v>0</v>
          </cell>
          <cell r="N430">
            <v>0</v>
          </cell>
          <cell r="O430">
            <v>0.8</v>
          </cell>
          <cell r="P430">
            <v>11</v>
          </cell>
          <cell r="Q430">
            <v>1.4</v>
          </cell>
          <cell r="R430">
            <v>71</v>
          </cell>
          <cell r="S430">
            <v>139</v>
          </cell>
          <cell r="T430">
            <v>7</v>
          </cell>
          <cell r="U430">
            <v>2.2000000000000002</v>
          </cell>
          <cell r="V430">
            <v>21</v>
          </cell>
          <cell r="W430">
            <v>170</v>
          </cell>
          <cell r="X430">
            <v>0.06</v>
          </cell>
          <cell r="Y430">
            <v>0.19</v>
          </cell>
          <cell r="Z430">
            <v>4.9000000000000004</v>
          </cell>
          <cell r="AA430">
            <v>6</v>
          </cell>
          <cell r="AB430">
            <v>0.19</v>
          </cell>
          <cell r="AC430">
            <v>0</v>
          </cell>
          <cell r="AD430">
            <v>44</v>
          </cell>
          <cell r="AE430">
            <v>4.0999999999999996</v>
          </cell>
          <cell r="AF430">
            <v>5.8</v>
          </cell>
          <cell r="AG430">
            <v>3.2</v>
          </cell>
          <cell r="AH430">
            <v>84</v>
          </cell>
          <cell r="AI430">
            <v>3.2</v>
          </cell>
          <cell r="AJ430">
            <v>84</v>
          </cell>
        </row>
        <row r="431">
          <cell r="C431" t="str">
            <v>F073</v>
          </cell>
          <cell r="D431" t="str">
            <v>Pollo, contramuslo con piel, crudo</v>
          </cell>
          <cell r="E431" t="str">
            <v>Contramuslo con piel</v>
          </cell>
          <cell r="F431">
            <v>91</v>
          </cell>
          <cell r="G431">
            <v>67</v>
          </cell>
          <cell r="H431">
            <v>205</v>
          </cell>
          <cell r="I431">
            <v>851</v>
          </cell>
          <cell r="J431">
            <v>17.100000000000001</v>
          </cell>
          <cell r="K431">
            <v>15.1</v>
          </cell>
          <cell r="L431">
            <v>0</v>
          </cell>
          <cell r="M431">
            <v>0</v>
          </cell>
          <cell r="N431">
            <v>0</v>
          </cell>
          <cell r="O431">
            <v>0.8</v>
          </cell>
          <cell r="P431">
            <v>10</v>
          </cell>
          <cell r="Q431">
            <v>0.7</v>
          </cell>
          <cell r="R431">
            <v>76</v>
          </cell>
          <cell r="S431">
            <v>145</v>
          </cell>
          <cell r="T431">
            <v>0</v>
          </cell>
          <cell r="U431">
            <v>1.6</v>
          </cell>
          <cell r="V431">
            <v>19</v>
          </cell>
          <cell r="W431">
            <v>198</v>
          </cell>
          <cell r="X431">
            <v>7.0000000000000007E-2</v>
          </cell>
          <cell r="Y431">
            <v>0.15</v>
          </cell>
          <cell r="Z431">
            <v>4.7</v>
          </cell>
          <cell r="AA431">
            <v>3</v>
          </cell>
          <cell r="AB431">
            <v>0.62</v>
          </cell>
          <cell r="AC431">
            <v>0</v>
          </cell>
          <cell r="AD431">
            <v>42</v>
          </cell>
          <cell r="AE431">
            <v>4.3</v>
          </cell>
          <cell r="AF431">
            <v>6.3</v>
          </cell>
          <cell r="AG431">
            <v>3.3</v>
          </cell>
          <cell r="AH431">
            <v>84</v>
          </cell>
          <cell r="AI431">
            <v>3.3</v>
          </cell>
          <cell r="AJ431">
            <v>84</v>
          </cell>
        </row>
        <row r="432">
          <cell r="C432" t="str">
            <v>F074</v>
          </cell>
          <cell r="D432" t="str">
            <v>Pollo, contramuslo sin piel, cocido, sin sal</v>
          </cell>
          <cell r="E432" t="str">
            <v>Contramuslo sin piel</v>
          </cell>
          <cell r="F432">
            <v>50</v>
          </cell>
          <cell r="G432">
            <v>64.8</v>
          </cell>
          <cell r="H432">
            <v>186</v>
          </cell>
          <cell r="I432">
            <v>777</v>
          </cell>
          <cell r="J432">
            <v>24.7</v>
          </cell>
          <cell r="K432">
            <v>9.6999999999999993</v>
          </cell>
          <cell r="L432">
            <v>0</v>
          </cell>
          <cell r="M432">
            <v>0</v>
          </cell>
          <cell r="N432">
            <v>0</v>
          </cell>
          <cell r="O432">
            <v>0.9</v>
          </cell>
          <cell r="P432">
            <v>11</v>
          </cell>
          <cell r="Q432">
            <v>1.4</v>
          </cell>
          <cell r="R432">
            <v>75</v>
          </cell>
          <cell r="S432">
            <v>149</v>
          </cell>
          <cell r="T432">
            <v>7</v>
          </cell>
          <cell r="U432">
            <v>2.6</v>
          </cell>
          <cell r="V432">
            <v>2</v>
          </cell>
          <cell r="W432">
            <v>183</v>
          </cell>
          <cell r="X432">
            <v>0.06</v>
          </cell>
          <cell r="Y432">
            <v>0.22</v>
          </cell>
          <cell r="Z432">
            <v>5.2</v>
          </cell>
          <cell r="AA432">
            <v>7</v>
          </cell>
          <cell r="AB432">
            <v>0.21</v>
          </cell>
          <cell r="AC432">
            <v>0</v>
          </cell>
          <cell r="AD432">
            <v>19</v>
          </cell>
          <cell r="AE432">
            <v>2.7</v>
          </cell>
          <cell r="AF432">
            <v>3.7</v>
          </cell>
          <cell r="AG432">
            <v>2.2000000000000002</v>
          </cell>
          <cell r="AH432">
            <v>90</v>
          </cell>
          <cell r="AI432">
            <v>2.2000000000000002</v>
          </cell>
          <cell r="AJ432">
            <v>90</v>
          </cell>
        </row>
        <row r="433">
          <cell r="C433" t="str">
            <v>F075</v>
          </cell>
          <cell r="D433" t="str">
            <v>Pollo, contramuslo sin piel, crudo</v>
          </cell>
          <cell r="E433" t="str">
            <v>Contramuslo sin piel</v>
          </cell>
          <cell r="F433">
            <v>91</v>
          </cell>
          <cell r="G433">
            <v>74.8</v>
          </cell>
          <cell r="H433">
            <v>139</v>
          </cell>
          <cell r="I433">
            <v>580</v>
          </cell>
          <cell r="J433">
            <v>18.899999999999999</v>
          </cell>
          <cell r="K433">
            <v>7</v>
          </cell>
          <cell r="L433">
            <v>0</v>
          </cell>
          <cell r="M433">
            <v>0</v>
          </cell>
          <cell r="N433">
            <v>0</v>
          </cell>
          <cell r="O433">
            <v>1</v>
          </cell>
          <cell r="P433">
            <v>7</v>
          </cell>
          <cell r="Q433">
            <v>0.8</v>
          </cell>
          <cell r="R433">
            <v>90</v>
          </cell>
          <cell r="S433">
            <v>184</v>
          </cell>
          <cell r="T433">
            <v>0</v>
          </cell>
          <cell r="U433">
            <v>1.6</v>
          </cell>
          <cell r="V433">
            <v>24</v>
          </cell>
          <cell r="W433">
            <v>240</v>
          </cell>
          <cell r="X433">
            <v>0.08</v>
          </cell>
          <cell r="Y433">
            <v>0.2</v>
          </cell>
          <cell r="Z433">
            <v>5.8</v>
          </cell>
          <cell r="AA433">
            <v>4</v>
          </cell>
          <cell r="AB433">
            <v>0.61</v>
          </cell>
          <cell r="AC433">
            <v>0</v>
          </cell>
          <cell r="AD433">
            <v>7</v>
          </cell>
          <cell r="AE433">
            <v>2.1</v>
          </cell>
          <cell r="AF433">
            <v>2.9</v>
          </cell>
          <cell r="AG433">
            <v>1.7</v>
          </cell>
          <cell r="AH433">
            <v>94</v>
          </cell>
          <cell r="AI433">
            <v>1.7</v>
          </cell>
          <cell r="AJ433">
            <v>94</v>
          </cell>
        </row>
        <row r="434">
          <cell r="C434" t="str">
            <v>F076</v>
          </cell>
          <cell r="D434" t="str">
            <v>Pollo, corazón, crudo</v>
          </cell>
          <cell r="E434" t="str">
            <v>Corazón</v>
          </cell>
          <cell r="F434">
            <v>100</v>
          </cell>
          <cell r="G434">
            <v>73</v>
          </cell>
          <cell r="H434">
            <v>151</v>
          </cell>
          <cell r="I434">
            <v>632</v>
          </cell>
          <cell r="J434">
            <v>15.6</v>
          </cell>
          <cell r="K434">
            <v>9.3000000000000007</v>
          </cell>
          <cell r="L434">
            <v>1.3</v>
          </cell>
          <cell r="M434">
            <v>0</v>
          </cell>
          <cell r="N434">
            <v>0</v>
          </cell>
          <cell r="O434">
            <v>0.8</v>
          </cell>
          <cell r="P434">
            <v>12</v>
          </cell>
          <cell r="Q434">
            <v>6</v>
          </cell>
          <cell r="R434">
            <v>74</v>
          </cell>
          <cell r="S434">
            <v>176</v>
          </cell>
          <cell r="T434">
            <v>7</v>
          </cell>
          <cell r="U434">
            <v>6.6</v>
          </cell>
          <cell r="V434">
            <v>15</v>
          </cell>
          <cell r="W434">
            <v>176</v>
          </cell>
          <cell r="X434">
            <v>0.15</v>
          </cell>
          <cell r="Y434">
            <v>0.73</v>
          </cell>
          <cell r="Z434">
            <v>4.9000000000000004</v>
          </cell>
          <cell r="AA434">
            <v>72</v>
          </cell>
          <cell r="AB434">
            <v>7.29</v>
          </cell>
          <cell r="AC434">
            <v>3</v>
          </cell>
          <cell r="AD434">
            <v>9</v>
          </cell>
          <cell r="AE434">
            <v>2.7</v>
          </cell>
          <cell r="AF434">
            <v>2.4</v>
          </cell>
          <cell r="AG434">
            <v>2.7</v>
          </cell>
          <cell r="AH434">
            <v>136</v>
          </cell>
          <cell r="AI434">
            <v>2.7</v>
          </cell>
          <cell r="AJ434">
            <v>136</v>
          </cell>
        </row>
        <row r="435">
          <cell r="C435" t="str">
            <v>F077</v>
          </cell>
          <cell r="D435" t="str">
            <v>Pollo, entero con piel, crudo</v>
          </cell>
          <cell r="F435">
            <v>60</v>
          </cell>
          <cell r="G435">
            <v>70.3</v>
          </cell>
          <cell r="H435">
            <v>167</v>
          </cell>
          <cell r="I435">
            <v>696</v>
          </cell>
          <cell r="J435">
            <v>18.100000000000001</v>
          </cell>
          <cell r="K435">
            <v>10.3</v>
          </cell>
          <cell r="L435">
            <v>0.4</v>
          </cell>
          <cell r="M435">
            <v>0</v>
          </cell>
          <cell r="N435">
            <v>0</v>
          </cell>
          <cell r="O435">
            <v>0.9</v>
          </cell>
          <cell r="P435">
            <v>12</v>
          </cell>
          <cell r="Q435">
            <v>0.7</v>
          </cell>
          <cell r="R435">
            <v>70</v>
          </cell>
          <cell r="S435">
            <v>200</v>
          </cell>
          <cell r="T435">
            <v>1.1000000000000001</v>
          </cell>
          <cell r="U435">
            <v>1.5</v>
          </cell>
          <cell r="V435">
            <v>24</v>
          </cell>
          <cell r="W435">
            <v>239</v>
          </cell>
          <cell r="X435">
            <v>0.08</v>
          </cell>
          <cell r="Y435">
            <v>0.16</v>
          </cell>
          <cell r="Z435">
            <v>5.6</v>
          </cell>
          <cell r="AA435">
            <v>5</v>
          </cell>
          <cell r="AB435">
            <v>0.34</v>
          </cell>
          <cell r="AC435">
            <v>2</v>
          </cell>
          <cell r="AD435">
            <v>16</v>
          </cell>
          <cell r="AE435">
            <v>2.9</v>
          </cell>
          <cell r="AF435">
            <v>3.4</v>
          </cell>
          <cell r="AG435">
            <v>4</v>
          </cell>
          <cell r="AH435">
            <v>75</v>
          </cell>
          <cell r="AI435">
            <v>4</v>
          </cell>
          <cell r="AJ435">
            <v>75</v>
          </cell>
        </row>
        <row r="436">
          <cell r="C436" t="str">
            <v>F078</v>
          </cell>
          <cell r="D436" t="str">
            <v>Pollo, hígado, cocido, sin sal</v>
          </cell>
          <cell r="E436" t="str">
            <v>Hígado</v>
          </cell>
          <cell r="F436">
            <v>100</v>
          </cell>
          <cell r="G436">
            <v>66.8</v>
          </cell>
          <cell r="H436">
            <v>160</v>
          </cell>
          <cell r="I436">
            <v>671</v>
          </cell>
          <cell r="J436">
            <v>24.4</v>
          </cell>
          <cell r="K436">
            <v>6.5</v>
          </cell>
          <cell r="L436">
            <v>0.9</v>
          </cell>
          <cell r="M436">
            <v>0</v>
          </cell>
          <cell r="N436">
            <v>0</v>
          </cell>
          <cell r="O436">
            <v>1.4</v>
          </cell>
          <cell r="P436">
            <v>11</v>
          </cell>
          <cell r="Q436">
            <v>11.6</v>
          </cell>
          <cell r="R436">
            <v>76</v>
          </cell>
          <cell r="S436">
            <v>405</v>
          </cell>
          <cell r="T436">
            <v>0</v>
          </cell>
          <cell r="U436">
            <v>4</v>
          </cell>
          <cell r="V436">
            <v>25</v>
          </cell>
          <cell r="W436">
            <v>262</v>
          </cell>
          <cell r="X436">
            <v>0.28999999999999998</v>
          </cell>
          <cell r="Y436">
            <v>1.99</v>
          </cell>
          <cell r="Z436">
            <v>11</v>
          </cell>
          <cell r="AA436">
            <v>578</v>
          </cell>
          <cell r="AB436">
            <v>16.850000000000001</v>
          </cell>
          <cell r="AC436">
            <v>28</v>
          </cell>
          <cell r="AD436">
            <v>3990</v>
          </cell>
          <cell r="AE436">
            <v>1.8</v>
          </cell>
          <cell r="AF436">
            <v>1.3</v>
          </cell>
          <cell r="AG436">
            <v>0.9</v>
          </cell>
          <cell r="AH436">
            <v>563</v>
          </cell>
          <cell r="AI436">
            <v>0.9</v>
          </cell>
          <cell r="AJ436">
            <v>563</v>
          </cell>
        </row>
        <row r="437">
          <cell r="C437" t="str">
            <v>F079</v>
          </cell>
          <cell r="D437" t="str">
            <v>Pollo, hígado, crudo</v>
          </cell>
          <cell r="E437" t="str">
            <v>Hígado</v>
          </cell>
          <cell r="F437">
            <v>100</v>
          </cell>
          <cell r="G437">
            <v>76.5</v>
          </cell>
          <cell r="H437">
            <v>109</v>
          </cell>
          <cell r="I437">
            <v>458</v>
          </cell>
          <cell r="J437">
            <v>17.2</v>
          </cell>
          <cell r="K437">
            <v>3.9</v>
          </cell>
          <cell r="L437">
            <v>1.2</v>
          </cell>
          <cell r="M437">
            <v>0</v>
          </cell>
          <cell r="N437">
            <v>0</v>
          </cell>
          <cell r="O437">
            <v>1.2</v>
          </cell>
          <cell r="P437">
            <v>11</v>
          </cell>
          <cell r="Q437">
            <v>8.6</v>
          </cell>
          <cell r="R437">
            <v>79</v>
          </cell>
          <cell r="S437">
            <v>272</v>
          </cell>
          <cell r="T437">
            <v>3</v>
          </cell>
          <cell r="U437">
            <v>3.1</v>
          </cell>
          <cell r="V437">
            <v>21</v>
          </cell>
          <cell r="W437">
            <v>234</v>
          </cell>
          <cell r="X437">
            <v>0.31</v>
          </cell>
          <cell r="Y437">
            <v>1.78</v>
          </cell>
          <cell r="Z437">
            <v>9.6999999999999993</v>
          </cell>
          <cell r="AA437">
            <v>5.88</v>
          </cell>
          <cell r="AB437">
            <v>16.579999999999998</v>
          </cell>
          <cell r="AC437">
            <v>32</v>
          </cell>
          <cell r="AD437">
            <v>3313</v>
          </cell>
          <cell r="AE437">
            <v>1.3</v>
          </cell>
          <cell r="AF437">
            <v>1</v>
          </cell>
          <cell r="AG437">
            <v>0.6</v>
          </cell>
          <cell r="AH437">
            <v>345</v>
          </cell>
          <cell r="AI437">
            <v>0.6</v>
          </cell>
          <cell r="AJ437">
            <v>345</v>
          </cell>
        </row>
        <row r="438">
          <cell r="C438" t="str">
            <v>F080</v>
          </cell>
          <cell r="D438" t="str">
            <v>Pollo, menudencias, cocidas, sin sal</v>
          </cell>
          <cell r="E438" t="str">
            <v>Vísceras blancas y rojas</v>
          </cell>
          <cell r="F438">
            <v>100</v>
          </cell>
          <cell r="G438">
            <v>67.7</v>
          </cell>
          <cell r="H438">
            <v>145</v>
          </cell>
          <cell r="I438">
            <v>611</v>
          </cell>
          <cell r="J438">
            <v>26.1</v>
          </cell>
          <cell r="K438">
            <v>4.5</v>
          </cell>
          <cell r="L438">
            <v>0</v>
          </cell>
          <cell r="M438">
            <v>0</v>
          </cell>
          <cell r="N438">
            <v>0</v>
          </cell>
          <cell r="O438">
            <v>1.6</v>
          </cell>
          <cell r="P438">
            <v>11</v>
          </cell>
          <cell r="Q438">
            <v>6.6</v>
          </cell>
          <cell r="R438">
            <v>67</v>
          </cell>
          <cell r="S438">
            <v>287</v>
          </cell>
          <cell r="T438">
            <v>0</v>
          </cell>
          <cell r="U438">
            <v>4.3</v>
          </cell>
          <cell r="V438">
            <v>17</v>
          </cell>
          <cell r="W438">
            <v>220</v>
          </cell>
          <cell r="X438">
            <v>0.15</v>
          </cell>
          <cell r="Y438">
            <v>1.05</v>
          </cell>
          <cell r="Z438">
            <v>5.6</v>
          </cell>
          <cell r="AA438">
            <v>33.299999999999997</v>
          </cell>
          <cell r="AB438">
            <v>9.4600000000000009</v>
          </cell>
          <cell r="AC438">
            <v>8</v>
          </cell>
          <cell r="AD438">
            <v>1764</v>
          </cell>
          <cell r="AE438">
            <v>1.3</v>
          </cell>
          <cell r="AF438">
            <v>1</v>
          </cell>
          <cell r="AG438">
            <v>0.8</v>
          </cell>
          <cell r="AH438">
            <v>442</v>
          </cell>
          <cell r="AI438">
            <v>0.8</v>
          </cell>
          <cell r="AJ438">
            <v>442</v>
          </cell>
        </row>
        <row r="439">
          <cell r="C439" t="str">
            <v>F081</v>
          </cell>
          <cell r="D439" t="str">
            <v>Pollo, menudencias, crudas</v>
          </cell>
          <cell r="E439" t="str">
            <v>Vísceras blancas y rojas</v>
          </cell>
          <cell r="F439">
            <v>100</v>
          </cell>
          <cell r="G439">
            <v>73.099999999999994</v>
          </cell>
          <cell r="H439">
            <v>139</v>
          </cell>
          <cell r="I439">
            <v>581</v>
          </cell>
          <cell r="J439">
            <v>17.399999999999999</v>
          </cell>
          <cell r="K439">
            <v>7</v>
          </cell>
          <cell r="L439">
            <v>1.5</v>
          </cell>
          <cell r="M439">
            <v>0</v>
          </cell>
          <cell r="N439">
            <v>0</v>
          </cell>
          <cell r="O439">
            <v>1</v>
          </cell>
          <cell r="P439">
            <v>10</v>
          </cell>
          <cell r="Q439">
            <v>5.7</v>
          </cell>
          <cell r="R439">
            <v>77</v>
          </cell>
          <cell r="S439">
            <v>198</v>
          </cell>
          <cell r="T439">
            <v>0</v>
          </cell>
          <cell r="U439">
            <v>3</v>
          </cell>
          <cell r="V439">
            <v>18</v>
          </cell>
          <cell r="W439">
            <v>228</v>
          </cell>
          <cell r="X439">
            <v>0.12</v>
          </cell>
          <cell r="Y439">
            <v>0.91</v>
          </cell>
          <cell r="Z439">
            <v>6.2</v>
          </cell>
          <cell r="AA439">
            <v>346</v>
          </cell>
          <cell r="AB439">
            <v>11.28</v>
          </cell>
          <cell r="AC439">
            <v>13</v>
          </cell>
          <cell r="AD439">
            <v>2657</v>
          </cell>
          <cell r="AE439">
            <v>1.6</v>
          </cell>
          <cell r="AF439">
            <v>1.5</v>
          </cell>
          <cell r="AG439">
            <v>1.3</v>
          </cell>
          <cell r="AH439">
            <v>257</v>
          </cell>
          <cell r="AI439">
            <v>1.3</v>
          </cell>
          <cell r="AJ439">
            <v>257</v>
          </cell>
        </row>
        <row r="440">
          <cell r="C440" t="str">
            <v>F082</v>
          </cell>
          <cell r="D440" t="str">
            <v>Pollo, molleja, cocida, sin sal</v>
          </cell>
          <cell r="E440" t="str">
            <v>Molleja</v>
          </cell>
          <cell r="F440">
            <v>100</v>
          </cell>
          <cell r="G440">
            <v>67.900000000000006</v>
          </cell>
          <cell r="H440">
            <v>138</v>
          </cell>
          <cell r="I440">
            <v>584</v>
          </cell>
          <cell r="J440">
            <v>27.1</v>
          </cell>
          <cell r="K440">
            <v>2.7</v>
          </cell>
          <cell r="L440">
            <v>1.4</v>
          </cell>
          <cell r="M440">
            <v>0</v>
          </cell>
          <cell r="N440">
            <v>0</v>
          </cell>
          <cell r="O440">
            <v>0.9</v>
          </cell>
          <cell r="P440">
            <v>17</v>
          </cell>
          <cell r="Q440">
            <v>3.2</v>
          </cell>
          <cell r="R440">
            <v>56</v>
          </cell>
          <cell r="S440">
            <v>189</v>
          </cell>
          <cell r="T440">
            <v>0</v>
          </cell>
          <cell r="U440">
            <v>4.4000000000000004</v>
          </cell>
          <cell r="V440">
            <v>3</v>
          </cell>
          <cell r="W440">
            <v>179</v>
          </cell>
          <cell r="X440">
            <v>0.03</v>
          </cell>
          <cell r="Y440">
            <v>0.21</v>
          </cell>
          <cell r="Z440">
            <v>3.1</v>
          </cell>
          <cell r="AA440">
            <v>5</v>
          </cell>
          <cell r="AB440">
            <v>1.04</v>
          </cell>
          <cell r="AC440">
            <v>0</v>
          </cell>
          <cell r="AD440">
            <v>0</v>
          </cell>
          <cell r="AE440">
            <v>0.7</v>
          </cell>
          <cell r="AF440">
            <v>0.5</v>
          </cell>
          <cell r="AG440">
            <v>0.4</v>
          </cell>
          <cell r="AH440">
            <v>370</v>
          </cell>
          <cell r="AI440">
            <v>0.4</v>
          </cell>
          <cell r="AJ440">
            <v>370</v>
          </cell>
        </row>
        <row r="441">
          <cell r="C441" t="str">
            <v>F083</v>
          </cell>
          <cell r="D441" t="str">
            <v>Pollo, molleja, cruda</v>
          </cell>
          <cell r="E441" t="str">
            <v>Molleja</v>
          </cell>
          <cell r="F441">
            <v>100</v>
          </cell>
          <cell r="G441">
            <v>79.3</v>
          </cell>
          <cell r="H441">
            <v>89</v>
          </cell>
          <cell r="I441">
            <v>376</v>
          </cell>
          <cell r="J441">
            <v>17.7</v>
          </cell>
          <cell r="K441">
            <v>2.1</v>
          </cell>
          <cell r="L441">
            <v>0</v>
          </cell>
          <cell r="M441">
            <v>0</v>
          </cell>
          <cell r="N441">
            <v>0</v>
          </cell>
          <cell r="O441">
            <v>1</v>
          </cell>
          <cell r="P441">
            <v>11</v>
          </cell>
          <cell r="Q441">
            <v>2.5</v>
          </cell>
          <cell r="R441">
            <v>69</v>
          </cell>
          <cell r="S441">
            <v>148</v>
          </cell>
          <cell r="T441">
            <v>0</v>
          </cell>
          <cell r="U441">
            <v>2.7</v>
          </cell>
          <cell r="V441">
            <v>15</v>
          </cell>
          <cell r="W441">
            <v>237</v>
          </cell>
          <cell r="X441">
            <v>0.03</v>
          </cell>
          <cell r="Y441">
            <v>0.23</v>
          </cell>
          <cell r="Z441">
            <v>3.7</v>
          </cell>
          <cell r="AA441">
            <v>5</v>
          </cell>
          <cell r="AB441">
            <v>1.21</v>
          </cell>
          <cell r="AC441">
            <v>4</v>
          </cell>
          <cell r="AD441">
            <v>19</v>
          </cell>
          <cell r="AE441">
            <v>0.5</v>
          </cell>
          <cell r="AF441">
            <v>0.5</v>
          </cell>
          <cell r="AG441">
            <v>0.4</v>
          </cell>
          <cell r="AH441">
            <v>240</v>
          </cell>
          <cell r="AI441">
            <v>0.4</v>
          </cell>
          <cell r="AJ441">
            <v>240</v>
          </cell>
        </row>
        <row r="442">
          <cell r="C442" t="str">
            <v>F084</v>
          </cell>
          <cell r="D442" t="str">
            <v>Pollo, pechuga con piel, cocida, sin sal</v>
          </cell>
          <cell r="E442" t="str">
            <v>Pechuga con piel</v>
          </cell>
          <cell r="F442">
            <v>77</v>
          </cell>
          <cell r="G442">
            <v>65.8</v>
          </cell>
          <cell r="H442">
            <v>174</v>
          </cell>
          <cell r="I442">
            <v>731</v>
          </cell>
          <cell r="J442">
            <v>26.9</v>
          </cell>
          <cell r="K442">
            <v>7.4</v>
          </cell>
          <cell r="L442">
            <v>0</v>
          </cell>
          <cell r="M442">
            <v>0</v>
          </cell>
          <cell r="N442">
            <v>0</v>
          </cell>
          <cell r="O442">
            <v>0.8</v>
          </cell>
          <cell r="P442">
            <v>12</v>
          </cell>
          <cell r="Q442">
            <v>0.9</v>
          </cell>
          <cell r="R442">
            <v>61</v>
          </cell>
          <cell r="S442">
            <v>156</v>
          </cell>
          <cell r="T442">
            <v>8</v>
          </cell>
          <cell r="U442">
            <v>1</v>
          </cell>
          <cell r="V442">
            <v>22</v>
          </cell>
          <cell r="W442">
            <v>178</v>
          </cell>
          <cell r="X442">
            <v>0.01</v>
          </cell>
          <cell r="Y442">
            <v>0.13</v>
          </cell>
          <cell r="Z442">
            <v>7.8</v>
          </cell>
          <cell r="AA442">
            <v>3</v>
          </cell>
          <cell r="AB442">
            <v>0.21</v>
          </cell>
          <cell r="AC442">
            <v>0</v>
          </cell>
          <cell r="AD442">
            <v>0.25</v>
          </cell>
          <cell r="AE442">
            <v>2.1</v>
          </cell>
          <cell r="AF442">
            <v>2.9</v>
          </cell>
          <cell r="AG442">
            <v>1.6</v>
          </cell>
          <cell r="AH442">
            <v>75</v>
          </cell>
          <cell r="AI442">
            <v>1.6</v>
          </cell>
          <cell r="AJ442">
            <v>75</v>
          </cell>
        </row>
        <row r="443">
          <cell r="C443" t="str">
            <v>F085</v>
          </cell>
          <cell r="D443" t="str">
            <v>Pollo, pechuga con piel, cruda</v>
          </cell>
          <cell r="E443" t="str">
            <v>Pechuga con piel</v>
          </cell>
          <cell r="F443">
            <v>93</v>
          </cell>
          <cell r="G443">
            <v>69.2</v>
          </cell>
          <cell r="H443">
            <v>166</v>
          </cell>
          <cell r="I443">
            <v>692</v>
          </cell>
          <cell r="J443">
            <v>20.7</v>
          </cell>
          <cell r="K443">
            <v>9.1999999999999993</v>
          </cell>
          <cell r="L443">
            <v>0.1</v>
          </cell>
          <cell r="M443">
            <v>0</v>
          </cell>
          <cell r="N443">
            <v>0</v>
          </cell>
          <cell r="O443">
            <v>0.9</v>
          </cell>
          <cell r="P443">
            <v>11</v>
          </cell>
          <cell r="Q443">
            <v>0.7</v>
          </cell>
          <cell r="R443">
            <v>63</v>
          </cell>
          <cell r="S443">
            <v>174</v>
          </cell>
          <cell r="T443">
            <v>1.8</v>
          </cell>
          <cell r="U443">
            <v>0.8</v>
          </cell>
          <cell r="V443">
            <v>25</v>
          </cell>
          <cell r="W443">
            <v>258</v>
          </cell>
          <cell r="X443">
            <v>7.0000000000000007E-2</v>
          </cell>
          <cell r="Y443">
            <v>0.09</v>
          </cell>
          <cell r="Z443">
            <v>9.9</v>
          </cell>
          <cell r="AA443">
            <v>4</v>
          </cell>
          <cell r="AB443">
            <v>0.34</v>
          </cell>
          <cell r="AC443">
            <v>0</v>
          </cell>
          <cell r="AD443">
            <v>24</v>
          </cell>
          <cell r="AE443">
            <v>2.7</v>
          </cell>
          <cell r="AF443">
            <v>3.8</v>
          </cell>
          <cell r="AG443">
            <v>2.6</v>
          </cell>
          <cell r="AH443">
            <v>64</v>
          </cell>
          <cell r="AI443">
            <v>2.6</v>
          </cell>
          <cell r="AJ443">
            <v>64</v>
          </cell>
        </row>
        <row r="444">
          <cell r="C444" t="str">
            <v>F086</v>
          </cell>
          <cell r="D444" t="str">
            <v>Pollo, pechuga sin piel, asada sin sal</v>
          </cell>
          <cell r="E444" t="str">
            <v>Pechuga sin piel</v>
          </cell>
          <cell r="F444">
            <v>100</v>
          </cell>
          <cell r="G444">
            <v>63.8</v>
          </cell>
          <cell r="H444">
            <v>164</v>
          </cell>
          <cell r="I444">
            <v>689</v>
          </cell>
          <cell r="J444">
            <v>29.7</v>
          </cell>
          <cell r="K444">
            <v>4.9000000000000004</v>
          </cell>
          <cell r="L444">
            <v>0.2</v>
          </cell>
          <cell r="M444">
            <v>0</v>
          </cell>
          <cell r="N444">
            <v>0</v>
          </cell>
          <cell r="O444">
            <v>1.4</v>
          </cell>
          <cell r="P444">
            <v>11</v>
          </cell>
          <cell r="Q444">
            <v>1</v>
          </cell>
          <cell r="R444">
            <v>53</v>
          </cell>
          <cell r="S444">
            <v>260</v>
          </cell>
          <cell r="T444">
            <v>7</v>
          </cell>
          <cell r="U444">
            <v>0.9</v>
          </cell>
          <cell r="V444">
            <v>25</v>
          </cell>
          <cell r="W444">
            <v>252</v>
          </cell>
          <cell r="X444">
            <v>0.09</v>
          </cell>
          <cell r="Y444">
            <v>0.12</v>
          </cell>
          <cell r="Z444">
            <v>9.6</v>
          </cell>
          <cell r="AA444">
            <v>5</v>
          </cell>
          <cell r="AB444">
            <v>0.34</v>
          </cell>
          <cell r="AC444">
            <v>0</v>
          </cell>
          <cell r="AD444">
            <v>6</v>
          </cell>
          <cell r="AE444">
            <v>1</v>
          </cell>
          <cell r="AF444">
            <v>1.2</v>
          </cell>
          <cell r="AG444">
            <v>0.6</v>
          </cell>
          <cell r="AH444">
            <v>86</v>
          </cell>
          <cell r="AI444">
            <v>0.6</v>
          </cell>
          <cell r="AJ444">
            <v>86</v>
          </cell>
        </row>
        <row r="445">
          <cell r="C445" t="str">
            <v>F087</v>
          </cell>
          <cell r="D445" t="str">
            <v>Pollo, pechuga sin piel, cocida sin sal</v>
          </cell>
          <cell r="E445" t="str">
            <v>Pechuga sin piel</v>
          </cell>
          <cell r="F445">
            <v>59</v>
          </cell>
          <cell r="G445">
            <v>67.5</v>
          </cell>
          <cell r="H445">
            <v>141</v>
          </cell>
          <cell r="I445">
            <v>597</v>
          </cell>
          <cell r="J445">
            <v>28.4</v>
          </cell>
          <cell r="K445">
            <v>3</v>
          </cell>
          <cell r="L445">
            <v>0.3</v>
          </cell>
          <cell r="M445">
            <v>0</v>
          </cell>
          <cell r="N445">
            <v>0</v>
          </cell>
          <cell r="O445">
            <v>0.9</v>
          </cell>
          <cell r="P445">
            <v>13</v>
          </cell>
          <cell r="Q445">
            <v>0.9</v>
          </cell>
          <cell r="R445">
            <v>63</v>
          </cell>
          <cell r="S445">
            <v>165</v>
          </cell>
          <cell r="T445">
            <v>8</v>
          </cell>
          <cell r="U445">
            <v>1</v>
          </cell>
          <cell r="V445">
            <v>25</v>
          </cell>
          <cell r="W445">
            <v>220</v>
          </cell>
          <cell r="X445">
            <v>0.05</v>
          </cell>
          <cell r="Y445">
            <v>0.12</v>
          </cell>
          <cell r="Z445">
            <v>8.5</v>
          </cell>
          <cell r="AA445">
            <v>3</v>
          </cell>
          <cell r="AB445">
            <v>0.23</v>
          </cell>
          <cell r="AC445">
            <v>0</v>
          </cell>
          <cell r="AD445">
            <v>6</v>
          </cell>
          <cell r="AE445">
            <v>0.8</v>
          </cell>
          <cell r="AF445">
            <v>1</v>
          </cell>
          <cell r="AG445">
            <v>0.7</v>
          </cell>
          <cell r="AH445">
            <v>77</v>
          </cell>
          <cell r="AI445">
            <v>0.7</v>
          </cell>
          <cell r="AJ445">
            <v>77</v>
          </cell>
        </row>
        <row r="446">
          <cell r="C446" t="str">
            <v>F088</v>
          </cell>
          <cell r="D446" t="str">
            <v>Pollo, pechuga sin piel, frita sin sal</v>
          </cell>
          <cell r="E446" t="str">
            <v>Pechuga sin piel</v>
          </cell>
          <cell r="F446">
            <v>100</v>
          </cell>
          <cell r="G446">
            <v>60.2</v>
          </cell>
          <cell r="H446">
            <v>178</v>
          </cell>
          <cell r="I446">
            <v>751</v>
          </cell>
          <cell r="J446">
            <v>33.4</v>
          </cell>
          <cell r="K446">
            <v>4.7</v>
          </cell>
          <cell r="L446">
            <v>0.5</v>
          </cell>
          <cell r="M446">
            <v>0</v>
          </cell>
          <cell r="N446">
            <v>0</v>
          </cell>
          <cell r="O446">
            <v>1.1000000000000001</v>
          </cell>
          <cell r="P446">
            <v>17</v>
          </cell>
          <cell r="Q446">
            <v>1.1000000000000001</v>
          </cell>
          <cell r="R446">
            <v>79</v>
          </cell>
          <cell r="S446">
            <v>246</v>
          </cell>
          <cell r="T446">
            <v>0</v>
          </cell>
          <cell r="U446">
            <v>1.1000000000000001</v>
          </cell>
          <cell r="V446">
            <v>28</v>
          </cell>
          <cell r="W446">
            <v>276</v>
          </cell>
          <cell r="X446">
            <v>0.08</v>
          </cell>
          <cell r="Y446">
            <v>0.13</v>
          </cell>
          <cell r="Z446">
            <v>7.6</v>
          </cell>
          <cell r="AA446">
            <v>4</v>
          </cell>
          <cell r="AB446">
            <v>0.37</v>
          </cell>
          <cell r="AC446">
            <v>0</v>
          </cell>
          <cell r="AD446">
            <v>7</v>
          </cell>
          <cell r="AE446">
            <v>1.5</v>
          </cell>
          <cell r="AF446">
            <v>2.6</v>
          </cell>
          <cell r="AG446">
            <v>2</v>
          </cell>
          <cell r="AH446">
            <v>91</v>
          </cell>
          <cell r="AI446">
            <v>2</v>
          </cell>
          <cell r="AJ446">
            <v>91</v>
          </cell>
        </row>
        <row r="447">
          <cell r="C447" t="str">
            <v>F089</v>
          </cell>
          <cell r="D447" t="str">
            <v>Pollo, pierna o colombina con piel, asada, sin sal</v>
          </cell>
          <cell r="E447" t="str">
            <v>Pierna con piel</v>
          </cell>
          <cell r="F447">
            <v>54</v>
          </cell>
          <cell r="G447">
            <v>64.8</v>
          </cell>
          <cell r="H447">
            <v>183</v>
          </cell>
          <cell r="I447">
            <v>768</v>
          </cell>
          <cell r="J447">
            <v>24</v>
          </cell>
          <cell r="K447">
            <v>9.4</v>
          </cell>
          <cell r="L447">
            <v>0.6</v>
          </cell>
          <cell r="M447">
            <v>0</v>
          </cell>
          <cell r="N447">
            <v>0</v>
          </cell>
          <cell r="O447">
            <v>1.1000000000000001</v>
          </cell>
          <cell r="P447">
            <v>12</v>
          </cell>
          <cell r="Q447">
            <v>1.2</v>
          </cell>
          <cell r="R447">
            <v>97</v>
          </cell>
          <cell r="S447">
            <v>191</v>
          </cell>
          <cell r="T447">
            <v>6.9</v>
          </cell>
          <cell r="U447">
            <v>2.2000000000000002</v>
          </cell>
          <cell r="V447">
            <v>23</v>
          </cell>
          <cell r="W447">
            <v>310</v>
          </cell>
          <cell r="X447">
            <v>7.0000000000000007E-2</v>
          </cell>
          <cell r="Y447">
            <v>0.21</v>
          </cell>
          <cell r="Z447">
            <v>6.1</v>
          </cell>
          <cell r="AA447">
            <v>6</v>
          </cell>
          <cell r="AB447">
            <v>0.35</v>
          </cell>
          <cell r="AC447">
            <v>0</v>
          </cell>
          <cell r="AD447">
            <v>22</v>
          </cell>
          <cell r="AE447">
            <v>2.6</v>
          </cell>
          <cell r="AF447">
            <v>3.6</v>
          </cell>
          <cell r="AG447">
            <v>2</v>
          </cell>
          <cell r="AH447">
            <v>133</v>
          </cell>
          <cell r="AI447">
            <v>2</v>
          </cell>
          <cell r="AJ447">
            <v>133</v>
          </cell>
        </row>
        <row r="448">
          <cell r="C448" t="str">
            <v>F090</v>
          </cell>
          <cell r="D448" t="str">
            <v>Pollo, pierna o colombina con piel, cocida sin sal</v>
          </cell>
          <cell r="E448" t="str">
            <v>Pierna con piel</v>
          </cell>
          <cell r="F448">
            <v>57</v>
          </cell>
          <cell r="G448">
            <v>63.6</v>
          </cell>
          <cell r="H448">
            <v>208</v>
          </cell>
          <cell r="I448">
            <v>867</v>
          </cell>
          <cell r="J448">
            <v>22.9</v>
          </cell>
          <cell r="K448">
            <v>12.9</v>
          </cell>
          <cell r="L448">
            <v>0</v>
          </cell>
          <cell r="M448">
            <v>0</v>
          </cell>
          <cell r="N448">
            <v>0</v>
          </cell>
          <cell r="O448">
            <v>0.8</v>
          </cell>
          <cell r="P448">
            <v>11</v>
          </cell>
          <cell r="Q448">
            <v>1.3</v>
          </cell>
          <cell r="R448">
            <v>73</v>
          </cell>
          <cell r="S448">
            <v>139</v>
          </cell>
          <cell r="T448">
            <v>6</v>
          </cell>
          <cell r="U448">
            <v>2.4</v>
          </cell>
          <cell r="V448">
            <v>21</v>
          </cell>
          <cell r="W448">
            <v>190</v>
          </cell>
          <cell r="X448">
            <v>0.05</v>
          </cell>
          <cell r="Y448">
            <v>0.19</v>
          </cell>
          <cell r="Z448">
            <v>4.5999999999999996</v>
          </cell>
          <cell r="AA448">
            <v>6</v>
          </cell>
          <cell r="AB448">
            <v>0.2</v>
          </cell>
          <cell r="AC448">
            <v>0</v>
          </cell>
          <cell r="AD448">
            <v>36</v>
          </cell>
          <cell r="AE448">
            <v>3.6</v>
          </cell>
          <cell r="AF448">
            <v>5</v>
          </cell>
          <cell r="AG448">
            <v>2.9</v>
          </cell>
          <cell r="AH448">
            <v>84</v>
          </cell>
          <cell r="AI448">
            <v>2.9</v>
          </cell>
          <cell r="AJ448">
            <v>84</v>
          </cell>
        </row>
        <row r="449">
          <cell r="C449" t="str">
            <v>F091</v>
          </cell>
          <cell r="D449" t="str">
            <v>Pollo, pierna o colombina con piel, cruda</v>
          </cell>
          <cell r="E449" t="str">
            <v>Pierna con piel</v>
          </cell>
          <cell r="F449">
            <v>73</v>
          </cell>
          <cell r="G449">
            <v>68.900000000000006</v>
          </cell>
          <cell r="H449">
            <v>182</v>
          </cell>
          <cell r="I449">
            <v>756</v>
          </cell>
          <cell r="J449">
            <v>18.100000000000001</v>
          </cell>
          <cell r="K449">
            <v>12.1</v>
          </cell>
          <cell r="L449">
            <v>0.1</v>
          </cell>
          <cell r="M449">
            <v>0</v>
          </cell>
          <cell r="N449">
            <v>0</v>
          </cell>
          <cell r="O449">
            <v>0.8</v>
          </cell>
          <cell r="P449">
            <v>10</v>
          </cell>
          <cell r="Q449">
            <v>1</v>
          </cell>
          <cell r="R449">
            <v>79</v>
          </cell>
          <cell r="S449">
            <v>149</v>
          </cell>
          <cell r="T449">
            <v>8</v>
          </cell>
          <cell r="U449">
            <v>1.8</v>
          </cell>
          <cell r="V449">
            <v>21</v>
          </cell>
          <cell r="W449">
            <v>226</v>
          </cell>
          <cell r="X449">
            <v>7.0000000000000007E-2</v>
          </cell>
          <cell r="Y449">
            <v>0.16</v>
          </cell>
          <cell r="Z449">
            <v>5.3</v>
          </cell>
          <cell r="AA449">
            <v>6</v>
          </cell>
          <cell r="AB449">
            <v>0.56000000000000005</v>
          </cell>
          <cell r="AC449">
            <v>3</v>
          </cell>
          <cell r="AD449">
            <v>30</v>
          </cell>
          <cell r="AE449">
            <v>3.4</v>
          </cell>
          <cell r="AF449">
            <v>4.9000000000000004</v>
          </cell>
          <cell r="AG449">
            <v>2.8</v>
          </cell>
          <cell r="AH449">
            <v>83</v>
          </cell>
          <cell r="AI449">
            <v>2.8</v>
          </cell>
          <cell r="AJ449">
            <v>83</v>
          </cell>
        </row>
        <row r="450">
          <cell r="C450" t="str">
            <v>F092</v>
          </cell>
          <cell r="D450" t="str">
            <v>Pollo, pierna o colombina con piel, frita, sin sal</v>
          </cell>
          <cell r="E450" t="str">
            <v>Pierna con piel</v>
          </cell>
          <cell r="F450">
            <v>42</v>
          </cell>
          <cell r="G450">
            <v>55.3</v>
          </cell>
          <cell r="H450">
            <v>265</v>
          </cell>
          <cell r="I450">
            <v>1103</v>
          </cell>
          <cell r="J450">
            <v>17.100000000000001</v>
          </cell>
          <cell r="K450">
            <v>18.2</v>
          </cell>
          <cell r="L450">
            <v>8.1999999999999993</v>
          </cell>
          <cell r="M450">
            <v>0</v>
          </cell>
          <cell r="N450">
            <v>0</v>
          </cell>
          <cell r="O450">
            <v>1.3</v>
          </cell>
          <cell r="P450">
            <v>11</v>
          </cell>
          <cell r="Q450">
            <v>1.4</v>
          </cell>
          <cell r="R450">
            <v>279</v>
          </cell>
          <cell r="S450">
            <v>158</v>
          </cell>
          <cell r="T450">
            <v>5.5</v>
          </cell>
          <cell r="U450">
            <v>2.2000000000000002</v>
          </cell>
          <cell r="V450">
            <v>24</v>
          </cell>
          <cell r="W450">
            <v>189</v>
          </cell>
          <cell r="X450">
            <v>0.1</v>
          </cell>
          <cell r="Y450">
            <v>0.22</v>
          </cell>
          <cell r="Z450">
            <v>7.3</v>
          </cell>
          <cell r="AA450">
            <v>13</v>
          </cell>
          <cell r="AB450">
            <v>0.28999999999999998</v>
          </cell>
          <cell r="AC450">
            <v>0</v>
          </cell>
          <cell r="AD450">
            <v>43</v>
          </cell>
          <cell r="AE450">
            <v>2.7</v>
          </cell>
          <cell r="AF450">
            <v>8.5</v>
          </cell>
          <cell r="AG450">
            <v>1.6</v>
          </cell>
          <cell r="AH450">
            <v>93</v>
          </cell>
          <cell r="AI450">
            <v>1.6</v>
          </cell>
          <cell r="AJ450">
            <v>93</v>
          </cell>
        </row>
        <row r="451">
          <cell r="C451" t="str">
            <v>F093</v>
          </cell>
          <cell r="D451" t="str">
            <v>Pollo, pierna o colombina sin piel, cocida, sin sal</v>
          </cell>
          <cell r="E451" t="str">
            <v>Pierna sin piel</v>
          </cell>
          <cell r="F451">
            <v>52</v>
          </cell>
          <cell r="G451">
            <v>66.400000000000006</v>
          </cell>
          <cell r="H451">
            <v>173</v>
          </cell>
          <cell r="I451">
            <v>725</v>
          </cell>
          <cell r="J451">
            <v>25</v>
          </cell>
          <cell r="K451">
            <v>8.1</v>
          </cell>
          <cell r="L451">
            <v>0</v>
          </cell>
          <cell r="M451">
            <v>0</v>
          </cell>
          <cell r="N451">
            <v>0</v>
          </cell>
          <cell r="O451">
            <v>0.9</v>
          </cell>
          <cell r="P451">
            <v>11</v>
          </cell>
          <cell r="Q451">
            <v>1.4</v>
          </cell>
          <cell r="R451">
            <v>78</v>
          </cell>
          <cell r="S451">
            <v>149</v>
          </cell>
          <cell r="T451">
            <v>6</v>
          </cell>
          <cell r="U451">
            <v>2.8</v>
          </cell>
          <cell r="V451">
            <v>21</v>
          </cell>
          <cell r="W451">
            <v>198</v>
          </cell>
          <cell r="X451">
            <v>0.06</v>
          </cell>
          <cell r="Y451">
            <v>0.22</v>
          </cell>
          <cell r="Z451">
            <v>4.8</v>
          </cell>
          <cell r="AA451">
            <v>8</v>
          </cell>
          <cell r="AB451">
            <v>0.23</v>
          </cell>
          <cell r="AC451">
            <v>0</v>
          </cell>
          <cell r="AD451">
            <v>18</v>
          </cell>
          <cell r="AE451">
            <v>2.2000000000000002</v>
          </cell>
          <cell r="AF451">
            <v>2.9</v>
          </cell>
          <cell r="AG451">
            <v>1.9</v>
          </cell>
          <cell r="AH451">
            <v>89</v>
          </cell>
          <cell r="AI451">
            <v>1.9</v>
          </cell>
          <cell r="AJ451">
            <v>89</v>
          </cell>
        </row>
        <row r="452">
          <cell r="C452" t="str">
            <v>F094</v>
          </cell>
          <cell r="D452" t="str">
            <v>Res, bofe o pulmón, crudo</v>
          </cell>
          <cell r="E452" t="str">
            <v>Pulmón</v>
          </cell>
          <cell r="F452">
            <v>90</v>
          </cell>
          <cell r="G452">
            <v>79.400000000000006</v>
          </cell>
          <cell r="H452">
            <v>90</v>
          </cell>
          <cell r="I452">
            <v>380</v>
          </cell>
          <cell r="J452">
            <v>16.600000000000001</v>
          </cell>
          <cell r="K452">
            <v>2.5</v>
          </cell>
          <cell r="L452">
            <v>0.3</v>
          </cell>
          <cell r="M452">
            <v>0</v>
          </cell>
          <cell r="N452">
            <v>0</v>
          </cell>
          <cell r="O452">
            <v>1.2</v>
          </cell>
          <cell r="P452">
            <v>13</v>
          </cell>
          <cell r="Q452">
            <v>7.5</v>
          </cell>
          <cell r="R452">
            <v>198</v>
          </cell>
          <cell r="S452">
            <v>220</v>
          </cell>
          <cell r="T452">
            <v>0</v>
          </cell>
          <cell r="U452">
            <v>1.6</v>
          </cell>
          <cell r="V452">
            <v>14</v>
          </cell>
          <cell r="W452">
            <v>3.4</v>
          </cell>
          <cell r="X452">
            <v>0.05</v>
          </cell>
          <cell r="Y452">
            <v>0.23</v>
          </cell>
          <cell r="Z452">
            <v>4</v>
          </cell>
          <cell r="AA452">
            <v>11</v>
          </cell>
          <cell r="AB452">
            <v>3.81</v>
          </cell>
          <cell r="AC452">
            <v>39</v>
          </cell>
          <cell r="AD452">
            <v>14</v>
          </cell>
          <cell r="AE452">
            <v>0.9</v>
          </cell>
          <cell r="AF452">
            <v>0.6</v>
          </cell>
          <cell r="AG452">
            <v>0.3</v>
          </cell>
          <cell r="AH452">
            <v>242</v>
          </cell>
          <cell r="AI452">
            <v>0.3</v>
          </cell>
          <cell r="AJ452">
            <v>242</v>
          </cell>
        </row>
        <row r="453">
          <cell r="C453" t="str">
            <v>F095</v>
          </cell>
          <cell r="D453" t="str">
            <v>Res,cadera, frita, sin sal</v>
          </cell>
          <cell r="E453" t="str">
            <v>Cadera</v>
          </cell>
          <cell r="F453">
            <v>100</v>
          </cell>
          <cell r="G453">
            <v>62.8</v>
          </cell>
          <cell r="H453">
            <v>176</v>
          </cell>
          <cell r="I453">
            <v>740</v>
          </cell>
          <cell r="J453">
            <v>28.7</v>
          </cell>
          <cell r="K453">
            <v>6.6</v>
          </cell>
          <cell r="L453">
            <v>0.5</v>
          </cell>
          <cell r="M453">
            <v>0</v>
          </cell>
          <cell r="N453">
            <v>0</v>
          </cell>
          <cell r="O453">
            <v>1.4</v>
          </cell>
          <cell r="P453">
            <v>10</v>
          </cell>
          <cell r="Q453">
            <v>3</v>
          </cell>
          <cell r="R453">
            <v>78</v>
          </cell>
          <cell r="S453">
            <v>245</v>
          </cell>
          <cell r="T453">
            <v>9</v>
          </cell>
          <cell r="U453">
            <v>26</v>
          </cell>
          <cell r="V453">
            <v>31</v>
          </cell>
          <cell r="W453">
            <v>390</v>
          </cell>
          <cell r="X453">
            <v>7.0000000000000007E-2</v>
          </cell>
          <cell r="Y453">
            <v>0.26</v>
          </cell>
          <cell r="Z453">
            <v>5.9</v>
          </cell>
          <cell r="AA453">
            <v>5</v>
          </cell>
          <cell r="AB453">
            <v>2</v>
          </cell>
          <cell r="AC453">
            <v>0</v>
          </cell>
          <cell r="AD453">
            <v>1</v>
          </cell>
          <cell r="AE453">
            <v>2.4</v>
          </cell>
          <cell r="AF453">
            <v>2.5</v>
          </cell>
          <cell r="AG453">
            <v>0.9</v>
          </cell>
          <cell r="AH453">
            <v>86</v>
          </cell>
          <cell r="AI453">
            <v>0.9</v>
          </cell>
          <cell r="AJ453">
            <v>86</v>
          </cell>
        </row>
        <row r="454">
          <cell r="C454" t="str">
            <v>F096</v>
          </cell>
          <cell r="D454" t="str">
            <v>Res,callo o menudo, cocido, sin sal</v>
          </cell>
          <cell r="E454" t="str">
            <v>Callo</v>
          </cell>
          <cell r="F454">
            <v>100</v>
          </cell>
          <cell r="G454">
            <v>79.099999999999994</v>
          </cell>
          <cell r="H454">
            <v>102</v>
          </cell>
          <cell r="I454">
            <v>427</v>
          </cell>
          <cell r="J454">
            <v>15</v>
          </cell>
          <cell r="K454">
            <v>4.0999999999999996</v>
          </cell>
          <cell r="L454">
            <v>1.1000000000000001</v>
          </cell>
          <cell r="M454">
            <v>0</v>
          </cell>
          <cell r="N454">
            <v>0</v>
          </cell>
          <cell r="O454">
            <v>0.6</v>
          </cell>
          <cell r="P454">
            <v>81</v>
          </cell>
          <cell r="Q454">
            <v>0.6</v>
          </cell>
          <cell r="R454">
            <v>68</v>
          </cell>
          <cell r="S454">
            <v>65</v>
          </cell>
          <cell r="T454">
            <v>0</v>
          </cell>
          <cell r="U454">
            <v>1.7</v>
          </cell>
          <cell r="V454">
            <v>16</v>
          </cell>
          <cell r="W454">
            <v>42</v>
          </cell>
          <cell r="X454">
            <v>0</v>
          </cell>
          <cell r="Y454">
            <v>0.02</v>
          </cell>
          <cell r="Z454">
            <v>1.6</v>
          </cell>
          <cell r="AA454">
            <v>3</v>
          </cell>
          <cell r="AB454">
            <v>0.72</v>
          </cell>
          <cell r="AC454">
            <v>0</v>
          </cell>
          <cell r="AD454">
            <v>0</v>
          </cell>
          <cell r="AE454">
            <v>1.4</v>
          </cell>
          <cell r="AF454">
            <v>1.6</v>
          </cell>
          <cell r="AG454">
            <v>0.2</v>
          </cell>
          <cell r="AH454">
            <v>157</v>
          </cell>
          <cell r="AI454">
            <v>0.2</v>
          </cell>
          <cell r="AJ454">
            <v>157</v>
          </cell>
        </row>
        <row r="455">
          <cell r="C455" t="str">
            <v>F097</v>
          </cell>
          <cell r="D455" t="str">
            <v>Res,callo o menudo, crudo</v>
          </cell>
          <cell r="E455" t="str">
            <v>Callo</v>
          </cell>
          <cell r="F455">
            <v>100</v>
          </cell>
          <cell r="G455">
            <v>81</v>
          </cell>
          <cell r="H455">
            <v>95</v>
          </cell>
          <cell r="I455">
            <v>400</v>
          </cell>
          <cell r="J455">
            <v>14.6</v>
          </cell>
          <cell r="K455">
            <v>4.0999999999999996</v>
          </cell>
          <cell r="L455">
            <v>0</v>
          </cell>
          <cell r="M455">
            <v>0</v>
          </cell>
          <cell r="N455">
            <v>0</v>
          </cell>
          <cell r="O455">
            <v>0.3</v>
          </cell>
          <cell r="P455">
            <v>67</v>
          </cell>
          <cell r="Q455">
            <v>0.8</v>
          </cell>
          <cell r="R455">
            <v>97</v>
          </cell>
          <cell r="S455">
            <v>63</v>
          </cell>
          <cell r="T455">
            <v>0</v>
          </cell>
          <cell r="U455">
            <v>1.4</v>
          </cell>
          <cell r="V455">
            <v>13</v>
          </cell>
          <cell r="W455">
            <v>67</v>
          </cell>
          <cell r="X455">
            <v>0.03</v>
          </cell>
          <cell r="Y455">
            <v>0.11</v>
          </cell>
          <cell r="Z455">
            <v>0.7</v>
          </cell>
          <cell r="AA455">
            <v>5</v>
          </cell>
          <cell r="AB455">
            <v>1.39</v>
          </cell>
          <cell r="AC455">
            <v>0</v>
          </cell>
          <cell r="AD455">
            <v>0</v>
          </cell>
          <cell r="AE455">
            <v>1.6</v>
          </cell>
          <cell r="AF455">
            <v>1.5</v>
          </cell>
          <cell r="AG455">
            <v>0.2</v>
          </cell>
          <cell r="AH455">
            <v>122</v>
          </cell>
          <cell r="AI455">
            <v>0.2</v>
          </cell>
          <cell r="AJ455">
            <v>122</v>
          </cell>
        </row>
        <row r="456">
          <cell r="C456" t="str">
            <v>F098</v>
          </cell>
          <cell r="D456" t="str">
            <v>Res, carne gorda, cruda</v>
          </cell>
          <cell r="F456">
            <v>100</v>
          </cell>
          <cell r="G456">
            <v>60.2</v>
          </cell>
          <cell r="H456">
            <v>257</v>
          </cell>
          <cell r="I456">
            <v>1066</v>
          </cell>
          <cell r="J456">
            <v>18.399999999999999</v>
          </cell>
          <cell r="K456">
            <v>20.3</v>
          </cell>
          <cell r="L456">
            <v>0.2</v>
          </cell>
          <cell r="M456">
            <v>0</v>
          </cell>
          <cell r="N456">
            <v>0</v>
          </cell>
          <cell r="O456">
            <v>0.9</v>
          </cell>
          <cell r="P456">
            <v>8</v>
          </cell>
          <cell r="Q456">
            <v>1.5</v>
          </cell>
          <cell r="R456">
            <v>58</v>
          </cell>
          <cell r="S456">
            <v>174</v>
          </cell>
          <cell r="T456">
            <v>10</v>
          </cell>
          <cell r="U456">
            <v>3.5</v>
          </cell>
          <cell r="V456">
            <v>19</v>
          </cell>
          <cell r="W456">
            <v>267</v>
          </cell>
          <cell r="X456">
            <v>0.09</v>
          </cell>
          <cell r="Y456">
            <v>0.16</v>
          </cell>
          <cell r="Z456">
            <v>3.2</v>
          </cell>
          <cell r="AA456">
            <v>6</v>
          </cell>
          <cell r="AB456">
            <v>2.2200000000000002</v>
          </cell>
          <cell r="AC456">
            <v>0</v>
          </cell>
          <cell r="AD456">
            <v>0</v>
          </cell>
          <cell r="AE456">
            <v>6.9</v>
          </cell>
          <cell r="AF456">
            <v>6.2</v>
          </cell>
          <cell r="AG456">
            <v>0.1</v>
          </cell>
          <cell r="AH456">
            <v>63</v>
          </cell>
          <cell r="AI456">
            <v>0.1</v>
          </cell>
          <cell r="AJ456">
            <v>63</v>
          </cell>
        </row>
        <row r="457">
          <cell r="C457" t="str">
            <v>F099</v>
          </cell>
          <cell r="D457" t="str">
            <v>Res, carne magra, cruda</v>
          </cell>
          <cell r="F457">
            <v>100</v>
          </cell>
          <cell r="G457">
            <v>71.599999999999994</v>
          </cell>
          <cell r="H457">
            <v>139</v>
          </cell>
          <cell r="I457">
            <v>582</v>
          </cell>
          <cell r="J457">
            <v>21.8</v>
          </cell>
          <cell r="K457">
            <v>5.7</v>
          </cell>
          <cell r="L457">
            <v>0</v>
          </cell>
          <cell r="M457">
            <v>0</v>
          </cell>
          <cell r="N457">
            <v>0</v>
          </cell>
          <cell r="O457">
            <v>1.2</v>
          </cell>
          <cell r="P457">
            <v>6</v>
          </cell>
          <cell r="Q457">
            <v>2.7</v>
          </cell>
          <cell r="R457">
            <v>51</v>
          </cell>
          <cell r="S457">
            <v>215</v>
          </cell>
          <cell r="T457">
            <v>7</v>
          </cell>
          <cell r="U457">
            <v>3.6</v>
          </cell>
          <cell r="V457">
            <v>18</v>
          </cell>
          <cell r="W457">
            <v>337</v>
          </cell>
          <cell r="X457">
            <v>0.08</v>
          </cell>
          <cell r="Y457">
            <v>0.23</v>
          </cell>
          <cell r="Z457">
            <v>5.0999999999999996</v>
          </cell>
          <cell r="AA457">
            <v>7</v>
          </cell>
          <cell r="AB457">
            <v>2.65</v>
          </cell>
          <cell r="AC457">
            <v>0</v>
          </cell>
          <cell r="AD457">
            <v>0</v>
          </cell>
          <cell r="AE457">
            <v>2.4</v>
          </cell>
          <cell r="AF457">
            <v>2.4</v>
          </cell>
          <cell r="AG457">
            <v>0.3</v>
          </cell>
          <cell r="AH457">
            <v>59</v>
          </cell>
          <cell r="AI457">
            <v>0.3</v>
          </cell>
          <cell r="AJ457">
            <v>59</v>
          </cell>
        </row>
        <row r="458">
          <cell r="C458" t="str">
            <v>F100</v>
          </cell>
          <cell r="D458" t="str">
            <v>Res, carne semigorda, cruda</v>
          </cell>
          <cell r="F458">
            <v>100</v>
          </cell>
          <cell r="G458">
            <v>62</v>
          </cell>
          <cell r="H458">
            <v>223</v>
          </cell>
          <cell r="I458">
            <v>930</v>
          </cell>
          <cell r="J458">
            <v>21.6</v>
          </cell>
          <cell r="K458">
            <v>15.1</v>
          </cell>
          <cell r="L458">
            <v>0.3</v>
          </cell>
          <cell r="M458">
            <v>0</v>
          </cell>
          <cell r="N458">
            <v>0</v>
          </cell>
          <cell r="O458">
            <v>1</v>
          </cell>
          <cell r="P458">
            <v>6</v>
          </cell>
          <cell r="Q458">
            <v>1.9</v>
          </cell>
          <cell r="R458">
            <v>50</v>
          </cell>
          <cell r="S458">
            <v>182</v>
          </cell>
          <cell r="T458">
            <v>11</v>
          </cell>
          <cell r="U458">
            <v>3.6</v>
          </cell>
          <cell r="V458">
            <v>13</v>
          </cell>
          <cell r="W458">
            <v>291</v>
          </cell>
          <cell r="X458">
            <v>0.06</v>
          </cell>
          <cell r="Y458">
            <v>0.17</v>
          </cell>
          <cell r="Z458">
            <v>4.3</v>
          </cell>
          <cell r="AA458">
            <v>3</v>
          </cell>
          <cell r="AB458">
            <v>2.13</v>
          </cell>
          <cell r="AC458">
            <v>0</v>
          </cell>
          <cell r="AD458">
            <v>2</v>
          </cell>
          <cell r="AE458">
            <v>2.8</v>
          </cell>
          <cell r="AF458">
            <v>2.2999999999999998</v>
          </cell>
          <cell r="AG458">
            <v>0.2</v>
          </cell>
          <cell r="AH458">
            <v>53</v>
          </cell>
          <cell r="AI458">
            <v>0.2</v>
          </cell>
          <cell r="AJ458">
            <v>53</v>
          </cell>
        </row>
        <row r="459">
          <cell r="C459" t="str">
            <v>F101</v>
          </cell>
          <cell r="D459" t="str">
            <v>Res, carne semigorda, molida, cruda</v>
          </cell>
          <cell r="F459">
            <v>100</v>
          </cell>
          <cell r="G459">
            <v>66.5</v>
          </cell>
          <cell r="H459">
            <v>194</v>
          </cell>
          <cell r="I459">
            <v>807</v>
          </cell>
          <cell r="J459">
            <v>19.600000000000001</v>
          </cell>
          <cell r="K459">
            <v>12.7</v>
          </cell>
          <cell r="L459">
            <v>0.2</v>
          </cell>
          <cell r="M459">
            <v>0</v>
          </cell>
          <cell r="N459">
            <v>0</v>
          </cell>
          <cell r="O459">
            <v>1</v>
          </cell>
          <cell r="P459">
            <v>11</v>
          </cell>
          <cell r="Q459">
            <v>1.8</v>
          </cell>
          <cell r="R459">
            <v>60</v>
          </cell>
          <cell r="S459">
            <v>157</v>
          </cell>
          <cell r="T459">
            <v>0</v>
          </cell>
          <cell r="U459">
            <v>4.5999999999999996</v>
          </cell>
          <cell r="V459">
            <v>19</v>
          </cell>
          <cell r="W459">
            <v>256</v>
          </cell>
          <cell r="X459">
            <v>0.12</v>
          </cell>
          <cell r="Y459">
            <v>0.21</v>
          </cell>
          <cell r="Z459">
            <v>4.9000000000000004</v>
          </cell>
          <cell r="AA459">
            <v>8</v>
          </cell>
          <cell r="AB459">
            <v>2.35</v>
          </cell>
          <cell r="AC459">
            <v>0</v>
          </cell>
          <cell r="AD459">
            <v>3</v>
          </cell>
          <cell r="AE459">
            <v>5.5</v>
          </cell>
          <cell r="AF459">
            <v>6.1</v>
          </cell>
          <cell r="AG459">
            <v>0.4</v>
          </cell>
          <cell r="AH459">
            <v>60</v>
          </cell>
          <cell r="AI459">
            <v>0.4</v>
          </cell>
          <cell r="AJ459">
            <v>60</v>
          </cell>
        </row>
        <row r="460">
          <cell r="C460" t="str">
            <v>F102</v>
          </cell>
          <cell r="D460" t="str">
            <v>Res, chunchullo, crudo</v>
          </cell>
          <cell r="E460" t="str">
            <v>Instetino</v>
          </cell>
          <cell r="F460">
            <v>100</v>
          </cell>
          <cell r="G460">
            <v>69.2</v>
          </cell>
          <cell r="H460">
            <v>216</v>
          </cell>
          <cell r="I460">
            <v>894</v>
          </cell>
          <cell r="J460">
            <v>11</v>
          </cell>
          <cell r="K460">
            <v>19.100000000000001</v>
          </cell>
          <cell r="L460">
            <v>0</v>
          </cell>
          <cell r="M460">
            <v>0</v>
          </cell>
          <cell r="N460">
            <v>0</v>
          </cell>
          <cell r="O460">
            <v>0.7</v>
          </cell>
          <cell r="P460">
            <v>12</v>
          </cell>
          <cell r="Q460">
            <v>1.8</v>
          </cell>
          <cell r="R460">
            <v>46</v>
          </cell>
          <cell r="S460">
            <v>110</v>
          </cell>
          <cell r="T460">
            <v>0</v>
          </cell>
          <cell r="U460">
            <v>2.5</v>
          </cell>
          <cell r="V460">
            <v>25</v>
          </cell>
          <cell r="W460">
            <v>237</v>
          </cell>
          <cell r="X460">
            <v>0.04</v>
          </cell>
          <cell r="Y460">
            <v>0.16</v>
          </cell>
          <cell r="Z460">
            <v>2</v>
          </cell>
          <cell r="AA460">
            <v>0</v>
          </cell>
          <cell r="AB460">
            <v>0.1</v>
          </cell>
          <cell r="AC460">
            <v>0</v>
          </cell>
          <cell r="AD460">
            <v>53</v>
          </cell>
          <cell r="AE460">
            <v>15</v>
          </cell>
          <cell r="AF460">
            <v>1.3</v>
          </cell>
          <cell r="AG460">
            <v>1.1000000000000001</v>
          </cell>
          <cell r="AH460">
            <v>150</v>
          </cell>
          <cell r="AI460">
            <v>1.1000000000000001</v>
          </cell>
          <cell r="AJ460">
            <v>150</v>
          </cell>
        </row>
        <row r="461">
          <cell r="C461" t="str">
            <v>F103</v>
          </cell>
          <cell r="D461" t="str">
            <v>Res, chunchullo, dorado, sin sal</v>
          </cell>
          <cell r="E461" t="str">
            <v>Instetino</v>
          </cell>
          <cell r="F461">
            <v>100</v>
          </cell>
          <cell r="G461">
            <v>44.8</v>
          </cell>
          <cell r="H461">
            <v>341</v>
          </cell>
          <cell r="I461">
            <v>1415</v>
          </cell>
          <cell r="J461">
            <v>24.5</v>
          </cell>
          <cell r="K461">
            <v>26.2</v>
          </cell>
          <cell r="L461">
            <v>1.7</v>
          </cell>
          <cell r="M461">
            <v>0</v>
          </cell>
          <cell r="N461">
            <v>0</v>
          </cell>
          <cell r="O461">
            <v>2.8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0.04</v>
          </cell>
          <cell r="Y461">
            <v>0.21</v>
          </cell>
          <cell r="Z461">
            <v>2.4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</row>
        <row r="462">
          <cell r="C462" t="str">
            <v>F104</v>
          </cell>
          <cell r="D462" t="str">
            <v>Res, churasco, asado, sin sal</v>
          </cell>
          <cell r="E462" t="str">
            <v>Ojo de costilla</v>
          </cell>
          <cell r="F462">
            <v>100</v>
          </cell>
          <cell r="G462">
            <v>60.7</v>
          </cell>
          <cell r="H462">
            <v>175</v>
          </cell>
          <cell r="I462">
            <v>737</v>
          </cell>
          <cell r="J462">
            <v>33.200000000000003</v>
          </cell>
          <cell r="K462">
            <v>4.5</v>
          </cell>
          <cell r="L462">
            <v>0.4</v>
          </cell>
          <cell r="M462">
            <v>0</v>
          </cell>
          <cell r="N462">
            <v>0</v>
          </cell>
          <cell r="O462">
            <v>1.2</v>
          </cell>
          <cell r="P462">
            <v>5</v>
          </cell>
          <cell r="Q462">
            <v>3.1</v>
          </cell>
          <cell r="R462">
            <v>67</v>
          </cell>
          <cell r="S462">
            <v>206</v>
          </cell>
          <cell r="T462">
            <v>14</v>
          </cell>
          <cell r="U462">
            <v>4.3</v>
          </cell>
          <cell r="V462">
            <v>31</v>
          </cell>
          <cell r="W462">
            <v>401</v>
          </cell>
          <cell r="X462">
            <v>0.08</v>
          </cell>
          <cell r="Y462">
            <v>0.23</v>
          </cell>
          <cell r="Z462">
            <v>6.7</v>
          </cell>
          <cell r="AA462">
            <v>5</v>
          </cell>
          <cell r="AB462">
            <v>2.3199999999999998</v>
          </cell>
          <cell r="AC462">
            <v>0</v>
          </cell>
          <cell r="AD462">
            <v>4</v>
          </cell>
          <cell r="AE462">
            <v>1.6</v>
          </cell>
          <cell r="AF462">
            <v>1.9</v>
          </cell>
          <cell r="AG462">
            <v>0.3</v>
          </cell>
          <cell r="AH462">
            <v>89</v>
          </cell>
          <cell r="AI462">
            <v>0.3</v>
          </cell>
          <cell r="AJ462">
            <v>89</v>
          </cell>
        </row>
        <row r="463">
          <cell r="C463" t="str">
            <v>F105</v>
          </cell>
          <cell r="D463" t="str">
            <v>Res, corazón, crudo</v>
          </cell>
          <cell r="E463" t="str">
            <v>Corazón</v>
          </cell>
          <cell r="F463">
            <v>100</v>
          </cell>
          <cell r="G463">
            <v>77.099999999999994</v>
          </cell>
          <cell r="H463">
            <v>106</v>
          </cell>
          <cell r="I463">
            <v>445</v>
          </cell>
          <cell r="J463">
            <v>16.8</v>
          </cell>
          <cell r="K463">
            <v>3.7</v>
          </cell>
          <cell r="L463">
            <v>1.4</v>
          </cell>
          <cell r="M463">
            <v>0</v>
          </cell>
          <cell r="N463">
            <v>0</v>
          </cell>
          <cell r="O463">
            <v>1</v>
          </cell>
          <cell r="P463">
            <v>8</v>
          </cell>
          <cell r="Q463">
            <v>5</v>
          </cell>
          <cell r="R463">
            <v>94</v>
          </cell>
          <cell r="S463">
            <v>200</v>
          </cell>
          <cell r="T463">
            <v>7</v>
          </cell>
          <cell r="U463">
            <v>1.8</v>
          </cell>
          <cell r="V463">
            <v>22</v>
          </cell>
          <cell r="W463">
            <v>281</v>
          </cell>
          <cell r="X463">
            <v>0.35</v>
          </cell>
          <cell r="Y463">
            <v>0.87</v>
          </cell>
          <cell r="Z463">
            <v>7.1</v>
          </cell>
          <cell r="AA463">
            <v>3</v>
          </cell>
          <cell r="AB463">
            <v>13</v>
          </cell>
          <cell r="AC463">
            <v>5</v>
          </cell>
          <cell r="AD463">
            <v>0</v>
          </cell>
          <cell r="AE463">
            <v>1.5</v>
          </cell>
          <cell r="AF463">
            <v>1.1000000000000001</v>
          </cell>
          <cell r="AG463">
            <v>0.4</v>
          </cell>
          <cell r="AH463">
            <v>131</v>
          </cell>
          <cell r="AI463">
            <v>0.4</v>
          </cell>
          <cell r="AJ463">
            <v>131</v>
          </cell>
        </row>
        <row r="464">
          <cell r="C464" t="str">
            <v>F106</v>
          </cell>
          <cell r="D464" t="str">
            <v>Res, corazón, dorado, sin sal</v>
          </cell>
          <cell r="E464" t="str">
            <v>Corazón</v>
          </cell>
          <cell r="F464">
            <v>100</v>
          </cell>
          <cell r="G464">
            <v>51.7</v>
          </cell>
          <cell r="H464">
            <v>260</v>
          </cell>
          <cell r="I464">
            <v>1084</v>
          </cell>
          <cell r="J464">
            <v>28.3</v>
          </cell>
          <cell r="K464">
            <v>15.5</v>
          </cell>
          <cell r="L464">
            <v>1.7</v>
          </cell>
          <cell r="M464">
            <v>0</v>
          </cell>
          <cell r="N464">
            <v>0</v>
          </cell>
          <cell r="O464">
            <v>2.8</v>
          </cell>
          <cell r="P464">
            <v>8</v>
          </cell>
          <cell r="Q464">
            <v>6.1</v>
          </cell>
          <cell r="R464">
            <v>0</v>
          </cell>
          <cell r="S464">
            <v>249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0.49</v>
          </cell>
          <cell r="Y464">
            <v>1.98</v>
          </cell>
          <cell r="Z464">
            <v>7.2</v>
          </cell>
          <cell r="AA464">
            <v>0</v>
          </cell>
          <cell r="AB464">
            <v>0</v>
          </cell>
          <cell r="AC464">
            <v>6</v>
          </cell>
          <cell r="AD464">
            <v>45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C465" t="str">
            <v>F107</v>
          </cell>
          <cell r="D465" t="str">
            <v>Res, costilla, cruda</v>
          </cell>
          <cell r="E465" t="str">
            <v>Costilla</v>
          </cell>
          <cell r="F465">
            <v>73</v>
          </cell>
          <cell r="G465">
            <v>56.6</v>
          </cell>
          <cell r="H465">
            <v>287</v>
          </cell>
          <cell r="I465">
            <v>1189</v>
          </cell>
          <cell r="J465">
            <v>17.100000000000001</v>
          </cell>
          <cell r="K465">
            <v>23.3</v>
          </cell>
          <cell r="L465">
            <v>2.2999999999999998</v>
          </cell>
          <cell r="M465">
            <v>0</v>
          </cell>
          <cell r="N465">
            <v>0</v>
          </cell>
          <cell r="O465">
            <v>0.8</v>
          </cell>
          <cell r="P465">
            <v>9</v>
          </cell>
          <cell r="Q465">
            <v>1.6</v>
          </cell>
          <cell r="R465">
            <v>60</v>
          </cell>
          <cell r="S465">
            <v>176</v>
          </cell>
          <cell r="T465">
            <v>10</v>
          </cell>
          <cell r="U465">
            <v>3.5</v>
          </cell>
          <cell r="V465">
            <v>16</v>
          </cell>
          <cell r="W465">
            <v>258</v>
          </cell>
          <cell r="X465">
            <v>0.1</v>
          </cell>
          <cell r="Y465">
            <v>0.18</v>
          </cell>
          <cell r="Z465">
            <v>4.0999999999999996</v>
          </cell>
          <cell r="AA465">
            <v>5</v>
          </cell>
          <cell r="AB465">
            <v>2.34</v>
          </cell>
          <cell r="AC465">
            <v>0</v>
          </cell>
          <cell r="AD465">
            <v>5</v>
          </cell>
          <cell r="AE465">
            <v>11</v>
          </cell>
          <cell r="AF465">
            <v>11.1</v>
          </cell>
          <cell r="AG465">
            <v>0.7</v>
          </cell>
          <cell r="AH465">
            <v>59</v>
          </cell>
          <cell r="AI465">
            <v>0.7</v>
          </cell>
          <cell r="AJ465">
            <v>59</v>
          </cell>
        </row>
        <row r="466">
          <cell r="C466" t="str">
            <v>F108</v>
          </cell>
          <cell r="D466" t="str">
            <v>Res, hígado,asado, sin sal</v>
          </cell>
          <cell r="E466" t="str">
            <v>Hígado</v>
          </cell>
          <cell r="F466">
            <v>100</v>
          </cell>
          <cell r="G466">
            <v>58.8</v>
          </cell>
          <cell r="H466">
            <v>184</v>
          </cell>
          <cell r="I466">
            <v>776</v>
          </cell>
          <cell r="J466">
            <v>29.1</v>
          </cell>
          <cell r="K466">
            <v>5.3</v>
          </cell>
          <cell r="L466">
            <v>5.0999999999999996</v>
          </cell>
          <cell r="M466">
            <v>0</v>
          </cell>
          <cell r="N466">
            <v>0</v>
          </cell>
          <cell r="O466">
            <v>1.7</v>
          </cell>
          <cell r="P466">
            <v>7</v>
          </cell>
          <cell r="Q466">
            <v>6.5</v>
          </cell>
          <cell r="R466">
            <v>79</v>
          </cell>
          <cell r="S466">
            <v>197</v>
          </cell>
          <cell r="T466">
            <v>0</v>
          </cell>
          <cell r="U466">
            <v>5.3</v>
          </cell>
          <cell r="V466">
            <v>21</v>
          </cell>
          <cell r="W466">
            <v>352</v>
          </cell>
          <cell r="X466">
            <v>0.19</v>
          </cell>
          <cell r="Y466">
            <v>3.42</v>
          </cell>
          <cell r="Z466">
            <v>17.5</v>
          </cell>
          <cell r="AA466">
            <v>253</v>
          </cell>
          <cell r="AB466">
            <v>70.58</v>
          </cell>
          <cell r="AC466">
            <v>2</v>
          </cell>
          <cell r="AD466">
            <v>9491</v>
          </cell>
          <cell r="AE466">
            <v>1.9</v>
          </cell>
          <cell r="AF466">
            <v>0.6</v>
          </cell>
          <cell r="AG466">
            <v>1.1000000000000001</v>
          </cell>
          <cell r="AH466">
            <v>389</v>
          </cell>
          <cell r="AI466">
            <v>1.1000000000000001</v>
          </cell>
          <cell r="AJ466">
            <v>389</v>
          </cell>
        </row>
        <row r="467">
          <cell r="C467" t="str">
            <v>F109</v>
          </cell>
          <cell r="D467" t="str">
            <v>Res, hígado, crudo</v>
          </cell>
          <cell r="E467" t="str">
            <v>Hígado</v>
          </cell>
          <cell r="F467">
            <v>100</v>
          </cell>
          <cell r="G467">
            <v>69.7</v>
          </cell>
          <cell r="H467">
            <v>138</v>
          </cell>
          <cell r="I467">
            <v>580</v>
          </cell>
          <cell r="J467">
            <v>20.399999999999999</v>
          </cell>
          <cell r="K467">
            <v>4.5</v>
          </cell>
          <cell r="L467">
            <v>3.9</v>
          </cell>
          <cell r="M467">
            <v>0</v>
          </cell>
          <cell r="N467">
            <v>0</v>
          </cell>
          <cell r="O467">
            <v>1.5</v>
          </cell>
          <cell r="P467">
            <v>9</v>
          </cell>
          <cell r="Q467">
            <v>8.4</v>
          </cell>
          <cell r="R467">
            <v>76</v>
          </cell>
          <cell r="S467">
            <v>320</v>
          </cell>
          <cell r="T467">
            <v>3</v>
          </cell>
          <cell r="U467">
            <v>4</v>
          </cell>
          <cell r="V467">
            <v>20</v>
          </cell>
          <cell r="W467">
            <v>318</v>
          </cell>
          <cell r="X467">
            <v>0.2</v>
          </cell>
          <cell r="Y467">
            <v>2.52</v>
          </cell>
          <cell r="Z467">
            <v>12.9</v>
          </cell>
          <cell r="AA467">
            <v>293</v>
          </cell>
          <cell r="AB467">
            <v>59.3</v>
          </cell>
          <cell r="AC467">
            <v>24</v>
          </cell>
          <cell r="AD467">
            <v>10089</v>
          </cell>
          <cell r="AE467">
            <v>2.8</v>
          </cell>
          <cell r="AF467">
            <v>1.5</v>
          </cell>
          <cell r="AG467">
            <v>0.1</v>
          </cell>
          <cell r="AH467">
            <v>274</v>
          </cell>
          <cell r="AI467">
            <v>0.1</v>
          </cell>
          <cell r="AJ467">
            <v>274</v>
          </cell>
        </row>
        <row r="468">
          <cell r="C468" t="str">
            <v>F110</v>
          </cell>
          <cell r="D468" t="str">
            <v>Res, hígado, dorado, sin sal</v>
          </cell>
          <cell r="E468" t="str">
            <v>Hígado</v>
          </cell>
          <cell r="F468">
            <v>100</v>
          </cell>
          <cell r="G468">
            <v>56</v>
          </cell>
          <cell r="H468">
            <v>211</v>
          </cell>
          <cell r="I468">
            <v>883</v>
          </cell>
          <cell r="J468">
            <v>25.9</v>
          </cell>
          <cell r="K468">
            <v>11</v>
          </cell>
          <cell r="L468">
            <v>2.1</v>
          </cell>
          <cell r="M468">
            <v>0</v>
          </cell>
          <cell r="N468">
            <v>0</v>
          </cell>
          <cell r="O468">
            <v>5</v>
          </cell>
          <cell r="P468">
            <v>6</v>
          </cell>
          <cell r="Q468">
            <v>13.6</v>
          </cell>
          <cell r="R468">
            <v>0</v>
          </cell>
          <cell r="S468">
            <v>414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0.21</v>
          </cell>
          <cell r="Y468">
            <v>4.32</v>
          </cell>
          <cell r="Z468">
            <v>10.8</v>
          </cell>
          <cell r="AA468">
            <v>0</v>
          </cell>
          <cell r="AB468">
            <v>0</v>
          </cell>
          <cell r="AC468">
            <v>27</v>
          </cell>
          <cell r="AD468">
            <v>8404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C469" t="str">
            <v>F111</v>
          </cell>
          <cell r="D469" t="str">
            <v>Res, hígado, frito, sin sal</v>
          </cell>
          <cell r="F469">
            <v>100</v>
          </cell>
          <cell r="G469">
            <v>62</v>
          </cell>
          <cell r="H469">
            <v>169</v>
          </cell>
          <cell r="I469">
            <v>712</v>
          </cell>
          <cell r="J469">
            <v>26.7</v>
          </cell>
          <cell r="K469">
            <v>4.7</v>
          </cell>
          <cell r="L469">
            <v>4.9000000000000004</v>
          </cell>
          <cell r="M469">
            <v>0</v>
          </cell>
          <cell r="N469">
            <v>0</v>
          </cell>
          <cell r="O469">
            <v>1.6</v>
          </cell>
          <cell r="P469">
            <v>6</v>
          </cell>
          <cell r="Q469">
            <v>7.1</v>
          </cell>
          <cell r="R469">
            <v>77</v>
          </cell>
          <cell r="S469">
            <v>485</v>
          </cell>
          <cell r="T469">
            <v>0</v>
          </cell>
          <cell r="U469">
            <v>5.2</v>
          </cell>
          <cell r="V469">
            <v>22</v>
          </cell>
          <cell r="W469">
            <v>351</v>
          </cell>
          <cell r="X469">
            <v>0.1</v>
          </cell>
          <cell r="Y469">
            <v>3.42</v>
          </cell>
          <cell r="Z469">
            <v>17.5</v>
          </cell>
          <cell r="AA469">
            <v>260</v>
          </cell>
          <cell r="AB469">
            <v>83.13</v>
          </cell>
          <cell r="AC469">
            <v>1</v>
          </cell>
          <cell r="AD469">
            <v>7799</v>
          </cell>
          <cell r="AE469">
            <v>2.2000000000000002</v>
          </cell>
          <cell r="AF469">
            <v>1.6</v>
          </cell>
          <cell r="AG469">
            <v>1</v>
          </cell>
          <cell r="AH469">
            <v>381</v>
          </cell>
          <cell r="AI469">
            <v>1</v>
          </cell>
          <cell r="AJ469">
            <v>381</v>
          </cell>
        </row>
        <row r="470">
          <cell r="C470" t="str">
            <v>F112</v>
          </cell>
          <cell r="D470" t="str">
            <v>Res, hueso carnudo, crudo</v>
          </cell>
          <cell r="E470" t="str">
            <v>Lomo de aguja</v>
          </cell>
          <cell r="F470">
            <v>68</v>
          </cell>
          <cell r="G470">
            <v>69.5</v>
          </cell>
          <cell r="H470">
            <v>164</v>
          </cell>
          <cell r="I470">
            <v>686</v>
          </cell>
          <cell r="J470">
            <v>21.2</v>
          </cell>
          <cell r="K470">
            <v>8.8000000000000007</v>
          </cell>
          <cell r="L470">
            <v>0</v>
          </cell>
          <cell r="M470">
            <v>0</v>
          </cell>
          <cell r="N470">
            <v>0</v>
          </cell>
          <cell r="O470">
            <v>1</v>
          </cell>
          <cell r="P470">
            <v>6</v>
          </cell>
          <cell r="Q470">
            <v>2.7</v>
          </cell>
          <cell r="R470">
            <v>66</v>
          </cell>
          <cell r="S470">
            <v>215</v>
          </cell>
          <cell r="T470">
            <v>0</v>
          </cell>
          <cell r="U470">
            <v>6.3</v>
          </cell>
          <cell r="V470">
            <v>21</v>
          </cell>
          <cell r="W470">
            <v>240</v>
          </cell>
          <cell r="X470">
            <v>0.08</v>
          </cell>
          <cell r="Y470">
            <v>0.23</v>
          </cell>
          <cell r="Z470">
            <v>5.0999999999999996</v>
          </cell>
          <cell r="AA470">
            <v>3</v>
          </cell>
          <cell r="AB470">
            <v>2.38</v>
          </cell>
          <cell r="AC470">
            <v>0</v>
          </cell>
          <cell r="AD470">
            <v>2</v>
          </cell>
          <cell r="AE470">
            <v>3.2</v>
          </cell>
          <cell r="AF470">
            <v>3.9</v>
          </cell>
          <cell r="AG470">
            <v>0.4</v>
          </cell>
          <cell r="AH470">
            <v>64</v>
          </cell>
          <cell r="AI470">
            <v>0.4</v>
          </cell>
          <cell r="AJ470">
            <v>64</v>
          </cell>
        </row>
        <row r="471">
          <cell r="C471" t="str">
            <v>F113</v>
          </cell>
          <cell r="D471" t="str">
            <v>Res, lengua, cruda</v>
          </cell>
          <cell r="E471" t="str">
            <v>Lengua</v>
          </cell>
          <cell r="F471">
            <v>95</v>
          </cell>
          <cell r="G471">
            <v>64.8</v>
          </cell>
          <cell r="H471">
            <v>219</v>
          </cell>
          <cell r="I471">
            <v>909</v>
          </cell>
          <cell r="J471">
            <v>16.5</v>
          </cell>
          <cell r="K471">
            <v>16.100000000000001</v>
          </cell>
          <cell r="L471">
            <v>1.9</v>
          </cell>
          <cell r="M471">
            <v>0</v>
          </cell>
          <cell r="N471">
            <v>0</v>
          </cell>
          <cell r="O471">
            <v>0.7</v>
          </cell>
          <cell r="P471">
            <v>9</v>
          </cell>
          <cell r="Q471">
            <v>2.7</v>
          </cell>
          <cell r="R471">
            <v>70</v>
          </cell>
          <cell r="S471">
            <v>150</v>
          </cell>
          <cell r="T471">
            <v>14</v>
          </cell>
          <cell r="U471">
            <v>2.9</v>
          </cell>
          <cell r="V471">
            <v>16</v>
          </cell>
          <cell r="W471">
            <v>311</v>
          </cell>
          <cell r="X471">
            <v>0.09</v>
          </cell>
          <cell r="Y471">
            <v>0.36</v>
          </cell>
          <cell r="Z471">
            <v>4.0999999999999996</v>
          </cell>
          <cell r="AA471">
            <v>7</v>
          </cell>
          <cell r="AB471">
            <v>3.79</v>
          </cell>
          <cell r="AC471">
            <v>3</v>
          </cell>
          <cell r="AD471">
            <v>0</v>
          </cell>
          <cell r="AE471">
            <v>7</v>
          </cell>
          <cell r="AF471">
            <v>7.2</v>
          </cell>
          <cell r="AG471">
            <v>0.9</v>
          </cell>
          <cell r="AH471">
            <v>87</v>
          </cell>
          <cell r="AI471">
            <v>0.9</v>
          </cell>
          <cell r="AJ471">
            <v>87</v>
          </cell>
        </row>
        <row r="472">
          <cell r="C472" t="str">
            <v>F114</v>
          </cell>
          <cell r="D472" t="str">
            <v>Res, lomo, cocido, sin sal</v>
          </cell>
          <cell r="E472" t="str">
            <v>Lomo</v>
          </cell>
          <cell r="F472">
            <v>100</v>
          </cell>
          <cell r="G472">
            <v>53.7</v>
          </cell>
          <cell r="H472">
            <v>218</v>
          </cell>
          <cell r="I472">
            <v>915</v>
          </cell>
          <cell r="J472">
            <v>36.1</v>
          </cell>
          <cell r="K472">
            <v>7.9</v>
          </cell>
          <cell r="L472">
            <v>0.5</v>
          </cell>
          <cell r="M472">
            <v>0</v>
          </cell>
          <cell r="N472">
            <v>0</v>
          </cell>
          <cell r="O472">
            <v>1.8</v>
          </cell>
          <cell r="P472">
            <v>5</v>
          </cell>
          <cell r="Q472">
            <v>3.1</v>
          </cell>
          <cell r="R472">
            <v>48</v>
          </cell>
          <cell r="S472">
            <v>202</v>
          </cell>
          <cell r="T472">
            <v>12</v>
          </cell>
          <cell r="U472">
            <v>6.2</v>
          </cell>
          <cell r="V472">
            <v>26</v>
          </cell>
          <cell r="W472">
            <v>334</v>
          </cell>
          <cell r="X472">
            <v>7.0000000000000007E-2</v>
          </cell>
          <cell r="Y472">
            <v>0.24</v>
          </cell>
          <cell r="Z472">
            <v>4.3</v>
          </cell>
          <cell r="AA472">
            <v>9</v>
          </cell>
          <cell r="AB472">
            <v>2.74</v>
          </cell>
          <cell r="AC472">
            <v>0</v>
          </cell>
          <cell r="AD472">
            <v>0</v>
          </cell>
          <cell r="AE472">
            <v>3.4</v>
          </cell>
          <cell r="AF472">
            <v>3.3</v>
          </cell>
          <cell r="AG472">
            <v>0.5</v>
          </cell>
          <cell r="AH472">
            <v>90</v>
          </cell>
          <cell r="AI472">
            <v>0.5</v>
          </cell>
          <cell r="AJ472">
            <v>90</v>
          </cell>
        </row>
        <row r="473">
          <cell r="C473" t="str">
            <v>F115</v>
          </cell>
          <cell r="D473" t="str">
            <v>Res, pajarrilla o bazo, cruda</v>
          </cell>
          <cell r="E473" t="str">
            <v>Bazo</v>
          </cell>
          <cell r="F473">
            <v>100</v>
          </cell>
          <cell r="G473">
            <v>77.2</v>
          </cell>
          <cell r="H473">
            <v>102</v>
          </cell>
          <cell r="I473">
            <v>431</v>
          </cell>
          <cell r="J473">
            <v>18.399999999999999</v>
          </cell>
          <cell r="K473">
            <v>3.2</v>
          </cell>
          <cell r="L473">
            <v>0</v>
          </cell>
          <cell r="M473">
            <v>0</v>
          </cell>
          <cell r="N473">
            <v>0</v>
          </cell>
          <cell r="O473">
            <v>1.2</v>
          </cell>
          <cell r="P473">
            <v>10</v>
          </cell>
          <cell r="Q473">
            <v>44.5</v>
          </cell>
          <cell r="R473">
            <v>85</v>
          </cell>
          <cell r="S473">
            <v>270</v>
          </cell>
          <cell r="T473">
            <v>0</v>
          </cell>
          <cell r="U473">
            <v>2.1</v>
          </cell>
          <cell r="V473">
            <v>22</v>
          </cell>
          <cell r="W473">
            <v>429</v>
          </cell>
          <cell r="X473">
            <v>0.15</v>
          </cell>
          <cell r="Y473">
            <v>0.37</v>
          </cell>
          <cell r="Z473">
            <v>8.4</v>
          </cell>
          <cell r="AA473">
            <v>4</v>
          </cell>
          <cell r="AB473">
            <v>5.68</v>
          </cell>
          <cell r="AC473">
            <v>41</v>
          </cell>
          <cell r="AD473">
            <v>0</v>
          </cell>
          <cell r="AE473">
            <v>1</v>
          </cell>
          <cell r="AF473">
            <v>0.8</v>
          </cell>
          <cell r="AG473">
            <v>0.2</v>
          </cell>
          <cell r="AH473">
            <v>263</v>
          </cell>
          <cell r="AI473">
            <v>0.2</v>
          </cell>
          <cell r="AJ473">
            <v>263</v>
          </cell>
        </row>
        <row r="474">
          <cell r="C474" t="str">
            <v>F116</v>
          </cell>
          <cell r="D474" t="str">
            <v>Res, pajarrilla o bazo, dorada, sin sal</v>
          </cell>
          <cell r="E474" t="str">
            <v>Bazo</v>
          </cell>
          <cell r="F474">
            <v>100</v>
          </cell>
          <cell r="G474">
            <v>63.2</v>
          </cell>
          <cell r="H474">
            <v>156</v>
          </cell>
          <cell r="I474">
            <v>655</v>
          </cell>
          <cell r="J474">
            <v>26.1</v>
          </cell>
          <cell r="K474">
            <v>5.7</v>
          </cell>
          <cell r="L474">
            <v>0</v>
          </cell>
          <cell r="M474">
            <v>0</v>
          </cell>
          <cell r="N474">
            <v>0</v>
          </cell>
          <cell r="O474">
            <v>5</v>
          </cell>
          <cell r="P474">
            <v>5</v>
          </cell>
          <cell r="Q474">
            <v>45.1</v>
          </cell>
          <cell r="R474">
            <v>0</v>
          </cell>
          <cell r="S474">
            <v>378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0.15</v>
          </cell>
          <cell r="Y474">
            <v>0.44</v>
          </cell>
          <cell r="Z474">
            <v>4.5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</row>
        <row r="475">
          <cell r="C475" t="str">
            <v>F117</v>
          </cell>
          <cell r="D475" t="str">
            <v>Res,pata, cruda</v>
          </cell>
          <cell r="E475" t="str">
            <v>Pata</v>
          </cell>
          <cell r="F475">
            <v>49</v>
          </cell>
          <cell r="G475">
            <v>69.7</v>
          </cell>
          <cell r="H475">
            <v>125</v>
          </cell>
          <cell r="I475">
            <v>531</v>
          </cell>
          <cell r="J475">
            <v>28.2</v>
          </cell>
          <cell r="K475">
            <v>1.4</v>
          </cell>
          <cell r="L475">
            <v>0</v>
          </cell>
          <cell r="M475">
            <v>0</v>
          </cell>
          <cell r="N475">
            <v>0</v>
          </cell>
          <cell r="O475">
            <v>0.7</v>
          </cell>
          <cell r="P475">
            <v>15</v>
          </cell>
          <cell r="Q475">
            <v>6.5</v>
          </cell>
          <cell r="R475">
            <v>0</v>
          </cell>
          <cell r="S475">
            <v>41</v>
          </cell>
          <cell r="T475">
            <v>0</v>
          </cell>
          <cell r="U475">
            <v>0</v>
          </cell>
          <cell r="V475">
            <v>29</v>
          </cell>
          <cell r="W475">
            <v>292</v>
          </cell>
          <cell r="X475">
            <v>0.01</v>
          </cell>
          <cell r="Y475">
            <v>0.2</v>
          </cell>
          <cell r="Z475">
            <v>0.4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</row>
        <row r="476">
          <cell r="C476" t="str">
            <v>F118</v>
          </cell>
          <cell r="D476" t="str">
            <v>Res,pierna, cruda</v>
          </cell>
          <cell r="E476" t="str">
            <v>Pierna</v>
          </cell>
          <cell r="F476">
            <v>100</v>
          </cell>
          <cell r="G476">
            <v>73</v>
          </cell>
          <cell r="H476">
            <v>121</v>
          </cell>
          <cell r="I476">
            <v>511</v>
          </cell>
          <cell r="J476">
            <v>21.8</v>
          </cell>
          <cell r="K476">
            <v>3.8</v>
          </cell>
          <cell r="L476">
            <v>0</v>
          </cell>
          <cell r="M476">
            <v>0</v>
          </cell>
          <cell r="N476">
            <v>0</v>
          </cell>
          <cell r="O476">
            <v>1.4</v>
          </cell>
          <cell r="P476">
            <v>20</v>
          </cell>
          <cell r="Q476">
            <v>2.2999999999999998</v>
          </cell>
          <cell r="R476">
            <v>63</v>
          </cell>
          <cell r="S476">
            <v>204</v>
          </cell>
          <cell r="T476">
            <v>0</v>
          </cell>
          <cell r="U476">
            <v>6.9</v>
          </cell>
          <cell r="V476">
            <v>14</v>
          </cell>
          <cell r="W476">
            <v>387</v>
          </cell>
          <cell r="X476">
            <v>0.1</v>
          </cell>
          <cell r="Y476">
            <v>0.22</v>
          </cell>
          <cell r="Z476">
            <v>5.7</v>
          </cell>
          <cell r="AA476">
            <v>8</v>
          </cell>
          <cell r="AB476">
            <v>3.33</v>
          </cell>
          <cell r="AC476">
            <v>0</v>
          </cell>
          <cell r="AD476">
            <v>0</v>
          </cell>
          <cell r="AE476">
            <v>1.3</v>
          </cell>
          <cell r="AF476">
            <v>1.8</v>
          </cell>
          <cell r="AG476">
            <v>0.2</v>
          </cell>
          <cell r="AH476">
            <v>39</v>
          </cell>
          <cell r="AI476">
            <v>0.2</v>
          </cell>
          <cell r="AJ476">
            <v>39</v>
          </cell>
        </row>
        <row r="477">
          <cell r="C477" t="str">
            <v>F119</v>
          </cell>
          <cell r="D477" t="str">
            <v>Res, riñón, crudo</v>
          </cell>
          <cell r="E477" t="str">
            <v>Riñón</v>
          </cell>
          <cell r="F477">
            <v>100</v>
          </cell>
          <cell r="G477">
            <v>80.7</v>
          </cell>
          <cell r="H477">
            <v>87</v>
          </cell>
          <cell r="I477">
            <v>365</v>
          </cell>
          <cell r="J477">
            <v>15.3</v>
          </cell>
          <cell r="K477">
            <v>2.8</v>
          </cell>
          <cell r="L477">
            <v>0.1</v>
          </cell>
          <cell r="M477">
            <v>0</v>
          </cell>
          <cell r="N477">
            <v>0</v>
          </cell>
          <cell r="O477">
            <v>1.1000000000000001</v>
          </cell>
          <cell r="P477">
            <v>13</v>
          </cell>
          <cell r="Q477">
            <v>5.7</v>
          </cell>
          <cell r="R477">
            <v>182</v>
          </cell>
          <cell r="S477">
            <v>260</v>
          </cell>
          <cell r="T477">
            <v>15</v>
          </cell>
          <cell r="U477">
            <v>1.9</v>
          </cell>
          <cell r="V477">
            <v>17</v>
          </cell>
          <cell r="W477">
            <v>251</v>
          </cell>
          <cell r="X477">
            <v>0.26</v>
          </cell>
          <cell r="Y477">
            <v>2.6</v>
          </cell>
          <cell r="Z477">
            <v>7.3</v>
          </cell>
          <cell r="AA477">
            <v>98</v>
          </cell>
          <cell r="AB477">
            <v>27.5</v>
          </cell>
          <cell r="AC477">
            <v>10</v>
          </cell>
          <cell r="AD477">
            <v>419</v>
          </cell>
          <cell r="AE477">
            <v>0.8</v>
          </cell>
          <cell r="AF477">
            <v>0.5</v>
          </cell>
          <cell r="AG477">
            <v>0.5</v>
          </cell>
          <cell r="AH477">
            <v>411</v>
          </cell>
          <cell r="AI477">
            <v>0.5</v>
          </cell>
          <cell r="AJ477">
            <v>411</v>
          </cell>
        </row>
        <row r="478">
          <cell r="C478" t="str">
            <v>F120</v>
          </cell>
          <cell r="D478" t="str">
            <v>Res, riñón, dorado, sin sal</v>
          </cell>
          <cell r="E478" t="str">
            <v>Riñón</v>
          </cell>
          <cell r="F478">
            <v>100</v>
          </cell>
          <cell r="G478">
            <v>59.6</v>
          </cell>
          <cell r="H478">
            <v>182</v>
          </cell>
          <cell r="I478">
            <v>766</v>
          </cell>
          <cell r="J478">
            <v>27.2</v>
          </cell>
          <cell r="K478">
            <v>7.3</v>
          </cell>
          <cell r="L478">
            <v>2</v>
          </cell>
          <cell r="M478">
            <v>0</v>
          </cell>
          <cell r="N478">
            <v>0</v>
          </cell>
          <cell r="O478">
            <v>3.9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0.28999999999999998</v>
          </cell>
          <cell r="Y478">
            <v>3.74</v>
          </cell>
          <cell r="Z478">
            <v>6.8</v>
          </cell>
          <cell r="AA478">
            <v>0</v>
          </cell>
          <cell r="AB478">
            <v>0</v>
          </cell>
          <cell r="AC478">
            <v>9</v>
          </cell>
          <cell r="AD478">
            <v>359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</row>
        <row r="479">
          <cell r="C479" t="str">
            <v>F121</v>
          </cell>
          <cell r="D479" t="str">
            <v>Res, sesos, cocidos, sin sal</v>
          </cell>
          <cell r="F479">
            <v>100</v>
          </cell>
          <cell r="G479">
            <v>74.900000000000006</v>
          </cell>
          <cell r="H479">
            <v>147</v>
          </cell>
          <cell r="I479">
            <v>613</v>
          </cell>
          <cell r="J479">
            <v>11.7</v>
          </cell>
          <cell r="K479">
            <v>10.5</v>
          </cell>
          <cell r="L479">
            <v>1.5</v>
          </cell>
          <cell r="M479">
            <v>0</v>
          </cell>
          <cell r="N479">
            <v>0</v>
          </cell>
          <cell r="O479">
            <v>1.5</v>
          </cell>
          <cell r="P479">
            <v>9</v>
          </cell>
          <cell r="Q479">
            <v>2.2000000000000002</v>
          </cell>
          <cell r="R479">
            <v>108</v>
          </cell>
          <cell r="S479">
            <v>335</v>
          </cell>
          <cell r="T479">
            <v>0</v>
          </cell>
          <cell r="U479">
            <v>1.1000000000000001</v>
          </cell>
          <cell r="V479">
            <v>12</v>
          </cell>
          <cell r="W479">
            <v>244</v>
          </cell>
          <cell r="X479">
            <v>7.0000000000000007E-2</v>
          </cell>
          <cell r="Y479">
            <v>0.22</v>
          </cell>
          <cell r="Z479">
            <v>3.6</v>
          </cell>
          <cell r="AA479">
            <v>5</v>
          </cell>
          <cell r="AB479">
            <v>10.1</v>
          </cell>
          <cell r="AC479">
            <v>11</v>
          </cell>
          <cell r="AD479">
            <v>6</v>
          </cell>
          <cell r="AE479">
            <v>2.4</v>
          </cell>
          <cell r="AF479">
            <v>1.9</v>
          </cell>
          <cell r="AG479">
            <v>1.6</v>
          </cell>
          <cell r="AH479">
            <v>3100</v>
          </cell>
          <cell r="AI479">
            <v>1.6</v>
          </cell>
          <cell r="AJ479">
            <v>3100</v>
          </cell>
        </row>
        <row r="480">
          <cell r="C480" t="str">
            <v>F122</v>
          </cell>
          <cell r="D480" t="str">
            <v>Res, sesos, crudos</v>
          </cell>
          <cell r="E480" t="str">
            <v>Cerebro</v>
          </cell>
          <cell r="F480">
            <v>100</v>
          </cell>
          <cell r="G480">
            <v>78</v>
          </cell>
          <cell r="H480">
            <v>130</v>
          </cell>
          <cell r="I480">
            <v>542</v>
          </cell>
          <cell r="J480">
            <v>10.8</v>
          </cell>
          <cell r="K480">
            <v>9.6999999999999993</v>
          </cell>
          <cell r="L480">
            <v>0</v>
          </cell>
          <cell r="M480">
            <v>0</v>
          </cell>
          <cell r="N480">
            <v>0</v>
          </cell>
          <cell r="O480">
            <v>1.5</v>
          </cell>
          <cell r="P480">
            <v>8</v>
          </cell>
          <cell r="Q480">
            <v>2.5</v>
          </cell>
          <cell r="R480">
            <v>126</v>
          </cell>
          <cell r="S480">
            <v>260</v>
          </cell>
          <cell r="T480">
            <v>0</v>
          </cell>
          <cell r="U480">
            <v>1</v>
          </cell>
          <cell r="V480">
            <v>13</v>
          </cell>
          <cell r="W480">
            <v>274</v>
          </cell>
          <cell r="X480">
            <v>0.12</v>
          </cell>
          <cell r="Y480">
            <v>0.2</v>
          </cell>
          <cell r="Z480">
            <v>3.5</v>
          </cell>
          <cell r="AA480">
            <v>3</v>
          </cell>
          <cell r="AB480">
            <v>9.51</v>
          </cell>
          <cell r="AC480">
            <v>11</v>
          </cell>
          <cell r="AD480">
            <v>7</v>
          </cell>
          <cell r="AE480">
            <v>2.2999999999999998</v>
          </cell>
          <cell r="AF480">
            <v>1.9</v>
          </cell>
          <cell r="AG480">
            <v>1.6</v>
          </cell>
          <cell r="AH480">
            <v>3010</v>
          </cell>
          <cell r="AI480">
            <v>1.6</v>
          </cell>
          <cell r="AJ480">
            <v>3010</v>
          </cell>
        </row>
        <row r="481">
          <cell r="C481" t="str">
            <v>F123</v>
          </cell>
          <cell r="D481" t="str">
            <v>Res, sobrebarriga, cocida, sin sal</v>
          </cell>
          <cell r="E481" t="str">
            <v>Sobrebarriga</v>
          </cell>
          <cell r="F481">
            <v>100</v>
          </cell>
          <cell r="G481">
            <v>49.7</v>
          </cell>
          <cell r="H481">
            <v>331</v>
          </cell>
          <cell r="I481">
            <v>1373</v>
          </cell>
          <cell r="J481">
            <v>24.2</v>
          </cell>
          <cell r="K481">
            <v>26</v>
          </cell>
          <cell r="L481">
            <v>0</v>
          </cell>
          <cell r="M481">
            <v>0</v>
          </cell>
          <cell r="N481">
            <v>0</v>
          </cell>
          <cell r="O481">
            <v>0.7</v>
          </cell>
          <cell r="P481">
            <v>21</v>
          </cell>
          <cell r="Q481">
            <v>2.1</v>
          </cell>
          <cell r="R481">
            <v>39</v>
          </cell>
          <cell r="S481">
            <v>161</v>
          </cell>
          <cell r="T481">
            <v>0</v>
          </cell>
          <cell r="U481">
            <v>6.5</v>
          </cell>
          <cell r="V481">
            <v>21</v>
          </cell>
          <cell r="W481">
            <v>207</v>
          </cell>
          <cell r="X481">
            <v>0.04</v>
          </cell>
          <cell r="Y481">
            <v>0.12</v>
          </cell>
          <cell r="Z481">
            <v>1.6</v>
          </cell>
          <cell r="AA481">
            <v>8</v>
          </cell>
          <cell r="AB481">
            <v>1.56</v>
          </cell>
          <cell r="AC481">
            <v>0</v>
          </cell>
          <cell r="AD481">
            <v>0</v>
          </cell>
          <cell r="AE481">
            <v>12.1</v>
          </cell>
          <cell r="AF481">
            <v>10.4</v>
          </cell>
          <cell r="AG481">
            <v>0.5</v>
          </cell>
          <cell r="AH481">
            <v>65</v>
          </cell>
          <cell r="AI481">
            <v>0.5</v>
          </cell>
          <cell r="AJ481">
            <v>65</v>
          </cell>
        </row>
        <row r="482">
          <cell r="C482" t="str">
            <v>F124</v>
          </cell>
          <cell r="D482" t="str">
            <v>Res, ubre, cruda</v>
          </cell>
          <cell r="E482" t="str">
            <v>Ubre</v>
          </cell>
          <cell r="F482">
            <v>100</v>
          </cell>
          <cell r="G482">
            <v>64.900000000000006</v>
          </cell>
          <cell r="H482">
            <v>230</v>
          </cell>
          <cell r="I482">
            <v>954</v>
          </cell>
          <cell r="J482">
            <v>15.4</v>
          </cell>
          <cell r="K482">
            <v>18.7</v>
          </cell>
          <cell r="L482">
            <v>0</v>
          </cell>
          <cell r="M482">
            <v>0</v>
          </cell>
          <cell r="N482">
            <v>0</v>
          </cell>
          <cell r="O482">
            <v>1</v>
          </cell>
          <cell r="P482">
            <v>70</v>
          </cell>
          <cell r="Q482">
            <v>2.6</v>
          </cell>
          <cell r="R482">
            <v>0</v>
          </cell>
          <cell r="S482">
            <v>160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0.09</v>
          </cell>
          <cell r="Y482">
            <v>0.18</v>
          </cell>
          <cell r="Z482">
            <v>1.3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</row>
        <row r="483">
          <cell r="C483" t="str">
            <v>F125</v>
          </cell>
          <cell r="D483" t="str">
            <v>Salchicha de cerdo y res, precocida</v>
          </cell>
          <cell r="F483">
            <v>100</v>
          </cell>
          <cell r="G483">
            <v>56.1</v>
          </cell>
          <cell r="H483">
            <v>266</v>
          </cell>
          <cell r="I483">
            <v>1104</v>
          </cell>
          <cell r="J483">
            <v>13.8</v>
          </cell>
          <cell r="K483">
            <v>20.7</v>
          </cell>
          <cell r="L483">
            <v>6.1</v>
          </cell>
          <cell r="M483">
            <v>0</v>
          </cell>
          <cell r="N483">
            <v>0</v>
          </cell>
          <cell r="O483">
            <v>3.3</v>
          </cell>
          <cell r="P483">
            <v>23</v>
          </cell>
          <cell r="Q483">
            <v>1</v>
          </cell>
          <cell r="R483">
            <v>1137</v>
          </cell>
          <cell r="S483">
            <v>164</v>
          </cell>
          <cell r="T483">
            <v>1.8</v>
          </cell>
          <cell r="U483">
            <v>1.8</v>
          </cell>
          <cell r="V483">
            <v>12</v>
          </cell>
          <cell r="W483">
            <v>228</v>
          </cell>
          <cell r="X483">
            <v>0.22</v>
          </cell>
          <cell r="Y483">
            <v>0.01</v>
          </cell>
          <cell r="Z483">
            <v>0.3</v>
          </cell>
          <cell r="AA483">
            <v>4</v>
          </cell>
          <cell r="AB483">
            <v>1.37</v>
          </cell>
          <cell r="AC483">
            <v>0</v>
          </cell>
          <cell r="AD483">
            <v>0</v>
          </cell>
          <cell r="AE483">
            <v>7.5</v>
          </cell>
          <cell r="AF483">
            <v>9.1999999999999993</v>
          </cell>
          <cell r="AG483">
            <v>2.4</v>
          </cell>
          <cell r="AH483">
            <v>55</v>
          </cell>
          <cell r="AI483">
            <v>2.4</v>
          </cell>
          <cell r="AJ483">
            <v>55</v>
          </cell>
        </row>
        <row r="484">
          <cell r="C484" t="str">
            <v>F126</v>
          </cell>
          <cell r="D484" t="str">
            <v>Salchicha de cerdo , tipo frankfurt, precocida</v>
          </cell>
          <cell r="F484">
            <v>100</v>
          </cell>
          <cell r="G484">
            <v>58.1</v>
          </cell>
          <cell r="H484">
            <v>271</v>
          </cell>
          <cell r="I484">
            <v>1123</v>
          </cell>
          <cell r="J484">
            <v>13.5</v>
          </cell>
          <cell r="K484">
            <v>23.1</v>
          </cell>
          <cell r="L484">
            <v>2.2000000000000002</v>
          </cell>
          <cell r="M484">
            <v>0</v>
          </cell>
          <cell r="N484">
            <v>0</v>
          </cell>
          <cell r="O484">
            <v>3.1</v>
          </cell>
          <cell r="P484">
            <v>20</v>
          </cell>
          <cell r="Q484">
            <v>1</v>
          </cell>
          <cell r="R484">
            <v>900</v>
          </cell>
          <cell r="S484">
            <v>173</v>
          </cell>
          <cell r="T484">
            <v>6.9</v>
          </cell>
          <cell r="U484">
            <v>1.4</v>
          </cell>
          <cell r="V484">
            <v>14</v>
          </cell>
          <cell r="W484">
            <v>248</v>
          </cell>
          <cell r="X484">
            <v>0.37</v>
          </cell>
          <cell r="Y484">
            <v>0.17</v>
          </cell>
          <cell r="Z484">
            <v>2.1</v>
          </cell>
          <cell r="AA484">
            <v>3</v>
          </cell>
          <cell r="AB484">
            <v>0.48</v>
          </cell>
          <cell r="AC484">
            <v>0</v>
          </cell>
          <cell r="AD484">
            <v>0</v>
          </cell>
          <cell r="AE484">
            <v>8.6999999999999993</v>
          </cell>
          <cell r="AF484">
            <v>10.5</v>
          </cell>
          <cell r="AG484">
            <v>2.5</v>
          </cell>
          <cell r="AH484">
            <v>67</v>
          </cell>
          <cell r="AI484">
            <v>2.5</v>
          </cell>
          <cell r="AJ484">
            <v>67</v>
          </cell>
        </row>
        <row r="485">
          <cell r="C485" t="str">
            <v>F127</v>
          </cell>
          <cell r="D485" t="str">
            <v>Salchicha de pollo, precocida</v>
          </cell>
          <cell r="F485">
            <v>100</v>
          </cell>
          <cell r="G485">
            <v>61.6</v>
          </cell>
          <cell r="H485">
            <v>248</v>
          </cell>
          <cell r="I485">
            <v>1026</v>
          </cell>
          <cell r="J485">
            <v>13.8</v>
          </cell>
          <cell r="K485">
            <v>21.4</v>
          </cell>
          <cell r="L485">
            <v>0</v>
          </cell>
          <cell r="M485">
            <v>0</v>
          </cell>
          <cell r="N485">
            <v>0</v>
          </cell>
          <cell r="O485">
            <v>3.2</v>
          </cell>
          <cell r="P485">
            <v>37</v>
          </cell>
          <cell r="Q485">
            <v>1.1000000000000001</v>
          </cell>
          <cell r="R485">
            <v>1050</v>
          </cell>
          <cell r="S485">
            <v>167</v>
          </cell>
          <cell r="T485">
            <v>1.8</v>
          </cell>
          <cell r="U485">
            <v>1.8</v>
          </cell>
          <cell r="V485">
            <v>17</v>
          </cell>
          <cell r="W485">
            <v>243</v>
          </cell>
          <cell r="X485">
            <v>0.12</v>
          </cell>
          <cell r="Y485">
            <v>0.14000000000000001</v>
          </cell>
          <cell r="Z485">
            <v>4.2</v>
          </cell>
          <cell r="AA485">
            <v>4</v>
          </cell>
          <cell r="AB485">
            <v>0.24</v>
          </cell>
          <cell r="AC485">
            <v>0</v>
          </cell>
          <cell r="AD485">
            <v>0</v>
          </cell>
          <cell r="AE485">
            <v>5.2</v>
          </cell>
          <cell r="AF485">
            <v>9.5</v>
          </cell>
          <cell r="AG485">
            <v>3.3</v>
          </cell>
          <cell r="AH485">
            <v>64</v>
          </cell>
          <cell r="AI485">
            <v>3.3</v>
          </cell>
          <cell r="AJ485">
            <v>64</v>
          </cell>
        </row>
        <row r="486">
          <cell r="C486" t="str">
            <v>F128</v>
          </cell>
          <cell r="D486" t="str">
            <v>Salchicha de ternera, precocida</v>
          </cell>
          <cell r="F486">
            <v>100</v>
          </cell>
          <cell r="G486">
            <v>62.6</v>
          </cell>
          <cell r="H486">
            <v>199</v>
          </cell>
          <cell r="I486">
            <v>829</v>
          </cell>
          <cell r="J486">
            <v>14</v>
          </cell>
          <cell r="K486">
            <v>15.3</v>
          </cell>
          <cell r="L486">
            <v>1.4</v>
          </cell>
          <cell r="M486">
            <v>0</v>
          </cell>
          <cell r="N486">
            <v>0</v>
          </cell>
          <cell r="O486">
            <v>6.7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</row>
        <row r="487">
          <cell r="C487" t="str">
            <v>F129</v>
          </cell>
          <cell r="D487" t="str">
            <v>Salchichon de cerdo y pollo, cervecero, precocido</v>
          </cell>
          <cell r="F487">
            <v>100</v>
          </cell>
          <cell r="G487">
            <v>60.6</v>
          </cell>
          <cell r="H487">
            <v>243</v>
          </cell>
          <cell r="I487">
            <v>1008</v>
          </cell>
          <cell r="J487">
            <v>15.3</v>
          </cell>
          <cell r="K487">
            <v>19.899999999999999</v>
          </cell>
          <cell r="L487">
            <v>0.7</v>
          </cell>
          <cell r="M487">
            <v>0</v>
          </cell>
          <cell r="N487">
            <v>0</v>
          </cell>
          <cell r="O487">
            <v>3.5</v>
          </cell>
          <cell r="P487">
            <v>15</v>
          </cell>
          <cell r="Q487">
            <v>1.9</v>
          </cell>
          <cell r="R487">
            <v>1060</v>
          </cell>
          <cell r="S487">
            <v>231</v>
          </cell>
          <cell r="T487">
            <v>14.7</v>
          </cell>
          <cell r="U487">
            <v>1.6</v>
          </cell>
          <cell r="V487">
            <v>10</v>
          </cell>
          <cell r="W487">
            <v>213</v>
          </cell>
          <cell r="X487">
            <v>0.2</v>
          </cell>
          <cell r="Y487">
            <v>0.21</v>
          </cell>
          <cell r="Z487">
            <v>10</v>
          </cell>
          <cell r="AA487">
            <v>3</v>
          </cell>
          <cell r="AB487">
            <v>1</v>
          </cell>
          <cell r="AC487">
            <v>0</v>
          </cell>
          <cell r="AD487">
            <v>0</v>
          </cell>
          <cell r="AE487">
            <v>5.9</v>
          </cell>
          <cell r="AF487">
            <v>6.2</v>
          </cell>
          <cell r="AG487">
            <v>2.7</v>
          </cell>
          <cell r="AH487">
            <v>70</v>
          </cell>
          <cell r="AI487">
            <v>2.7</v>
          </cell>
          <cell r="AJ487">
            <v>70</v>
          </cell>
        </row>
        <row r="488">
          <cell r="C488" t="str">
            <v>F130</v>
          </cell>
          <cell r="D488" t="str">
            <v>Salchichon de cerdo y pollo, tradicional, precocido</v>
          </cell>
          <cell r="F488">
            <v>100</v>
          </cell>
          <cell r="G488">
            <v>60.6</v>
          </cell>
          <cell r="H488">
            <v>243</v>
          </cell>
          <cell r="I488">
            <v>1008</v>
          </cell>
          <cell r="J488">
            <v>15.5</v>
          </cell>
          <cell r="K488">
            <v>19.899999999999999</v>
          </cell>
          <cell r="L488">
            <v>0.5</v>
          </cell>
          <cell r="M488">
            <v>0</v>
          </cell>
          <cell r="N488">
            <v>0</v>
          </cell>
          <cell r="O488">
            <v>3.5</v>
          </cell>
          <cell r="P488">
            <v>14</v>
          </cell>
          <cell r="Q488">
            <v>0.8</v>
          </cell>
          <cell r="R488">
            <v>1184</v>
          </cell>
          <cell r="S488">
            <v>283</v>
          </cell>
          <cell r="T488">
            <v>14.7</v>
          </cell>
          <cell r="U488">
            <v>2</v>
          </cell>
          <cell r="V488">
            <v>14</v>
          </cell>
          <cell r="W488">
            <v>262</v>
          </cell>
          <cell r="X488">
            <v>0.37</v>
          </cell>
          <cell r="Y488">
            <v>0.15</v>
          </cell>
          <cell r="Z488">
            <v>3.9</v>
          </cell>
          <cell r="AA488">
            <v>5</v>
          </cell>
          <cell r="AB488">
            <v>0.93</v>
          </cell>
          <cell r="AC488">
            <v>0</v>
          </cell>
          <cell r="AD488">
            <v>0</v>
          </cell>
          <cell r="AE488">
            <v>6.9</v>
          </cell>
          <cell r="AF488">
            <v>9.8000000000000007</v>
          </cell>
          <cell r="AG488">
            <v>2.1</v>
          </cell>
          <cell r="AH488">
            <v>70</v>
          </cell>
          <cell r="AI488">
            <v>2.1</v>
          </cell>
          <cell r="AJ488">
            <v>70</v>
          </cell>
        </row>
        <row r="489">
          <cell r="C489" t="str">
            <v>F131</v>
          </cell>
          <cell r="D489" t="str">
            <v>Ternera, carne magra y cruda</v>
          </cell>
          <cell r="F489">
            <v>100</v>
          </cell>
          <cell r="G489">
            <v>74.8</v>
          </cell>
          <cell r="H489">
            <v>110</v>
          </cell>
          <cell r="I489">
            <v>465</v>
          </cell>
          <cell r="J489">
            <v>21.9</v>
          </cell>
          <cell r="K489">
            <v>2.5</v>
          </cell>
          <cell r="L489">
            <v>0</v>
          </cell>
          <cell r="M489">
            <v>0</v>
          </cell>
          <cell r="N489">
            <v>0</v>
          </cell>
          <cell r="O489">
            <v>1</v>
          </cell>
          <cell r="P489">
            <v>11</v>
          </cell>
          <cell r="Q489">
            <v>0.8</v>
          </cell>
          <cell r="R489">
            <v>83</v>
          </cell>
          <cell r="S489">
            <v>208</v>
          </cell>
          <cell r="T489">
            <v>5.6</v>
          </cell>
          <cell r="U489">
            <v>2.6</v>
          </cell>
          <cell r="V489">
            <v>38</v>
          </cell>
          <cell r="W489">
            <v>302</v>
          </cell>
          <cell r="X489">
            <v>0.08</v>
          </cell>
          <cell r="Y489">
            <v>0.27</v>
          </cell>
          <cell r="Z489">
            <v>7.5</v>
          </cell>
          <cell r="AA489">
            <v>9</v>
          </cell>
          <cell r="AB489">
            <v>2.06</v>
          </cell>
          <cell r="AC489">
            <v>0</v>
          </cell>
          <cell r="AD489">
            <v>0</v>
          </cell>
          <cell r="AE489">
            <v>1</v>
          </cell>
          <cell r="AF489">
            <v>1.1000000000000001</v>
          </cell>
          <cell r="AG489">
            <v>0.3</v>
          </cell>
          <cell r="AH489">
            <v>54</v>
          </cell>
          <cell r="AI489">
            <v>0.3</v>
          </cell>
          <cell r="AJ489">
            <v>54</v>
          </cell>
        </row>
        <row r="490">
          <cell r="C490" t="str">
            <v>F132</v>
          </cell>
          <cell r="D490" t="str">
            <v>Tortuga, carne, cruda</v>
          </cell>
          <cell r="F490">
            <v>100</v>
          </cell>
          <cell r="G490">
            <v>78.5</v>
          </cell>
          <cell r="H490">
            <v>86</v>
          </cell>
          <cell r="I490">
            <v>364</v>
          </cell>
          <cell r="J490">
            <v>19.8</v>
          </cell>
          <cell r="K490">
            <v>0.5</v>
          </cell>
          <cell r="L490">
            <v>0.5</v>
          </cell>
          <cell r="M490">
            <v>0</v>
          </cell>
          <cell r="N490">
            <v>0</v>
          </cell>
          <cell r="O490">
            <v>0.7</v>
          </cell>
          <cell r="P490">
            <v>27</v>
          </cell>
          <cell r="Q490">
            <v>0.7</v>
          </cell>
          <cell r="R490">
            <v>68</v>
          </cell>
          <cell r="S490">
            <v>87</v>
          </cell>
          <cell r="T490">
            <v>0</v>
          </cell>
          <cell r="U490">
            <v>1</v>
          </cell>
          <cell r="V490">
            <v>20</v>
          </cell>
          <cell r="W490">
            <v>269</v>
          </cell>
          <cell r="X490">
            <v>0.2</v>
          </cell>
          <cell r="Y490">
            <v>0.45</v>
          </cell>
          <cell r="Z490">
            <v>3</v>
          </cell>
          <cell r="AA490">
            <v>15</v>
          </cell>
          <cell r="AB490">
            <v>1</v>
          </cell>
          <cell r="AC490">
            <v>0</v>
          </cell>
          <cell r="AD490">
            <v>30</v>
          </cell>
          <cell r="AE490">
            <v>0.1</v>
          </cell>
          <cell r="AF490">
            <v>0.1</v>
          </cell>
          <cell r="AG490">
            <v>0.2</v>
          </cell>
          <cell r="AH490">
            <v>50</v>
          </cell>
          <cell r="AI490">
            <v>0.2</v>
          </cell>
          <cell r="AJ490">
            <v>50</v>
          </cell>
        </row>
        <row r="491">
          <cell r="C491" t="str">
            <v>G001</v>
          </cell>
          <cell r="D491" t="str">
            <v>Crema de leche</v>
          </cell>
          <cell r="F491">
            <v>100</v>
          </cell>
          <cell r="G491">
            <v>60.7</v>
          </cell>
          <cell r="H491">
            <v>330</v>
          </cell>
          <cell r="I491">
            <v>1360</v>
          </cell>
          <cell r="J491">
            <v>2.1</v>
          </cell>
          <cell r="K491">
            <v>35</v>
          </cell>
          <cell r="L491">
            <v>1.7</v>
          </cell>
          <cell r="M491">
            <v>0</v>
          </cell>
          <cell r="N491">
            <v>0</v>
          </cell>
          <cell r="O491">
            <v>0.5</v>
          </cell>
          <cell r="P491">
            <v>68</v>
          </cell>
          <cell r="Q491">
            <v>0</v>
          </cell>
          <cell r="R491">
            <v>46</v>
          </cell>
          <cell r="S491">
            <v>61</v>
          </cell>
          <cell r="T491">
            <v>0</v>
          </cell>
          <cell r="U491">
            <v>0.2</v>
          </cell>
          <cell r="V491">
            <v>6</v>
          </cell>
          <cell r="W491">
            <v>80</v>
          </cell>
          <cell r="X491">
            <v>0.03</v>
          </cell>
          <cell r="Y491">
            <v>0.16</v>
          </cell>
          <cell r="Z491">
            <v>0</v>
          </cell>
          <cell r="AA491">
            <v>4</v>
          </cell>
          <cell r="AB491">
            <v>0.19</v>
          </cell>
          <cell r="AC491">
            <v>1</v>
          </cell>
          <cell r="AD491">
            <v>353</v>
          </cell>
          <cell r="AE491">
            <v>21.1</v>
          </cell>
          <cell r="AF491">
            <v>9.8000000000000007</v>
          </cell>
          <cell r="AG491">
            <v>1.1000000000000001</v>
          </cell>
          <cell r="AH491">
            <v>110</v>
          </cell>
          <cell r="AI491">
            <v>1.1000000000000001</v>
          </cell>
          <cell r="AJ491">
            <v>110</v>
          </cell>
        </row>
        <row r="492">
          <cell r="C492" t="str">
            <v>G002</v>
          </cell>
          <cell r="D492" t="str">
            <v>Kumis, entero, con azucar</v>
          </cell>
          <cell r="F492">
            <v>100</v>
          </cell>
          <cell r="G492">
            <v>80.5</v>
          </cell>
          <cell r="H492">
            <v>88</v>
          </cell>
          <cell r="I492">
            <v>370</v>
          </cell>
          <cell r="J492">
            <v>2.9</v>
          </cell>
          <cell r="K492">
            <v>2.5</v>
          </cell>
          <cell r="L492">
            <v>13.5</v>
          </cell>
          <cell r="M492">
            <v>0</v>
          </cell>
          <cell r="N492">
            <v>0</v>
          </cell>
          <cell r="O492">
            <v>0.6</v>
          </cell>
          <cell r="P492">
            <v>113</v>
          </cell>
          <cell r="Q492">
            <v>0.1</v>
          </cell>
          <cell r="R492">
            <v>46</v>
          </cell>
          <cell r="S492">
            <v>78</v>
          </cell>
          <cell r="T492">
            <v>0</v>
          </cell>
          <cell r="U492">
            <v>0.3</v>
          </cell>
          <cell r="V492">
            <v>9</v>
          </cell>
          <cell r="W492">
            <v>130</v>
          </cell>
          <cell r="X492">
            <v>0.04</v>
          </cell>
          <cell r="Y492">
            <v>0.17</v>
          </cell>
          <cell r="Z492">
            <v>0.4</v>
          </cell>
          <cell r="AA492">
            <v>0</v>
          </cell>
          <cell r="AB492">
            <v>0</v>
          </cell>
          <cell r="AC492">
            <v>1</v>
          </cell>
          <cell r="AD492">
            <v>53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</row>
        <row r="493">
          <cell r="C493" t="str">
            <v>G003</v>
          </cell>
          <cell r="D493" t="str">
            <v>Lactosuero</v>
          </cell>
          <cell r="F493">
            <v>100</v>
          </cell>
          <cell r="G493">
            <v>93.4</v>
          </cell>
          <cell r="H493">
            <v>24</v>
          </cell>
          <cell r="I493">
            <v>103</v>
          </cell>
          <cell r="J493">
            <v>0.8</v>
          </cell>
          <cell r="K493">
            <v>0.1</v>
          </cell>
          <cell r="L493">
            <v>5.0999999999999996</v>
          </cell>
          <cell r="M493">
            <v>0</v>
          </cell>
          <cell r="N493">
            <v>0</v>
          </cell>
          <cell r="O493">
            <v>0.5</v>
          </cell>
          <cell r="P493">
            <v>103</v>
          </cell>
          <cell r="Q493">
            <v>0.1</v>
          </cell>
          <cell r="R493">
            <v>48</v>
          </cell>
          <cell r="S493">
            <v>78</v>
          </cell>
          <cell r="T493">
            <v>0</v>
          </cell>
          <cell r="U493">
            <v>0.4</v>
          </cell>
          <cell r="V493">
            <v>10</v>
          </cell>
          <cell r="W493">
            <v>143</v>
          </cell>
          <cell r="X493">
            <v>0.04</v>
          </cell>
          <cell r="Y493">
            <v>0.14000000000000001</v>
          </cell>
          <cell r="Z493">
            <v>0.1</v>
          </cell>
          <cell r="AA493">
            <v>2</v>
          </cell>
          <cell r="AB493">
            <v>0.18</v>
          </cell>
          <cell r="AC493">
            <v>0</v>
          </cell>
          <cell r="AD493">
            <v>2</v>
          </cell>
          <cell r="AE493">
            <v>0.1</v>
          </cell>
          <cell r="AF493">
            <v>0</v>
          </cell>
          <cell r="AG493">
            <v>0</v>
          </cell>
          <cell r="AH493">
            <v>1</v>
          </cell>
          <cell r="AI493">
            <v>0</v>
          </cell>
          <cell r="AJ493">
            <v>1</v>
          </cell>
        </row>
        <row r="494">
          <cell r="C494" t="str">
            <v>G004</v>
          </cell>
          <cell r="D494" t="str">
            <v>Leche de cabra, entera, liquida, cruda</v>
          </cell>
          <cell r="F494">
            <v>100</v>
          </cell>
          <cell r="G494">
            <v>86.4</v>
          </cell>
          <cell r="H494">
            <v>74</v>
          </cell>
          <cell r="I494">
            <v>308</v>
          </cell>
          <cell r="J494">
            <v>3.9</v>
          </cell>
          <cell r="K494">
            <v>4.5</v>
          </cell>
          <cell r="L494">
            <v>4.4000000000000004</v>
          </cell>
          <cell r="M494">
            <v>0</v>
          </cell>
          <cell r="N494">
            <v>0</v>
          </cell>
          <cell r="O494">
            <v>0.8</v>
          </cell>
          <cell r="P494">
            <v>120</v>
          </cell>
          <cell r="Q494">
            <v>0.1</v>
          </cell>
          <cell r="R494">
            <v>50</v>
          </cell>
          <cell r="S494">
            <v>100</v>
          </cell>
          <cell r="T494">
            <v>2</v>
          </cell>
          <cell r="U494">
            <v>0.4</v>
          </cell>
          <cell r="V494">
            <v>14</v>
          </cell>
          <cell r="W494">
            <v>180</v>
          </cell>
          <cell r="X494">
            <v>0.06</v>
          </cell>
          <cell r="Y494">
            <v>0.14000000000000001</v>
          </cell>
          <cell r="Z494">
            <v>0.3</v>
          </cell>
          <cell r="AA494">
            <v>1</v>
          </cell>
          <cell r="AB494">
            <v>7.0000000000000007E-2</v>
          </cell>
          <cell r="AC494">
            <v>1</v>
          </cell>
          <cell r="AD494">
            <v>24</v>
          </cell>
          <cell r="AE494">
            <v>2.5</v>
          </cell>
          <cell r="AF494">
            <v>1</v>
          </cell>
          <cell r="AG494">
            <v>0.1</v>
          </cell>
          <cell r="AH494">
            <v>11</v>
          </cell>
          <cell r="AI494">
            <v>0.1</v>
          </cell>
          <cell r="AJ494">
            <v>11</v>
          </cell>
        </row>
        <row r="495">
          <cell r="C495" t="str">
            <v>G005</v>
          </cell>
          <cell r="D495" t="str">
            <v xml:space="preserve">Leche de vaca, condensada, con azucar </v>
          </cell>
          <cell r="F495">
            <v>100</v>
          </cell>
          <cell r="G495">
            <v>27</v>
          </cell>
          <cell r="H495">
            <v>327</v>
          </cell>
          <cell r="I495">
            <v>1380</v>
          </cell>
          <cell r="J495">
            <v>8.3000000000000007</v>
          </cell>
          <cell r="K495">
            <v>8.4</v>
          </cell>
          <cell r="L495">
            <v>54.6</v>
          </cell>
          <cell r="M495">
            <v>0</v>
          </cell>
          <cell r="N495">
            <v>0</v>
          </cell>
          <cell r="O495">
            <v>1.7</v>
          </cell>
          <cell r="P495">
            <v>270</v>
          </cell>
          <cell r="Q495">
            <v>0.2</v>
          </cell>
          <cell r="R495">
            <v>123</v>
          </cell>
          <cell r="S495">
            <v>230</v>
          </cell>
          <cell r="T495">
            <v>74</v>
          </cell>
          <cell r="U495">
            <v>0.9</v>
          </cell>
          <cell r="V495">
            <v>26</v>
          </cell>
          <cell r="W495">
            <v>362</v>
          </cell>
          <cell r="X495">
            <v>0.09</v>
          </cell>
          <cell r="Y495">
            <v>0.39</v>
          </cell>
          <cell r="Z495">
            <v>0.2</v>
          </cell>
          <cell r="AA495">
            <v>11</v>
          </cell>
          <cell r="AB495">
            <v>0.44</v>
          </cell>
          <cell r="AC495">
            <v>1</v>
          </cell>
          <cell r="AD495">
            <v>96</v>
          </cell>
          <cell r="AE495">
            <v>5.5</v>
          </cell>
          <cell r="AF495">
            <v>2.4</v>
          </cell>
          <cell r="AG495">
            <v>0.3</v>
          </cell>
          <cell r="AH495">
            <v>34</v>
          </cell>
          <cell r="AI495">
            <v>0.3</v>
          </cell>
          <cell r="AJ495">
            <v>34</v>
          </cell>
        </row>
        <row r="496">
          <cell r="C496" t="str">
            <v>G006</v>
          </cell>
          <cell r="D496" t="str">
            <v xml:space="preserve">Leche de vaca, descremada, en polvo </v>
          </cell>
          <cell r="F496">
            <v>100</v>
          </cell>
          <cell r="G496">
            <v>3.2</v>
          </cell>
          <cell r="H496">
            <v>358</v>
          </cell>
          <cell r="I496">
            <v>1522</v>
          </cell>
          <cell r="J496">
            <v>36.200000000000003</v>
          </cell>
          <cell r="K496">
            <v>0.5</v>
          </cell>
          <cell r="L496">
            <v>52.2</v>
          </cell>
          <cell r="M496">
            <v>0</v>
          </cell>
          <cell r="N496">
            <v>0</v>
          </cell>
          <cell r="O496">
            <v>7.9</v>
          </cell>
          <cell r="P496">
            <v>1257</v>
          </cell>
          <cell r="Q496">
            <v>0.4</v>
          </cell>
          <cell r="R496">
            <v>536</v>
          </cell>
          <cell r="S496">
            <v>968</v>
          </cell>
          <cell r="T496">
            <v>150</v>
          </cell>
          <cell r="U496">
            <v>4.0999999999999996</v>
          </cell>
          <cell r="V496">
            <v>111</v>
          </cell>
          <cell r="W496">
            <v>1757</v>
          </cell>
          <cell r="X496">
            <v>0.42</v>
          </cell>
          <cell r="Y496">
            <v>1.55</v>
          </cell>
          <cell r="Z496">
            <v>1</v>
          </cell>
          <cell r="AA496">
            <v>50</v>
          </cell>
          <cell r="AB496">
            <v>4.03</v>
          </cell>
          <cell r="AC496">
            <v>7</v>
          </cell>
          <cell r="AD496">
            <v>7</v>
          </cell>
          <cell r="AE496">
            <v>0.5</v>
          </cell>
          <cell r="AF496">
            <v>0.2</v>
          </cell>
          <cell r="AG496">
            <v>0</v>
          </cell>
          <cell r="AH496">
            <v>20</v>
          </cell>
          <cell r="AI496">
            <v>0</v>
          </cell>
          <cell r="AJ496">
            <v>20</v>
          </cell>
        </row>
        <row r="497">
          <cell r="C497" t="str">
            <v>G007</v>
          </cell>
          <cell r="D497" t="str">
            <v>Leche de vaca, descremada, liquida, pasteurizada</v>
          </cell>
          <cell r="F497">
            <v>100</v>
          </cell>
          <cell r="G497">
            <v>91</v>
          </cell>
          <cell r="H497">
            <v>34</v>
          </cell>
          <cell r="I497">
            <v>145</v>
          </cell>
          <cell r="J497">
            <v>3.3</v>
          </cell>
          <cell r="K497">
            <v>0.1</v>
          </cell>
          <cell r="L497">
            <v>4.9000000000000004</v>
          </cell>
          <cell r="M497">
            <v>0</v>
          </cell>
          <cell r="N497">
            <v>0</v>
          </cell>
          <cell r="O497">
            <v>0.7</v>
          </cell>
          <cell r="P497">
            <v>127</v>
          </cell>
          <cell r="Q497">
            <v>0</v>
          </cell>
          <cell r="R497">
            <v>43</v>
          </cell>
          <cell r="S497">
            <v>95</v>
          </cell>
          <cell r="T497">
            <v>30</v>
          </cell>
          <cell r="U497">
            <v>0.4</v>
          </cell>
          <cell r="V497">
            <v>11</v>
          </cell>
          <cell r="W497">
            <v>158</v>
          </cell>
          <cell r="X497">
            <v>0.04</v>
          </cell>
          <cell r="Y497">
            <v>0.17</v>
          </cell>
          <cell r="Z497">
            <v>0.1</v>
          </cell>
          <cell r="AA497">
            <v>5</v>
          </cell>
          <cell r="AB497">
            <v>0.51</v>
          </cell>
          <cell r="AC497">
            <v>0</v>
          </cell>
          <cell r="AD497">
            <v>1</v>
          </cell>
          <cell r="AE497">
            <v>0.1</v>
          </cell>
          <cell r="AF497">
            <v>0</v>
          </cell>
          <cell r="AG497">
            <v>0</v>
          </cell>
          <cell r="AH497">
            <v>2</v>
          </cell>
          <cell r="AI497">
            <v>0</v>
          </cell>
          <cell r="AJ497">
            <v>2</v>
          </cell>
        </row>
        <row r="498">
          <cell r="C498" t="str">
            <v>G008</v>
          </cell>
          <cell r="D498" t="str">
            <v>Leche de vaca, entera, en polvo</v>
          </cell>
          <cell r="F498">
            <v>100</v>
          </cell>
          <cell r="G498">
            <v>2.6</v>
          </cell>
          <cell r="H498">
            <v>499</v>
          </cell>
          <cell r="I498">
            <v>2086</v>
          </cell>
          <cell r="J498">
            <v>26.3</v>
          </cell>
          <cell r="K498">
            <v>26.6</v>
          </cell>
          <cell r="L498">
            <v>38.4</v>
          </cell>
          <cell r="M498">
            <v>0</v>
          </cell>
          <cell r="N498">
            <v>0</v>
          </cell>
          <cell r="O498">
            <v>6</v>
          </cell>
          <cell r="P498">
            <v>940</v>
          </cell>
          <cell r="Q498">
            <v>0.5</v>
          </cell>
          <cell r="R498">
            <v>369</v>
          </cell>
          <cell r="S498">
            <v>776</v>
          </cell>
          <cell r="T498">
            <v>120</v>
          </cell>
          <cell r="U498">
            <v>3.3</v>
          </cell>
          <cell r="V498">
            <v>85</v>
          </cell>
          <cell r="W498">
            <v>1318</v>
          </cell>
          <cell r="X498">
            <v>0.26</v>
          </cell>
          <cell r="Y498">
            <v>1.42</v>
          </cell>
          <cell r="Z498">
            <v>0.6</v>
          </cell>
          <cell r="AA498">
            <v>37</v>
          </cell>
          <cell r="AB498">
            <v>3.25</v>
          </cell>
          <cell r="AC498">
            <v>9</v>
          </cell>
          <cell r="AD498">
            <v>288</v>
          </cell>
          <cell r="AE498">
            <v>16.7</v>
          </cell>
          <cell r="AF498">
            <v>7.8</v>
          </cell>
          <cell r="AG498">
            <v>0.7</v>
          </cell>
          <cell r="AH498">
            <v>97</v>
          </cell>
          <cell r="AI498">
            <v>0.7</v>
          </cell>
          <cell r="AJ498">
            <v>97</v>
          </cell>
        </row>
        <row r="499">
          <cell r="C499" t="str">
            <v>G009</v>
          </cell>
          <cell r="D499" t="str">
            <v>Leche de vaca, entera, evaporada</v>
          </cell>
          <cell r="F499">
            <v>100</v>
          </cell>
          <cell r="G499">
            <v>73.7</v>
          </cell>
          <cell r="H499">
            <v>139</v>
          </cell>
          <cell r="I499">
            <v>580</v>
          </cell>
          <cell r="J499">
            <v>7.1</v>
          </cell>
          <cell r="K499">
            <v>7.9</v>
          </cell>
          <cell r="L499">
            <v>9.8000000000000007</v>
          </cell>
          <cell r="M499">
            <v>0</v>
          </cell>
          <cell r="N499">
            <v>0</v>
          </cell>
          <cell r="O499">
            <v>1.5</v>
          </cell>
          <cell r="P499">
            <v>240</v>
          </cell>
          <cell r="Q499">
            <v>0.2</v>
          </cell>
          <cell r="R499">
            <v>106</v>
          </cell>
          <cell r="S499">
            <v>203</v>
          </cell>
          <cell r="T499">
            <v>11</v>
          </cell>
          <cell r="U499">
            <v>0.8</v>
          </cell>
          <cell r="V499">
            <v>24</v>
          </cell>
          <cell r="W499">
            <v>303</v>
          </cell>
          <cell r="X499">
            <v>0.05</v>
          </cell>
          <cell r="Y499">
            <v>0.36</v>
          </cell>
          <cell r="Z499">
            <v>0.2</v>
          </cell>
          <cell r="AA499">
            <v>8</v>
          </cell>
          <cell r="AB499">
            <v>0.16</v>
          </cell>
          <cell r="AC499">
            <v>1</v>
          </cell>
          <cell r="AD499">
            <v>84</v>
          </cell>
          <cell r="AE499">
            <v>5</v>
          </cell>
          <cell r="AF499">
            <v>2.5</v>
          </cell>
          <cell r="AG499">
            <v>0.3</v>
          </cell>
          <cell r="AH499">
            <v>29</v>
          </cell>
          <cell r="AI499">
            <v>0.3</v>
          </cell>
          <cell r="AJ499">
            <v>29</v>
          </cell>
        </row>
        <row r="500">
          <cell r="C500" t="str">
            <v>G010</v>
          </cell>
          <cell r="D500" t="str">
            <v xml:space="preserve">Leche de vaca, entera, liquida, cruda </v>
          </cell>
          <cell r="F500">
            <v>100</v>
          </cell>
          <cell r="G500">
            <v>87.7</v>
          </cell>
          <cell r="H500">
            <v>65</v>
          </cell>
          <cell r="I500">
            <v>271</v>
          </cell>
          <cell r="J500">
            <v>3.3</v>
          </cell>
          <cell r="K500">
            <v>3.7</v>
          </cell>
          <cell r="L500">
            <v>4.5999999999999996</v>
          </cell>
          <cell r="M500">
            <v>0</v>
          </cell>
          <cell r="N500">
            <v>0</v>
          </cell>
          <cell r="O500">
            <v>0.7</v>
          </cell>
          <cell r="P500">
            <v>120</v>
          </cell>
          <cell r="Q500">
            <v>0.2</v>
          </cell>
          <cell r="R500">
            <v>49</v>
          </cell>
          <cell r="S500">
            <v>95</v>
          </cell>
          <cell r="T500">
            <v>9</v>
          </cell>
          <cell r="U500">
            <v>0.4</v>
          </cell>
          <cell r="V500">
            <v>12</v>
          </cell>
          <cell r="W500">
            <v>153</v>
          </cell>
          <cell r="X500">
            <v>0.04</v>
          </cell>
          <cell r="Y500">
            <v>0.18</v>
          </cell>
          <cell r="Z500">
            <v>0.1</v>
          </cell>
          <cell r="AA500">
            <v>5</v>
          </cell>
          <cell r="AB500">
            <v>0.36</v>
          </cell>
          <cell r="AC500">
            <v>2</v>
          </cell>
          <cell r="AD500">
            <v>43</v>
          </cell>
          <cell r="AE500">
            <v>2.2999999999999998</v>
          </cell>
          <cell r="AF500">
            <v>1.1000000000000001</v>
          </cell>
          <cell r="AG500">
            <v>0.1</v>
          </cell>
          <cell r="AH500">
            <v>14</v>
          </cell>
          <cell r="AI500">
            <v>0.1</v>
          </cell>
          <cell r="AJ500">
            <v>14</v>
          </cell>
        </row>
        <row r="501">
          <cell r="C501" t="str">
            <v>G011</v>
          </cell>
          <cell r="D501" t="str">
            <v>Leche de vaca, entera, liquida, hervida</v>
          </cell>
          <cell r="F501">
            <v>100</v>
          </cell>
          <cell r="G501">
            <v>88</v>
          </cell>
          <cell r="H501">
            <v>62</v>
          </cell>
          <cell r="I501">
            <v>258</v>
          </cell>
          <cell r="J501">
            <v>3.1</v>
          </cell>
          <cell r="K501">
            <v>3.3</v>
          </cell>
          <cell r="L501">
            <v>4.8</v>
          </cell>
          <cell r="M501">
            <v>0</v>
          </cell>
          <cell r="N501">
            <v>0</v>
          </cell>
          <cell r="O501">
            <v>0.7</v>
          </cell>
          <cell r="P501">
            <v>120</v>
          </cell>
          <cell r="Q501">
            <v>0</v>
          </cell>
          <cell r="R501">
            <v>42</v>
          </cell>
          <cell r="S501">
            <v>95</v>
          </cell>
          <cell r="T501">
            <v>31</v>
          </cell>
          <cell r="U501">
            <v>0.4</v>
          </cell>
          <cell r="V501">
            <v>10</v>
          </cell>
          <cell r="W501">
            <v>135</v>
          </cell>
          <cell r="X501">
            <v>0.04</v>
          </cell>
          <cell r="Y501">
            <v>0.16</v>
          </cell>
          <cell r="Z501">
            <v>0.1</v>
          </cell>
          <cell r="AA501">
            <v>5</v>
          </cell>
          <cell r="AB501">
            <v>0.45</v>
          </cell>
          <cell r="AC501">
            <v>0</v>
          </cell>
          <cell r="AD501">
            <v>29</v>
          </cell>
          <cell r="AE501">
            <v>1.9</v>
          </cell>
          <cell r="AF501">
            <v>0.8</v>
          </cell>
          <cell r="AG501">
            <v>0.2</v>
          </cell>
          <cell r="AH501">
            <v>10</v>
          </cell>
          <cell r="AI501">
            <v>0.2</v>
          </cell>
          <cell r="AJ501">
            <v>10</v>
          </cell>
        </row>
        <row r="502">
          <cell r="C502" t="str">
            <v>G012</v>
          </cell>
          <cell r="D502" t="str">
            <v>Leche de vaca, entera, liquida, pasteurizada</v>
          </cell>
          <cell r="F502">
            <v>100</v>
          </cell>
          <cell r="G502">
            <v>89.5</v>
          </cell>
          <cell r="H502">
            <v>55</v>
          </cell>
          <cell r="I502">
            <v>231</v>
          </cell>
          <cell r="J502">
            <v>3.2</v>
          </cell>
          <cell r="K502">
            <v>3.2</v>
          </cell>
          <cell r="L502">
            <v>3.4</v>
          </cell>
          <cell r="M502">
            <v>0</v>
          </cell>
          <cell r="N502">
            <v>0</v>
          </cell>
          <cell r="O502">
            <v>0.7</v>
          </cell>
          <cell r="P502">
            <v>120</v>
          </cell>
          <cell r="Q502">
            <v>0</v>
          </cell>
          <cell r="R502">
            <v>42</v>
          </cell>
          <cell r="S502">
            <v>95</v>
          </cell>
          <cell r="T502">
            <v>31</v>
          </cell>
          <cell r="U502">
            <v>0.4</v>
          </cell>
          <cell r="V502">
            <v>10</v>
          </cell>
          <cell r="W502">
            <v>134</v>
          </cell>
          <cell r="X502">
            <v>0.04</v>
          </cell>
          <cell r="Y502">
            <v>0.18</v>
          </cell>
          <cell r="Z502">
            <v>0.1</v>
          </cell>
          <cell r="AA502">
            <v>5</v>
          </cell>
          <cell r="AB502">
            <v>0.45</v>
          </cell>
          <cell r="AC502">
            <v>0</v>
          </cell>
          <cell r="AD502">
            <v>39</v>
          </cell>
          <cell r="AE502">
            <v>1.9</v>
          </cell>
          <cell r="AF502">
            <v>0.8</v>
          </cell>
          <cell r="AG502">
            <v>0.2</v>
          </cell>
          <cell r="AH502">
            <v>10</v>
          </cell>
          <cell r="AI502">
            <v>0.2</v>
          </cell>
          <cell r="AJ502">
            <v>10</v>
          </cell>
        </row>
        <row r="503">
          <cell r="C503" t="str">
            <v>G013</v>
          </cell>
          <cell r="D503" t="str">
            <v>Leche humana, madura, liquida</v>
          </cell>
          <cell r="F503">
            <v>100</v>
          </cell>
          <cell r="G503">
            <v>87.4</v>
          </cell>
          <cell r="H503">
            <v>71</v>
          </cell>
          <cell r="I503">
            <v>294</v>
          </cell>
          <cell r="J503">
            <v>1.1000000000000001</v>
          </cell>
          <cell r="K503">
            <v>4.3</v>
          </cell>
          <cell r="L503">
            <v>7</v>
          </cell>
          <cell r="M503">
            <v>0</v>
          </cell>
          <cell r="N503">
            <v>0</v>
          </cell>
          <cell r="O503">
            <v>0.3</v>
          </cell>
          <cell r="P503">
            <v>32</v>
          </cell>
          <cell r="Q503">
            <v>0</v>
          </cell>
          <cell r="R503">
            <v>16</v>
          </cell>
          <cell r="S503">
            <v>14</v>
          </cell>
          <cell r="T503">
            <v>7</v>
          </cell>
          <cell r="U503">
            <v>0.2</v>
          </cell>
          <cell r="V503">
            <v>3</v>
          </cell>
          <cell r="W503">
            <v>50</v>
          </cell>
          <cell r="X503">
            <v>0.01</v>
          </cell>
          <cell r="Y503">
            <v>0.04</v>
          </cell>
          <cell r="Z503">
            <v>0.2</v>
          </cell>
          <cell r="AA503">
            <v>5</v>
          </cell>
          <cell r="AB503">
            <v>0.05</v>
          </cell>
          <cell r="AC503">
            <v>5</v>
          </cell>
          <cell r="AD503">
            <v>54</v>
          </cell>
          <cell r="AE503">
            <v>2</v>
          </cell>
          <cell r="AF503">
            <v>1.6</v>
          </cell>
          <cell r="AG503">
            <v>0.5</v>
          </cell>
          <cell r="AH503">
            <v>15</v>
          </cell>
          <cell r="AI503">
            <v>0.5</v>
          </cell>
          <cell r="AJ503">
            <v>15</v>
          </cell>
        </row>
        <row r="504">
          <cell r="C504" t="str">
            <v>G014</v>
          </cell>
          <cell r="D504" t="str">
            <v>Queso crema, amarillo</v>
          </cell>
          <cell r="F504">
            <v>100</v>
          </cell>
          <cell r="G504">
            <v>52.1</v>
          </cell>
          <cell r="H504">
            <v>293</v>
          </cell>
          <cell r="I504">
            <v>1214</v>
          </cell>
          <cell r="J504">
            <v>16.399999999999999</v>
          </cell>
          <cell r="K504">
            <v>25.1</v>
          </cell>
          <cell r="L504">
            <v>0.4</v>
          </cell>
          <cell r="M504">
            <v>0</v>
          </cell>
          <cell r="N504">
            <v>0</v>
          </cell>
          <cell r="O504">
            <v>6</v>
          </cell>
          <cell r="P504">
            <v>394</v>
          </cell>
          <cell r="Q504">
            <v>0.2</v>
          </cell>
          <cell r="R504">
            <v>1172</v>
          </cell>
          <cell r="S504">
            <v>790</v>
          </cell>
          <cell r="T504">
            <v>38.5</v>
          </cell>
          <cell r="U504">
            <v>1.6</v>
          </cell>
          <cell r="V504">
            <v>29</v>
          </cell>
          <cell r="W504">
            <v>234</v>
          </cell>
          <cell r="X504">
            <v>0.02</v>
          </cell>
          <cell r="Y504">
            <v>0.38</v>
          </cell>
          <cell r="Z504">
            <v>0.1</v>
          </cell>
          <cell r="AA504">
            <v>13</v>
          </cell>
          <cell r="AB504">
            <v>0.39</v>
          </cell>
          <cell r="AC504">
            <v>0</v>
          </cell>
          <cell r="AD504">
            <v>247</v>
          </cell>
          <cell r="AE504">
            <v>16.399999999999999</v>
          </cell>
          <cell r="AF504">
            <v>1.6</v>
          </cell>
          <cell r="AG504">
            <v>0.8</v>
          </cell>
          <cell r="AH504">
            <v>55</v>
          </cell>
          <cell r="AI504">
            <v>0.8</v>
          </cell>
          <cell r="AJ504">
            <v>55</v>
          </cell>
        </row>
        <row r="505">
          <cell r="C505" t="str">
            <v>G015</v>
          </cell>
          <cell r="D505" t="str">
            <v>Queso fresco, blando, magro, tipo suero costeño</v>
          </cell>
          <cell r="F505">
            <v>100</v>
          </cell>
          <cell r="G505">
            <v>78.900000000000006</v>
          </cell>
          <cell r="H505">
            <v>83</v>
          </cell>
          <cell r="I505">
            <v>351</v>
          </cell>
          <cell r="J505">
            <v>11</v>
          </cell>
          <cell r="K505">
            <v>1.5</v>
          </cell>
          <cell r="L505">
            <v>6.4</v>
          </cell>
          <cell r="M505">
            <v>0</v>
          </cell>
          <cell r="N505">
            <v>0</v>
          </cell>
          <cell r="O505">
            <v>2.2000000000000002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</row>
        <row r="506">
          <cell r="C506" t="str">
            <v>G016</v>
          </cell>
          <cell r="D506" t="str">
            <v xml:space="preserve">Queso fresco, semiblando, semimagro, tipo cuajada </v>
          </cell>
          <cell r="F506">
            <v>100</v>
          </cell>
          <cell r="G506">
            <v>62.1</v>
          </cell>
          <cell r="H506">
            <v>207</v>
          </cell>
          <cell r="I506">
            <v>862</v>
          </cell>
          <cell r="J506">
            <v>15.2</v>
          </cell>
          <cell r="K506">
            <v>15.4</v>
          </cell>
          <cell r="L506">
            <v>2</v>
          </cell>
          <cell r="M506">
            <v>0</v>
          </cell>
          <cell r="N506">
            <v>0</v>
          </cell>
          <cell r="O506">
            <v>5.3</v>
          </cell>
          <cell r="P506">
            <v>490</v>
          </cell>
          <cell r="Q506">
            <v>1.5</v>
          </cell>
          <cell r="R506">
            <v>64</v>
          </cell>
          <cell r="S506">
            <v>270</v>
          </cell>
          <cell r="T506">
            <v>9</v>
          </cell>
          <cell r="U506">
            <v>0.5</v>
          </cell>
          <cell r="V506">
            <v>16</v>
          </cell>
          <cell r="W506">
            <v>218</v>
          </cell>
          <cell r="X506">
            <v>0.02</v>
          </cell>
          <cell r="Y506">
            <v>0.46</v>
          </cell>
          <cell r="Z506">
            <v>0.8</v>
          </cell>
          <cell r="AA506">
            <v>5</v>
          </cell>
          <cell r="AB506">
            <v>0.3</v>
          </cell>
          <cell r="AC506">
            <v>0</v>
          </cell>
          <cell r="AD506">
            <v>192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</row>
        <row r="507">
          <cell r="C507" t="str">
            <v>G017</v>
          </cell>
          <cell r="D507" t="str">
            <v>Queso fresco, semiduro, semigraso, tipo campesino</v>
          </cell>
          <cell r="F507">
            <v>100</v>
          </cell>
          <cell r="G507">
            <v>54</v>
          </cell>
          <cell r="H507">
            <v>301</v>
          </cell>
          <cell r="I507">
            <v>1246</v>
          </cell>
          <cell r="J507">
            <v>17.5</v>
          </cell>
          <cell r="K507">
            <v>25.5</v>
          </cell>
          <cell r="L507">
            <v>0.3</v>
          </cell>
          <cell r="M507">
            <v>0</v>
          </cell>
          <cell r="N507">
            <v>0</v>
          </cell>
          <cell r="O507">
            <v>2.7</v>
          </cell>
          <cell r="P507">
            <v>586</v>
          </cell>
          <cell r="Q507">
            <v>0.4</v>
          </cell>
          <cell r="R507">
            <v>935</v>
          </cell>
          <cell r="S507">
            <v>335</v>
          </cell>
          <cell r="T507">
            <v>38.5</v>
          </cell>
          <cell r="U507">
            <v>2.9</v>
          </cell>
          <cell r="V507">
            <v>21</v>
          </cell>
          <cell r="W507">
            <v>98</v>
          </cell>
          <cell r="X507">
            <v>0.03</v>
          </cell>
          <cell r="Y507">
            <v>0.32</v>
          </cell>
          <cell r="Z507">
            <v>0.2</v>
          </cell>
          <cell r="AA507">
            <v>5</v>
          </cell>
          <cell r="AB507">
            <v>0.3</v>
          </cell>
          <cell r="AC507">
            <v>0</v>
          </cell>
          <cell r="AD507">
            <v>420</v>
          </cell>
          <cell r="AE507">
            <v>14.2</v>
          </cell>
          <cell r="AF507">
            <v>10.1</v>
          </cell>
          <cell r="AG507">
            <v>1.1000000000000001</v>
          </cell>
          <cell r="AH507">
            <v>94</v>
          </cell>
          <cell r="AI507">
            <v>1.1000000000000001</v>
          </cell>
          <cell r="AJ507">
            <v>94</v>
          </cell>
        </row>
        <row r="508">
          <cell r="C508" t="str">
            <v>G018</v>
          </cell>
          <cell r="D508" t="str">
            <v>Queso fresco, semiduro, semigraso, tipo costeño</v>
          </cell>
          <cell r="F508">
            <v>100</v>
          </cell>
          <cell r="G508">
            <v>52</v>
          </cell>
          <cell r="H508">
            <v>303</v>
          </cell>
          <cell r="I508">
            <v>1256</v>
          </cell>
          <cell r="J508">
            <v>17.5</v>
          </cell>
          <cell r="K508">
            <v>25.5</v>
          </cell>
          <cell r="L508">
            <v>0.9</v>
          </cell>
          <cell r="M508">
            <v>0</v>
          </cell>
          <cell r="N508">
            <v>0</v>
          </cell>
          <cell r="O508">
            <v>4.0999999999999996</v>
          </cell>
          <cell r="P508">
            <v>783</v>
          </cell>
          <cell r="Q508">
            <v>1.3</v>
          </cell>
          <cell r="R508">
            <v>935</v>
          </cell>
          <cell r="S508">
            <v>375</v>
          </cell>
          <cell r="T508">
            <v>38.5</v>
          </cell>
          <cell r="U508">
            <v>0.5</v>
          </cell>
          <cell r="V508">
            <v>30</v>
          </cell>
          <cell r="W508">
            <v>150</v>
          </cell>
          <cell r="X508">
            <v>0.03</v>
          </cell>
          <cell r="Y508">
            <v>0.37</v>
          </cell>
          <cell r="Z508">
            <v>0.2</v>
          </cell>
          <cell r="AA508">
            <v>5</v>
          </cell>
          <cell r="AB508">
            <v>0.3</v>
          </cell>
          <cell r="AC508">
            <v>0</v>
          </cell>
          <cell r="AD508">
            <v>420</v>
          </cell>
          <cell r="AE508">
            <v>14.2</v>
          </cell>
          <cell r="AF508">
            <v>10.1</v>
          </cell>
          <cell r="AG508">
            <v>1.1000000000000001</v>
          </cell>
          <cell r="AH508">
            <v>94</v>
          </cell>
          <cell r="AI508">
            <v>1.1000000000000001</v>
          </cell>
          <cell r="AJ508">
            <v>94</v>
          </cell>
        </row>
        <row r="509">
          <cell r="C509" t="str">
            <v>G019</v>
          </cell>
          <cell r="D509" t="str">
            <v>Queso fresco, semiduro, semigraso, tipo mozzarella</v>
          </cell>
          <cell r="F509">
            <v>100</v>
          </cell>
          <cell r="G509">
            <v>50</v>
          </cell>
          <cell r="H509">
            <v>296</v>
          </cell>
          <cell r="I509">
            <v>1233</v>
          </cell>
          <cell r="J509">
            <v>22.9</v>
          </cell>
          <cell r="K509">
            <v>21.4</v>
          </cell>
          <cell r="L509">
            <v>3.1</v>
          </cell>
          <cell r="M509">
            <v>0</v>
          </cell>
          <cell r="N509">
            <v>0</v>
          </cell>
          <cell r="O509">
            <v>2.6</v>
          </cell>
          <cell r="P509">
            <v>517</v>
          </cell>
          <cell r="Q509">
            <v>0.2</v>
          </cell>
          <cell r="R509">
            <v>373</v>
          </cell>
          <cell r="S509">
            <v>350</v>
          </cell>
          <cell r="T509">
            <v>18</v>
          </cell>
          <cell r="U509">
            <v>2.9</v>
          </cell>
          <cell r="V509">
            <v>20</v>
          </cell>
          <cell r="W509">
            <v>74</v>
          </cell>
          <cell r="X509">
            <v>0.03</v>
          </cell>
          <cell r="Y509">
            <v>0.28000000000000003</v>
          </cell>
          <cell r="Z509">
            <v>0.1</v>
          </cell>
          <cell r="AA509">
            <v>7</v>
          </cell>
          <cell r="AB509">
            <v>2.2799999999999998</v>
          </cell>
          <cell r="AC509">
            <v>0</v>
          </cell>
          <cell r="AD509">
            <v>241</v>
          </cell>
          <cell r="AE509">
            <v>12.9</v>
          </cell>
          <cell r="AF509">
            <v>6.3</v>
          </cell>
          <cell r="AG509">
            <v>0.7</v>
          </cell>
          <cell r="AH509">
            <v>79</v>
          </cell>
          <cell r="AI509">
            <v>0.7</v>
          </cell>
          <cell r="AJ509">
            <v>79</v>
          </cell>
        </row>
        <row r="510">
          <cell r="C510" t="str">
            <v>G020</v>
          </cell>
          <cell r="D510" t="str">
            <v>Queso fresco, semiduro, semimagro, de pasta hilada</v>
          </cell>
          <cell r="F510">
            <v>100</v>
          </cell>
          <cell r="G510">
            <v>53.8</v>
          </cell>
          <cell r="H510">
            <v>249</v>
          </cell>
          <cell r="I510">
            <v>1040</v>
          </cell>
          <cell r="J510">
            <v>24.3</v>
          </cell>
          <cell r="K510">
            <v>15.9</v>
          </cell>
          <cell r="L510">
            <v>2.2999999999999998</v>
          </cell>
          <cell r="M510">
            <v>0</v>
          </cell>
          <cell r="N510">
            <v>0</v>
          </cell>
          <cell r="O510">
            <v>3.8</v>
          </cell>
          <cell r="P510">
            <v>782</v>
          </cell>
          <cell r="Q510">
            <v>0.2</v>
          </cell>
          <cell r="R510">
            <v>619</v>
          </cell>
          <cell r="S510">
            <v>463</v>
          </cell>
          <cell r="T510">
            <v>0</v>
          </cell>
          <cell r="U510">
            <v>2.8</v>
          </cell>
          <cell r="V510">
            <v>23</v>
          </cell>
          <cell r="W510">
            <v>84</v>
          </cell>
          <cell r="X510">
            <v>0.02</v>
          </cell>
          <cell r="Y510">
            <v>0.3</v>
          </cell>
          <cell r="Z510">
            <v>0.1</v>
          </cell>
          <cell r="AA510">
            <v>9</v>
          </cell>
          <cell r="AB510">
            <v>0.82</v>
          </cell>
          <cell r="AC510">
            <v>0</v>
          </cell>
          <cell r="AD510">
            <v>165</v>
          </cell>
          <cell r="AE510">
            <v>10.1</v>
          </cell>
          <cell r="AF510">
            <v>4.5</v>
          </cell>
          <cell r="AG510">
            <v>0.5</v>
          </cell>
          <cell r="AH510">
            <v>64</v>
          </cell>
          <cell r="AI510">
            <v>0.5</v>
          </cell>
          <cell r="AJ510">
            <v>64</v>
          </cell>
        </row>
        <row r="511">
          <cell r="C511" t="str">
            <v>G021</v>
          </cell>
          <cell r="D511" t="str">
            <v xml:space="preserve">Queso fresco, semiduro, semimagro, tipo doble crema </v>
          </cell>
          <cell r="F511">
            <v>100</v>
          </cell>
          <cell r="G511">
            <v>54.4</v>
          </cell>
          <cell r="H511">
            <v>286</v>
          </cell>
          <cell r="I511">
            <v>1190</v>
          </cell>
          <cell r="J511">
            <v>23.4</v>
          </cell>
          <cell r="K511">
            <v>18.7</v>
          </cell>
          <cell r="L511">
            <v>5.9</v>
          </cell>
          <cell r="M511">
            <v>0</v>
          </cell>
          <cell r="N511">
            <v>0</v>
          </cell>
          <cell r="O511">
            <v>2.8</v>
          </cell>
          <cell r="P511">
            <v>405</v>
          </cell>
          <cell r="Q511">
            <v>0.5</v>
          </cell>
          <cell r="R511">
            <v>475</v>
          </cell>
          <cell r="S511">
            <v>350</v>
          </cell>
          <cell r="T511">
            <v>0</v>
          </cell>
          <cell r="U511">
            <v>2.9</v>
          </cell>
          <cell r="V511">
            <v>19</v>
          </cell>
          <cell r="W511">
            <v>84</v>
          </cell>
          <cell r="X511">
            <v>0.1</v>
          </cell>
          <cell r="Y511">
            <v>0.25</v>
          </cell>
          <cell r="Z511">
            <v>0.2</v>
          </cell>
          <cell r="AA511">
            <v>0</v>
          </cell>
          <cell r="AB511">
            <v>0</v>
          </cell>
          <cell r="AC511">
            <v>0</v>
          </cell>
          <cell r="AD511">
            <v>96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</row>
        <row r="512">
          <cell r="C512" t="str">
            <v>G022</v>
          </cell>
          <cell r="D512" t="str">
            <v>Queso madurado, blando, magro, tipo cottage, con crema</v>
          </cell>
          <cell r="F512">
            <v>100</v>
          </cell>
          <cell r="G512">
            <v>79</v>
          </cell>
          <cell r="H512">
            <v>101</v>
          </cell>
          <cell r="I512">
            <v>423</v>
          </cell>
          <cell r="J512">
            <v>12.5</v>
          </cell>
          <cell r="K512">
            <v>4.5</v>
          </cell>
          <cell r="L512">
            <v>2.6</v>
          </cell>
          <cell r="M512">
            <v>0</v>
          </cell>
          <cell r="N512">
            <v>0</v>
          </cell>
          <cell r="O512">
            <v>1.4</v>
          </cell>
          <cell r="P512">
            <v>60</v>
          </cell>
          <cell r="Q512">
            <v>0.1</v>
          </cell>
          <cell r="R512">
            <v>405</v>
          </cell>
          <cell r="S512">
            <v>132</v>
          </cell>
          <cell r="T512">
            <v>2</v>
          </cell>
          <cell r="U512">
            <v>0.4</v>
          </cell>
          <cell r="V512">
            <v>6</v>
          </cell>
          <cell r="W512">
            <v>96</v>
          </cell>
          <cell r="X512">
            <v>0.02</v>
          </cell>
          <cell r="Y512">
            <v>0.16</v>
          </cell>
          <cell r="Z512">
            <v>0.1</v>
          </cell>
          <cell r="AA512">
            <v>12</v>
          </cell>
          <cell r="AB512">
            <v>0.57999999999999996</v>
          </cell>
          <cell r="AC512">
            <v>0</v>
          </cell>
          <cell r="AD512">
            <v>48</v>
          </cell>
          <cell r="AE512">
            <v>2.7</v>
          </cell>
          <cell r="AF512">
            <v>1.3</v>
          </cell>
          <cell r="AG512">
            <v>0.1</v>
          </cell>
          <cell r="AH512">
            <v>15</v>
          </cell>
          <cell r="AI512">
            <v>0.1</v>
          </cell>
          <cell r="AJ512">
            <v>15</v>
          </cell>
        </row>
        <row r="513">
          <cell r="C513" t="str">
            <v>G023</v>
          </cell>
          <cell r="D513" t="str">
            <v>Queso madurado, blando, magro, tipo cottage, sin crema</v>
          </cell>
          <cell r="F513">
            <v>100</v>
          </cell>
          <cell r="G513">
            <v>82.3</v>
          </cell>
          <cell r="H513">
            <v>75</v>
          </cell>
          <cell r="I513">
            <v>315</v>
          </cell>
          <cell r="J513">
            <v>13.7</v>
          </cell>
          <cell r="K513">
            <v>1.9</v>
          </cell>
          <cell r="L513">
            <v>0.7</v>
          </cell>
          <cell r="M513">
            <v>0</v>
          </cell>
          <cell r="N513">
            <v>0</v>
          </cell>
          <cell r="O513">
            <v>1.4</v>
          </cell>
          <cell r="P513">
            <v>69</v>
          </cell>
          <cell r="Q513">
            <v>0.2</v>
          </cell>
          <cell r="R513">
            <v>406</v>
          </cell>
          <cell r="S513">
            <v>151</v>
          </cell>
          <cell r="T513">
            <v>24</v>
          </cell>
          <cell r="U513">
            <v>0.4</v>
          </cell>
          <cell r="V513">
            <v>5</v>
          </cell>
          <cell r="W513">
            <v>72</v>
          </cell>
          <cell r="X513">
            <v>0.02</v>
          </cell>
          <cell r="Y513">
            <v>0.16</v>
          </cell>
          <cell r="Z513">
            <v>0.1</v>
          </cell>
          <cell r="AA513">
            <v>13</v>
          </cell>
          <cell r="AB513">
            <v>0.62</v>
          </cell>
          <cell r="AC513">
            <v>0</v>
          </cell>
          <cell r="AD513">
            <v>20</v>
          </cell>
          <cell r="AE513">
            <v>0.6</v>
          </cell>
          <cell r="AF513">
            <v>0.3</v>
          </cell>
          <cell r="AG513">
            <v>0</v>
          </cell>
          <cell r="AH513">
            <v>4</v>
          </cell>
          <cell r="AI513">
            <v>0</v>
          </cell>
          <cell r="AJ513">
            <v>4</v>
          </cell>
        </row>
        <row r="514">
          <cell r="C514" t="str">
            <v>G024</v>
          </cell>
          <cell r="D514" t="str">
            <v>Queso madurado, duro, semigraso, tipo parmesano</v>
          </cell>
          <cell r="F514">
            <v>100</v>
          </cell>
          <cell r="G514">
            <v>29.2</v>
          </cell>
          <cell r="H514">
            <v>389</v>
          </cell>
          <cell r="I514">
            <v>1621</v>
          </cell>
          <cell r="J514">
            <v>35.799999999999997</v>
          </cell>
          <cell r="K514">
            <v>26</v>
          </cell>
          <cell r="L514">
            <v>3.1</v>
          </cell>
          <cell r="M514">
            <v>0</v>
          </cell>
          <cell r="N514">
            <v>0</v>
          </cell>
          <cell r="O514">
            <v>6</v>
          </cell>
          <cell r="P514">
            <v>1184</v>
          </cell>
          <cell r="Q514">
            <v>0.8</v>
          </cell>
          <cell r="R514">
            <v>1602</v>
          </cell>
          <cell r="S514">
            <v>694</v>
          </cell>
          <cell r="T514">
            <v>2</v>
          </cell>
          <cell r="U514">
            <v>2.8</v>
          </cell>
          <cell r="V514">
            <v>44</v>
          </cell>
          <cell r="W514">
            <v>92</v>
          </cell>
          <cell r="X514">
            <v>0.04</v>
          </cell>
          <cell r="Y514">
            <v>0.33</v>
          </cell>
          <cell r="Z514">
            <v>0.3</v>
          </cell>
          <cell r="AA514">
            <v>7</v>
          </cell>
          <cell r="AB514">
            <v>1.2</v>
          </cell>
          <cell r="AC514">
            <v>0</v>
          </cell>
          <cell r="AD514">
            <v>181</v>
          </cell>
          <cell r="AE514">
            <v>16.399999999999999</v>
          </cell>
          <cell r="AF514">
            <v>6.8</v>
          </cell>
          <cell r="AG514">
            <v>0.3</v>
          </cell>
          <cell r="AH514">
            <v>68</v>
          </cell>
          <cell r="AI514">
            <v>0.3</v>
          </cell>
          <cell r="AJ514">
            <v>68</v>
          </cell>
        </row>
        <row r="515">
          <cell r="C515" t="str">
            <v>G025</v>
          </cell>
          <cell r="D515" t="str">
            <v>Queso madurado, duro, semigraso, tipo roquefort</v>
          </cell>
          <cell r="F515">
            <v>100</v>
          </cell>
          <cell r="G515">
            <v>39.700000000000003</v>
          </cell>
          <cell r="H515">
            <v>372</v>
          </cell>
          <cell r="I515">
            <v>1541</v>
          </cell>
          <cell r="J515">
            <v>22.2</v>
          </cell>
          <cell r="K515">
            <v>30.9</v>
          </cell>
          <cell r="L515">
            <v>1.2</v>
          </cell>
          <cell r="M515">
            <v>0</v>
          </cell>
          <cell r="N515">
            <v>0</v>
          </cell>
          <cell r="O515">
            <v>6</v>
          </cell>
          <cell r="P515">
            <v>632</v>
          </cell>
          <cell r="Q515">
            <v>0.6</v>
          </cell>
          <cell r="R515">
            <v>1694</v>
          </cell>
          <cell r="S515">
            <v>393</v>
          </cell>
          <cell r="T515">
            <v>2</v>
          </cell>
          <cell r="U515">
            <v>2.1</v>
          </cell>
          <cell r="V515">
            <v>30</v>
          </cell>
          <cell r="W515">
            <v>91</v>
          </cell>
          <cell r="X515">
            <v>0.04</v>
          </cell>
          <cell r="Y515">
            <v>0.46</v>
          </cell>
          <cell r="Z515">
            <v>0.7</v>
          </cell>
          <cell r="AA515">
            <v>49</v>
          </cell>
          <cell r="AB515">
            <v>0.63</v>
          </cell>
          <cell r="AC515">
            <v>0</v>
          </cell>
          <cell r="AD515">
            <v>297</v>
          </cell>
          <cell r="AE515">
            <v>19.600000000000001</v>
          </cell>
          <cell r="AF515">
            <v>8.5</v>
          </cell>
          <cell r="AG515">
            <v>1.4</v>
          </cell>
          <cell r="AH515">
            <v>90</v>
          </cell>
          <cell r="AI515">
            <v>1.4</v>
          </cell>
          <cell r="AJ515">
            <v>90</v>
          </cell>
        </row>
        <row r="516">
          <cell r="C516" t="str">
            <v>G026</v>
          </cell>
          <cell r="D516" t="str">
            <v>Queso madurado, semiduro, semigraso, tipo camembert</v>
          </cell>
          <cell r="F516">
            <v>100</v>
          </cell>
          <cell r="G516">
            <v>51.8</v>
          </cell>
          <cell r="H516">
            <v>300</v>
          </cell>
          <cell r="I516">
            <v>1243</v>
          </cell>
          <cell r="J516">
            <v>19.8</v>
          </cell>
          <cell r="K516">
            <v>24.3</v>
          </cell>
          <cell r="L516">
            <v>0.4</v>
          </cell>
          <cell r="M516">
            <v>0</v>
          </cell>
          <cell r="N516">
            <v>0</v>
          </cell>
          <cell r="O516">
            <v>3.7</v>
          </cell>
          <cell r="P516">
            <v>388</v>
          </cell>
          <cell r="Q516">
            <v>0.3</v>
          </cell>
          <cell r="R516">
            <v>842</v>
          </cell>
          <cell r="S516">
            <v>347</v>
          </cell>
          <cell r="T516">
            <v>13.8</v>
          </cell>
          <cell r="U516">
            <v>2.4</v>
          </cell>
          <cell r="V516">
            <v>20</v>
          </cell>
          <cell r="W516">
            <v>187</v>
          </cell>
          <cell r="X516">
            <v>0.03</v>
          </cell>
          <cell r="Y516">
            <v>0.49</v>
          </cell>
          <cell r="Z516">
            <v>0.6</v>
          </cell>
          <cell r="AA516">
            <v>62</v>
          </cell>
          <cell r="AB516">
            <v>1.31</v>
          </cell>
          <cell r="AC516">
            <v>0</v>
          </cell>
          <cell r="AD516">
            <v>252</v>
          </cell>
          <cell r="AE516">
            <v>15.3</v>
          </cell>
          <cell r="AF516">
            <v>5.9</v>
          </cell>
          <cell r="AG516">
            <v>0.5</v>
          </cell>
          <cell r="AH516">
            <v>72</v>
          </cell>
          <cell r="AI516">
            <v>0.5</v>
          </cell>
          <cell r="AJ516">
            <v>72</v>
          </cell>
        </row>
        <row r="517">
          <cell r="C517" t="str">
            <v>G027</v>
          </cell>
          <cell r="D517" t="str">
            <v xml:space="preserve">Queso madurado, semiduro, semigraso, tipo holandes </v>
          </cell>
          <cell r="F517">
            <v>100</v>
          </cell>
          <cell r="G517">
            <v>41.5</v>
          </cell>
          <cell r="H517">
            <v>348</v>
          </cell>
          <cell r="I517">
            <v>1445</v>
          </cell>
          <cell r="J517">
            <v>24.9</v>
          </cell>
          <cell r="K517">
            <v>26</v>
          </cell>
          <cell r="L517">
            <v>3.5</v>
          </cell>
          <cell r="M517">
            <v>0</v>
          </cell>
          <cell r="N517">
            <v>0</v>
          </cell>
          <cell r="O517">
            <v>3.9</v>
          </cell>
          <cell r="P517">
            <v>829</v>
          </cell>
          <cell r="Q517">
            <v>0.3</v>
          </cell>
          <cell r="R517">
            <v>802</v>
          </cell>
          <cell r="S517">
            <v>525</v>
          </cell>
          <cell r="T517">
            <v>3.6</v>
          </cell>
          <cell r="U517">
            <v>3.9</v>
          </cell>
          <cell r="V517">
            <v>29</v>
          </cell>
          <cell r="W517">
            <v>119</v>
          </cell>
          <cell r="X517">
            <v>0.03</v>
          </cell>
          <cell r="Y517">
            <v>0.3</v>
          </cell>
          <cell r="Z517">
            <v>0.1</v>
          </cell>
          <cell r="AA517">
            <v>21</v>
          </cell>
          <cell r="AB517">
            <v>1.6</v>
          </cell>
          <cell r="AC517">
            <v>0</v>
          </cell>
          <cell r="AD517">
            <v>283</v>
          </cell>
          <cell r="AE517">
            <v>18</v>
          </cell>
          <cell r="AF517">
            <v>7.7</v>
          </cell>
          <cell r="AG517">
            <v>0.7</v>
          </cell>
          <cell r="AH517">
            <v>109</v>
          </cell>
          <cell r="AI517">
            <v>0.7</v>
          </cell>
          <cell r="AJ517">
            <v>109</v>
          </cell>
        </row>
        <row r="518">
          <cell r="C518" t="str">
            <v>G028</v>
          </cell>
          <cell r="D518" t="str">
            <v>Yogurt, bebible, entero, con azucar</v>
          </cell>
          <cell r="F518">
            <v>100</v>
          </cell>
          <cell r="G518">
            <v>82.6</v>
          </cell>
          <cell r="H518">
            <v>81</v>
          </cell>
          <cell r="I518">
            <v>343</v>
          </cell>
          <cell r="J518">
            <v>2.9</v>
          </cell>
          <cell r="K518">
            <v>2.8</v>
          </cell>
          <cell r="L518">
            <v>11.2</v>
          </cell>
          <cell r="M518">
            <v>0</v>
          </cell>
          <cell r="N518">
            <v>0</v>
          </cell>
          <cell r="O518">
            <v>0.5</v>
          </cell>
          <cell r="P518">
            <v>89</v>
          </cell>
          <cell r="Q518">
            <v>0</v>
          </cell>
          <cell r="R518">
            <v>40</v>
          </cell>
          <cell r="S518">
            <v>93</v>
          </cell>
          <cell r="T518">
            <v>4</v>
          </cell>
          <cell r="U518">
            <v>0.3</v>
          </cell>
          <cell r="V518">
            <v>8</v>
          </cell>
          <cell r="W518">
            <v>103</v>
          </cell>
          <cell r="X518">
            <v>0.03</v>
          </cell>
          <cell r="Y518">
            <v>0.19</v>
          </cell>
          <cell r="Z518">
            <v>0.1</v>
          </cell>
          <cell r="AA518">
            <v>5</v>
          </cell>
          <cell r="AB518">
            <v>0.3</v>
          </cell>
          <cell r="AC518">
            <v>1</v>
          </cell>
          <cell r="AD518">
            <v>24</v>
          </cell>
          <cell r="AE518">
            <v>1.6</v>
          </cell>
          <cell r="AF518">
            <v>0.7</v>
          </cell>
          <cell r="AG518">
            <v>0.1</v>
          </cell>
          <cell r="AH518">
            <v>13</v>
          </cell>
          <cell r="AI518">
            <v>0.1</v>
          </cell>
          <cell r="AJ518">
            <v>13</v>
          </cell>
        </row>
        <row r="519">
          <cell r="C519" t="str">
            <v>H001</v>
          </cell>
          <cell r="D519" t="str">
            <v>Agua cebada perlada, sin azucar</v>
          </cell>
          <cell r="F519">
            <v>100</v>
          </cell>
          <cell r="G519">
            <v>96.8</v>
          </cell>
          <cell r="H519">
            <v>12</v>
          </cell>
          <cell r="I519">
            <v>51</v>
          </cell>
          <cell r="J519">
            <v>0.1</v>
          </cell>
          <cell r="K519">
            <v>0</v>
          </cell>
          <cell r="L519">
            <v>2.9</v>
          </cell>
          <cell r="M519">
            <v>0</v>
          </cell>
          <cell r="N519">
            <v>0</v>
          </cell>
          <cell r="O519">
            <v>0.2</v>
          </cell>
          <cell r="P519">
            <v>1</v>
          </cell>
          <cell r="Q519">
            <v>0</v>
          </cell>
          <cell r="R519">
            <v>3</v>
          </cell>
          <cell r="S519">
            <v>1</v>
          </cell>
          <cell r="T519">
            <v>0</v>
          </cell>
          <cell r="U519">
            <v>0</v>
          </cell>
          <cell r="V519">
            <v>0</v>
          </cell>
          <cell r="W519">
            <v>5</v>
          </cell>
          <cell r="X519">
            <v>0</v>
          </cell>
          <cell r="Y519">
            <v>0.01</v>
          </cell>
          <cell r="Z519">
            <v>0</v>
          </cell>
          <cell r="AA519">
            <v>1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</row>
        <row r="520">
          <cell r="C520" t="str">
            <v>H002</v>
          </cell>
          <cell r="D520" t="str">
            <v>Agua de coco , sin azucar</v>
          </cell>
          <cell r="F520">
            <v>100</v>
          </cell>
          <cell r="G520">
            <v>96</v>
          </cell>
          <cell r="H520">
            <v>14</v>
          </cell>
          <cell r="I520">
            <v>60</v>
          </cell>
          <cell r="J520">
            <v>0.3</v>
          </cell>
          <cell r="K520">
            <v>0</v>
          </cell>
          <cell r="L520">
            <v>3.2</v>
          </cell>
          <cell r="M520">
            <v>3.2</v>
          </cell>
          <cell r="N520">
            <v>0</v>
          </cell>
          <cell r="O520">
            <v>0.5</v>
          </cell>
          <cell r="P520">
            <v>12</v>
          </cell>
          <cell r="Q520">
            <v>0</v>
          </cell>
          <cell r="R520">
            <v>26</v>
          </cell>
          <cell r="S520">
            <v>5</v>
          </cell>
          <cell r="T520">
            <v>0</v>
          </cell>
          <cell r="U520">
            <v>0</v>
          </cell>
          <cell r="V520">
            <v>6</v>
          </cell>
          <cell r="W520">
            <v>164</v>
          </cell>
          <cell r="X520">
            <v>0.02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2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</row>
        <row r="521">
          <cell r="C521" t="str">
            <v>H003</v>
          </cell>
          <cell r="D521" t="str">
            <v>Bebida de avena en hojuelas, en agua, sin azucar</v>
          </cell>
          <cell r="F521">
            <v>100</v>
          </cell>
          <cell r="G521">
            <v>86.5</v>
          </cell>
          <cell r="H521">
            <v>59</v>
          </cell>
          <cell r="I521">
            <v>249</v>
          </cell>
          <cell r="J521">
            <v>1.9</v>
          </cell>
          <cell r="K521">
            <v>1</v>
          </cell>
          <cell r="L521">
            <v>9.8000000000000007</v>
          </cell>
          <cell r="M521">
            <v>8.1999999999999993</v>
          </cell>
          <cell r="N521">
            <v>1.5</v>
          </cell>
          <cell r="O521">
            <v>0.8</v>
          </cell>
          <cell r="P521">
            <v>9</v>
          </cell>
          <cell r="Q521">
            <v>0.6</v>
          </cell>
          <cell r="R521">
            <v>45</v>
          </cell>
          <cell r="S521">
            <v>57</v>
          </cell>
          <cell r="T521">
            <v>0</v>
          </cell>
          <cell r="U521">
            <v>0.5</v>
          </cell>
          <cell r="V521">
            <v>23</v>
          </cell>
          <cell r="W521">
            <v>53</v>
          </cell>
          <cell r="X521">
            <v>0.08</v>
          </cell>
          <cell r="Y521">
            <v>0.02</v>
          </cell>
          <cell r="Z521">
            <v>0.1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</row>
        <row r="522">
          <cell r="C522" t="str">
            <v>H004</v>
          </cell>
          <cell r="D522" t="str">
            <v>Bebida de arina de avena, en agua, sin azucar</v>
          </cell>
          <cell r="F522">
            <v>100</v>
          </cell>
          <cell r="G522">
            <v>84.4</v>
          </cell>
          <cell r="H522">
            <v>69</v>
          </cell>
          <cell r="I522">
            <v>289</v>
          </cell>
          <cell r="J522">
            <v>2.9</v>
          </cell>
          <cell r="K522">
            <v>1.4</v>
          </cell>
          <cell r="L522">
            <v>10.3</v>
          </cell>
          <cell r="M522">
            <v>8.5</v>
          </cell>
          <cell r="N522">
            <v>1.8</v>
          </cell>
          <cell r="O522">
            <v>0.7</v>
          </cell>
          <cell r="P522">
            <v>56</v>
          </cell>
          <cell r="Q522">
            <v>0.5</v>
          </cell>
          <cell r="R522">
            <v>57</v>
          </cell>
          <cell r="S522">
            <v>93</v>
          </cell>
          <cell r="T522">
            <v>0</v>
          </cell>
          <cell r="U522">
            <v>0.5</v>
          </cell>
          <cell r="V522">
            <v>26</v>
          </cell>
          <cell r="W522">
            <v>63</v>
          </cell>
          <cell r="X522">
            <v>0.16</v>
          </cell>
          <cell r="Y522">
            <v>0.28000000000000003</v>
          </cell>
          <cell r="Z522">
            <v>3</v>
          </cell>
          <cell r="AA522">
            <v>44</v>
          </cell>
          <cell r="AB522">
            <v>0</v>
          </cell>
          <cell r="AC522">
            <v>0</v>
          </cell>
          <cell r="AD522">
            <v>130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</row>
        <row r="523">
          <cell r="C523" t="str">
            <v>H005</v>
          </cell>
          <cell r="D523" t="str">
            <v>Café, tostado y molido, infusion al 6% sin azucar</v>
          </cell>
          <cell r="F523">
            <v>100</v>
          </cell>
          <cell r="G523">
            <v>98.5</v>
          </cell>
          <cell r="H523">
            <v>5</v>
          </cell>
          <cell r="I523">
            <v>22</v>
          </cell>
          <cell r="J523">
            <v>0.1</v>
          </cell>
          <cell r="K523">
            <v>0.1</v>
          </cell>
          <cell r="L523">
            <v>1</v>
          </cell>
          <cell r="M523">
            <v>1</v>
          </cell>
          <cell r="N523">
            <v>0</v>
          </cell>
          <cell r="O523">
            <v>0.3</v>
          </cell>
          <cell r="P523">
            <v>5</v>
          </cell>
          <cell r="Q523">
            <v>0.2</v>
          </cell>
          <cell r="R523">
            <v>2</v>
          </cell>
          <cell r="S523">
            <v>5</v>
          </cell>
          <cell r="T523">
            <v>0</v>
          </cell>
          <cell r="U523">
            <v>0</v>
          </cell>
          <cell r="V523">
            <v>3</v>
          </cell>
          <cell r="W523">
            <v>49</v>
          </cell>
          <cell r="X523">
            <v>0.01</v>
          </cell>
          <cell r="Y523">
            <v>0.01</v>
          </cell>
          <cell r="Z523">
            <v>0.9</v>
          </cell>
          <cell r="AA523">
            <v>2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</row>
        <row r="524">
          <cell r="C524" t="str">
            <v>H006</v>
          </cell>
          <cell r="D524" t="str">
            <v>Cerveza, regular 4%  de alcohol</v>
          </cell>
          <cell r="F524">
            <v>100</v>
          </cell>
          <cell r="G524">
            <v>93.3</v>
          </cell>
          <cell r="H524">
            <v>38</v>
          </cell>
          <cell r="I524">
            <v>158</v>
          </cell>
          <cell r="J524">
            <v>0.4</v>
          </cell>
          <cell r="K524">
            <v>0</v>
          </cell>
          <cell r="L524">
            <v>2.1</v>
          </cell>
          <cell r="M524">
            <v>2.1</v>
          </cell>
          <cell r="N524">
            <v>0</v>
          </cell>
          <cell r="O524">
            <v>0.2</v>
          </cell>
          <cell r="P524">
            <v>0</v>
          </cell>
          <cell r="Q524">
            <v>0.2</v>
          </cell>
          <cell r="R524">
            <v>4</v>
          </cell>
          <cell r="S524">
            <v>15</v>
          </cell>
          <cell r="T524">
            <v>8</v>
          </cell>
          <cell r="U524">
            <v>0</v>
          </cell>
          <cell r="V524">
            <v>6</v>
          </cell>
          <cell r="W524">
            <v>30</v>
          </cell>
          <cell r="X524">
            <v>0</v>
          </cell>
          <cell r="Y524">
            <v>0.02</v>
          </cell>
          <cell r="Z524">
            <v>0.4</v>
          </cell>
          <cell r="AA524">
            <v>5</v>
          </cell>
          <cell r="AB524">
            <v>0.04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</row>
        <row r="525">
          <cell r="C525" t="str">
            <v>H007</v>
          </cell>
          <cell r="D525" t="str">
            <v>Chicha  de maiz, 4%  de alcohol</v>
          </cell>
          <cell r="F525">
            <v>100</v>
          </cell>
          <cell r="G525">
            <v>83</v>
          </cell>
          <cell r="H525">
            <v>78</v>
          </cell>
          <cell r="I525">
            <v>330</v>
          </cell>
          <cell r="J525">
            <v>0.6</v>
          </cell>
          <cell r="K525">
            <v>0</v>
          </cell>
          <cell r="L525">
            <v>12</v>
          </cell>
          <cell r="M525">
            <v>0</v>
          </cell>
          <cell r="N525">
            <v>0</v>
          </cell>
          <cell r="O525">
            <v>0.4</v>
          </cell>
          <cell r="P525">
            <v>25</v>
          </cell>
          <cell r="Q525">
            <v>0.7</v>
          </cell>
          <cell r="R525">
            <v>0</v>
          </cell>
          <cell r="S525">
            <v>35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0.03</v>
          </cell>
          <cell r="Y525">
            <v>0.03</v>
          </cell>
          <cell r="Z525">
            <v>0.1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</row>
        <row r="526">
          <cell r="C526" t="str">
            <v>H008</v>
          </cell>
          <cell r="D526" t="str">
            <v xml:space="preserve"> Gaseosa o bebida carbonatada, regular, con azucar</v>
          </cell>
          <cell r="F526">
            <v>100</v>
          </cell>
          <cell r="G526">
            <v>89</v>
          </cell>
          <cell r="H526">
            <v>44</v>
          </cell>
          <cell r="I526">
            <v>185</v>
          </cell>
          <cell r="J526">
            <v>0</v>
          </cell>
          <cell r="K526">
            <v>0</v>
          </cell>
          <cell r="L526">
            <v>10.9</v>
          </cell>
          <cell r="M526">
            <v>10.9</v>
          </cell>
          <cell r="N526">
            <v>0</v>
          </cell>
          <cell r="O526">
            <v>0.1</v>
          </cell>
          <cell r="P526">
            <v>0</v>
          </cell>
          <cell r="Q526">
            <v>0.1</v>
          </cell>
          <cell r="R526">
            <v>6</v>
          </cell>
          <cell r="S526">
            <v>13</v>
          </cell>
          <cell r="T526">
            <v>0</v>
          </cell>
          <cell r="U526">
            <v>0</v>
          </cell>
          <cell r="V526">
            <v>1</v>
          </cell>
          <cell r="W526">
            <v>1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</row>
        <row r="527">
          <cell r="C527" t="str">
            <v>H009</v>
          </cell>
          <cell r="D527" t="str">
            <v>Guarapo de caña de azucar, 3% de alcohol</v>
          </cell>
          <cell r="F527">
            <v>100</v>
          </cell>
          <cell r="G527">
            <v>93</v>
          </cell>
          <cell r="H527">
            <v>33</v>
          </cell>
          <cell r="I527">
            <v>140</v>
          </cell>
          <cell r="J527">
            <v>0.1</v>
          </cell>
          <cell r="K527">
            <v>0</v>
          </cell>
          <cell r="L527">
            <v>3</v>
          </cell>
          <cell r="M527">
            <v>0</v>
          </cell>
          <cell r="N527">
            <v>0</v>
          </cell>
          <cell r="O527">
            <v>0.5</v>
          </cell>
          <cell r="P527">
            <v>0</v>
          </cell>
          <cell r="Q527">
            <v>1.2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0.01</v>
          </cell>
          <cell r="Y527">
            <v>0.02</v>
          </cell>
          <cell r="Z527">
            <v>0.1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</row>
        <row r="528">
          <cell r="C528" t="str">
            <v>H010</v>
          </cell>
          <cell r="D528" t="str">
            <v>Nectar de albaricoque,  con azucar</v>
          </cell>
          <cell r="F528">
            <v>100</v>
          </cell>
          <cell r="G528">
            <v>84.6</v>
          </cell>
          <cell r="H528">
            <v>62</v>
          </cell>
          <cell r="I528">
            <v>261</v>
          </cell>
          <cell r="J528">
            <v>0.4</v>
          </cell>
          <cell r="K528">
            <v>0</v>
          </cell>
          <cell r="L528">
            <v>14.7</v>
          </cell>
          <cell r="M528">
            <v>14.1</v>
          </cell>
          <cell r="N528">
            <v>0.6</v>
          </cell>
          <cell r="O528">
            <v>0.3</v>
          </cell>
          <cell r="P528">
            <v>7</v>
          </cell>
          <cell r="Q528">
            <v>0.4</v>
          </cell>
          <cell r="R528">
            <v>3</v>
          </cell>
          <cell r="S528">
            <v>9</v>
          </cell>
          <cell r="T528">
            <v>1</v>
          </cell>
          <cell r="U528">
            <v>0.1</v>
          </cell>
          <cell r="V528">
            <v>5</v>
          </cell>
          <cell r="W528">
            <v>115</v>
          </cell>
          <cell r="X528">
            <v>0.01</v>
          </cell>
          <cell r="Y528">
            <v>0.01</v>
          </cell>
          <cell r="Z528">
            <v>0.2</v>
          </cell>
          <cell r="AA528">
            <v>1</v>
          </cell>
          <cell r="AB528">
            <v>0</v>
          </cell>
          <cell r="AC528">
            <v>1</v>
          </cell>
          <cell r="AD528">
            <v>77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</row>
        <row r="529">
          <cell r="C529" t="str">
            <v>H011</v>
          </cell>
          <cell r="D529" t="str">
            <v>Nectar de  durazno,  con azucar</v>
          </cell>
          <cell r="F529">
            <v>100</v>
          </cell>
          <cell r="G529">
            <v>89.2</v>
          </cell>
          <cell r="H529">
            <v>44</v>
          </cell>
          <cell r="I529">
            <v>186</v>
          </cell>
          <cell r="J529">
            <v>0.2</v>
          </cell>
          <cell r="K529">
            <v>0</v>
          </cell>
          <cell r="L529">
            <v>10.4</v>
          </cell>
          <cell r="M529">
            <v>9.9</v>
          </cell>
          <cell r="N529">
            <v>0.6</v>
          </cell>
          <cell r="O529">
            <v>0.2</v>
          </cell>
          <cell r="P529">
            <v>5</v>
          </cell>
          <cell r="Q529">
            <v>0.2</v>
          </cell>
          <cell r="R529">
            <v>7</v>
          </cell>
          <cell r="S529">
            <v>6</v>
          </cell>
          <cell r="T529">
            <v>0</v>
          </cell>
          <cell r="U529">
            <v>0.1</v>
          </cell>
          <cell r="V529">
            <v>4</v>
          </cell>
          <cell r="W529">
            <v>40</v>
          </cell>
          <cell r="X529">
            <v>0</v>
          </cell>
          <cell r="Y529">
            <v>0.01</v>
          </cell>
          <cell r="Z529">
            <v>0.3</v>
          </cell>
          <cell r="AA529">
            <v>1</v>
          </cell>
          <cell r="AB529">
            <v>0</v>
          </cell>
          <cell r="AC529">
            <v>5</v>
          </cell>
          <cell r="AD529">
            <v>20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</row>
        <row r="530">
          <cell r="C530" t="str">
            <v>H012</v>
          </cell>
          <cell r="D530" t="str">
            <v>Nectar  de guayaba, con azucar</v>
          </cell>
          <cell r="F530">
            <v>100</v>
          </cell>
          <cell r="G530">
            <v>88.5</v>
          </cell>
          <cell r="H530">
            <v>48</v>
          </cell>
          <cell r="I530">
            <v>202</v>
          </cell>
          <cell r="J530">
            <v>0.1</v>
          </cell>
          <cell r="K530">
            <v>0</v>
          </cell>
          <cell r="L530">
            <v>11.3</v>
          </cell>
          <cell r="M530">
            <v>10.3</v>
          </cell>
          <cell r="N530">
            <v>1</v>
          </cell>
          <cell r="O530">
            <v>0.2</v>
          </cell>
          <cell r="P530">
            <v>11</v>
          </cell>
          <cell r="Q530">
            <v>0.4</v>
          </cell>
          <cell r="R530">
            <v>7</v>
          </cell>
          <cell r="S530">
            <v>2</v>
          </cell>
          <cell r="T530">
            <v>0</v>
          </cell>
          <cell r="U530">
            <v>0</v>
          </cell>
          <cell r="V530">
            <v>3</v>
          </cell>
          <cell r="W530">
            <v>38</v>
          </cell>
          <cell r="X530">
            <v>0</v>
          </cell>
          <cell r="Y530">
            <v>0</v>
          </cell>
          <cell r="Z530">
            <v>0.2</v>
          </cell>
          <cell r="AA530">
            <v>3</v>
          </cell>
          <cell r="AB530">
            <v>0</v>
          </cell>
          <cell r="AC530">
            <v>20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</row>
        <row r="531">
          <cell r="C531" t="str">
            <v>H013</v>
          </cell>
          <cell r="D531" t="str">
            <v xml:space="preserve"> Nectar de mango, con azucar</v>
          </cell>
          <cell r="F531">
            <v>100</v>
          </cell>
          <cell r="G531">
            <v>88.4</v>
          </cell>
          <cell r="H531">
            <v>47</v>
          </cell>
          <cell r="I531">
            <v>198</v>
          </cell>
          <cell r="J531">
            <v>0.2</v>
          </cell>
          <cell r="K531">
            <v>0</v>
          </cell>
          <cell r="L531">
            <v>11.3</v>
          </cell>
          <cell r="M531">
            <v>11.1</v>
          </cell>
          <cell r="N531">
            <v>0.3</v>
          </cell>
          <cell r="O531">
            <v>0.1</v>
          </cell>
          <cell r="P531">
            <v>17</v>
          </cell>
          <cell r="Q531">
            <v>0.3</v>
          </cell>
          <cell r="R531">
            <v>5</v>
          </cell>
          <cell r="S531">
            <v>3</v>
          </cell>
          <cell r="T531">
            <v>0.8</v>
          </cell>
          <cell r="U531">
            <v>0</v>
          </cell>
          <cell r="V531">
            <v>3</v>
          </cell>
          <cell r="W531">
            <v>23</v>
          </cell>
          <cell r="X531">
            <v>0</v>
          </cell>
          <cell r="Y531">
            <v>0</v>
          </cell>
          <cell r="Z531">
            <v>0.1</v>
          </cell>
          <cell r="AA531">
            <v>6</v>
          </cell>
          <cell r="AB531">
            <v>0</v>
          </cell>
          <cell r="AC531">
            <v>15</v>
          </cell>
          <cell r="AD531">
            <v>35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</row>
        <row r="532">
          <cell r="C532" t="str">
            <v>H014</v>
          </cell>
          <cell r="D532" t="str">
            <v>Nectar  de manzana, con azucar</v>
          </cell>
          <cell r="F532">
            <v>100</v>
          </cell>
          <cell r="G532">
            <v>888</v>
          </cell>
          <cell r="H532">
            <v>44</v>
          </cell>
          <cell r="I532">
            <v>187</v>
          </cell>
          <cell r="J532">
            <v>0.2</v>
          </cell>
          <cell r="K532">
            <v>0</v>
          </cell>
          <cell r="L532">
            <v>10.9</v>
          </cell>
          <cell r="M532">
            <v>0</v>
          </cell>
          <cell r="N532">
            <v>0</v>
          </cell>
          <cell r="O532">
            <v>0.2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11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</row>
        <row r="533">
          <cell r="C533" t="str">
            <v>H015</v>
          </cell>
          <cell r="D533" t="str">
            <v>Nectar de pera, con azucar</v>
          </cell>
          <cell r="F533">
            <v>100</v>
          </cell>
          <cell r="G533">
            <v>87.6</v>
          </cell>
          <cell r="H533">
            <v>50</v>
          </cell>
          <cell r="I533">
            <v>213</v>
          </cell>
          <cell r="J533">
            <v>0.2</v>
          </cell>
          <cell r="K533">
            <v>0</v>
          </cell>
          <cell r="L533">
            <v>12.1</v>
          </cell>
          <cell r="M533">
            <v>11.6</v>
          </cell>
          <cell r="N533">
            <v>0.5</v>
          </cell>
          <cell r="O533">
            <v>0.1</v>
          </cell>
          <cell r="P533">
            <v>5</v>
          </cell>
          <cell r="Q533">
            <v>0.2</v>
          </cell>
          <cell r="R533">
            <v>4</v>
          </cell>
          <cell r="S533">
            <v>3</v>
          </cell>
          <cell r="T533">
            <v>1</v>
          </cell>
          <cell r="U533">
            <v>0.1</v>
          </cell>
          <cell r="V533">
            <v>3</v>
          </cell>
          <cell r="W533">
            <v>13</v>
          </cell>
          <cell r="X533">
            <v>0</v>
          </cell>
          <cell r="Y533">
            <v>0.01</v>
          </cell>
          <cell r="Z533">
            <v>0.1</v>
          </cell>
          <cell r="AA533">
            <v>1</v>
          </cell>
          <cell r="AB533">
            <v>0</v>
          </cell>
          <cell r="AC533">
            <v>1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</row>
        <row r="534">
          <cell r="C534" t="str">
            <v>H016</v>
          </cell>
          <cell r="D534" t="str">
            <v>Sabajon de tomate de arbol amarillo, 14% de  alcohol</v>
          </cell>
          <cell r="F534">
            <v>100</v>
          </cell>
          <cell r="G534">
            <v>55.8</v>
          </cell>
          <cell r="H534">
            <v>221</v>
          </cell>
          <cell r="I534">
            <v>927</v>
          </cell>
          <cell r="J534">
            <v>3.5</v>
          </cell>
          <cell r="K534">
            <v>1.1000000000000001</v>
          </cell>
          <cell r="L534">
            <v>24.2</v>
          </cell>
          <cell r="M534">
            <v>22.6</v>
          </cell>
          <cell r="N534">
            <v>1.5</v>
          </cell>
          <cell r="O534">
            <v>1.5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</row>
        <row r="535">
          <cell r="C535" t="str">
            <v>H017</v>
          </cell>
          <cell r="D535" t="str">
            <v>Sabajon de tomate de arbol  rojo, 14% de  alcohol</v>
          </cell>
          <cell r="F535">
            <v>100</v>
          </cell>
          <cell r="G535">
            <v>57.7</v>
          </cell>
          <cell r="H535">
            <v>212</v>
          </cell>
          <cell r="I535">
            <v>889</v>
          </cell>
          <cell r="J535">
            <v>3.1</v>
          </cell>
          <cell r="K535">
            <v>0.9</v>
          </cell>
          <cell r="L535">
            <v>22.7</v>
          </cell>
          <cell r="M535">
            <v>21.4</v>
          </cell>
          <cell r="N535">
            <v>1.3</v>
          </cell>
          <cell r="O535">
            <v>1.6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</row>
        <row r="536">
          <cell r="C536" t="str">
            <v>H018</v>
          </cell>
          <cell r="D536" t="str">
            <v xml:space="preserve">Te, infusion al 2% sin azucar </v>
          </cell>
          <cell r="F536">
            <v>100</v>
          </cell>
          <cell r="G536">
            <v>98.6</v>
          </cell>
          <cell r="H536">
            <v>4</v>
          </cell>
          <cell r="I536">
            <v>19</v>
          </cell>
          <cell r="J536">
            <v>0.1</v>
          </cell>
          <cell r="K536">
            <v>0</v>
          </cell>
          <cell r="L536">
            <v>1</v>
          </cell>
          <cell r="M536">
            <v>1</v>
          </cell>
          <cell r="N536">
            <v>0</v>
          </cell>
          <cell r="O536">
            <v>0.3</v>
          </cell>
          <cell r="P536">
            <v>5</v>
          </cell>
          <cell r="Q536">
            <v>0.2</v>
          </cell>
          <cell r="R536">
            <v>2</v>
          </cell>
          <cell r="S536">
            <v>5</v>
          </cell>
          <cell r="T536">
            <v>0</v>
          </cell>
          <cell r="U536">
            <v>0</v>
          </cell>
          <cell r="V536">
            <v>2</v>
          </cell>
          <cell r="W536">
            <v>27</v>
          </cell>
          <cell r="X536">
            <v>0</v>
          </cell>
          <cell r="Y536">
            <v>0.04</v>
          </cell>
          <cell r="Z536">
            <v>0.1</v>
          </cell>
          <cell r="AA536">
            <v>3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</row>
        <row r="537">
          <cell r="C537" t="str">
            <v>J001</v>
          </cell>
          <cell r="D537" t="str">
            <v>Huevo de codorniz,entero, crudo</v>
          </cell>
          <cell r="E537" t="str">
            <v>Clara y yema</v>
          </cell>
          <cell r="F537">
            <v>92</v>
          </cell>
          <cell r="G537">
            <v>74.3</v>
          </cell>
          <cell r="H537">
            <v>154</v>
          </cell>
          <cell r="I537">
            <v>640</v>
          </cell>
          <cell r="J537">
            <v>13</v>
          </cell>
          <cell r="K537">
            <v>11.1</v>
          </cell>
          <cell r="L537">
            <v>0.5</v>
          </cell>
          <cell r="M537">
            <v>0</v>
          </cell>
          <cell r="N537">
            <v>0</v>
          </cell>
          <cell r="O537">
            <v>1.1000000000000001</v>
          </cell>
          <cell r="P537">
            <v>64</v>
          </cell>
          <cell r="Q537">
            <v>3.6</v>
          </cell>
          <cell r="R537">
            <v>141</v>
          </cell>
          <cell r="S537">
            <v>226</v>
          </cell>
          <cell r="T537">
            <v>44</v>
          </cell>
          <cell r="U537">
            <v>1.5</v>
          </cell>
          <cell r="V537">
            <v>13</v>
          </cell>
          <cell r="W537">
            <v>132</v>
          </cell>
          <cell r="X537">
            <v>0.13</v>
          </cell>
          <cell r="Y537">
            <v>0.79</v>
          </cell>
          <cell r="Z537">
            <v>0.2</v>
          </cell>
          <cell r="AA537">
            <v>66</v>
          </cell>
          <cell r="AB537">
            <v>1.58</v>
          </cell>
          <cell r="AC537">
            <v>0</v>
          </cell>
          <cell r="AD537">
            <v>159</v>
          </cell>
          <cell r="AE537">
            <v>3.6</v>
          </cell>
          <cell r="AF537">
            <v>4.3</v>
          </cell>
          <cell r="AG537">
            <v>1.3</v>
          </cell>
          <cell r="AH537">
            <v>844</v>
          </cell>
          <cell r="AI537">
            <v>1.3</v>
          </cell>
          <cell r="AJ537">
            <v>844</v>
          </cell>
        </row>
        <row r="538">
          <cell r="C538" t="str">
            <v>J002</v>
          </cell>
          <cell r="D538" t="str">
            <v>Huevo de gallina, clara, crudo</v>
          </cell>
          <cell r="E538" t="str">
            <v>Clara</v>
          </cell>
          <cell r="F538">
            <v>100</v>
          </cell>
          <cell r="G538">
            <v>87.8</v>
          </cell>
          <cell r="H538">
            <v>47</v>
          </cell>
          <cell r="I538">
            <v>201</v>
          </cell>
          <cell r="J538">
            <v>10.8</v>
          </cell>
          <cell r="K538">
            <v>0.2</v>
          </cell>
          <cell r="L538">
            <v>0.6</v>
          </cell>
          <cell r="M538">
            <v>0</v>
          </cell>
          <cell r="N538">
            <v>0</v>
          </cell>
          <cell r="O538">
            <v>0.6</v>
          </cell>
          <cell r="P538">
            <v>6</v>
          </cell>
          <cell r="Q538">
            <v>0.1</v>
          </cell>
          <cell r="R538">
            <v>173</v>
          </cell>
          <cell r="S538">
            <v>15</v>
          </cell>
          <cell r="T538">
            <v>10</v>
          </cell>
          <cell r="U538">
            <v>0</v>
          </cell>
          <cell r="V538">
            <v>11</v>
          </cell>
          <cell r="W538">
            <v>154</v>
          </cell>
          <cell r="X538">
            <v>0</v>
          </cell>
          <cell r="Y538">
            <v>0.44</v>
          </cell>
          <cell r="Z538">
            <v>0.1</v>
          </cell>
          <cell r="AA538">
            <v>6</v>
          </cell>
          <cell r="AB538">
            <v>0.09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</row>
        <row r="539">
          <cell r="C539" t="str">
            <v>J003</v>
          </cell>
          <cell r="D539" t="str">
            <v>Huevo de gallina, entero, cocido, sin sal</v>
          </cell>
          <cell r="E539" t="str">
            <v>Clara y yema</v>
          </cell>
          <cell r="F539">
            <v>100</v>
          </cell>
          <cell r="G539">
            <v>75.599999999999994</v>
          </cell>
          <cell r="H539">
            <v>145</v>
          </cell>
          <cell r="I539">
            <v>605</v>
          </cell>
          <cell r="J539">
            <v>13</v>
          </cell>
          <cell r="K539">
            <v>10.4</v>
          </cell>
          <cell r="L539">
            <v>0</v>
          </cell>
          <cell r="M539">
            <v>0</v>
          </cell>
          <cell r="N539">
            <v>0</v>
          </cell>
          <cell r="O539">
            <v>1</v>
          </cell>
          <cell r="P539">
            <v>49</v>
          </cell>
          <cell r="Q539">
            <v>1.6</v>
          </cell>
          <cell r="R539">
            <v>143</v>
          </cell>
          <cell r="S539">
            <v>184</v>
          </cell>
          <cell r="T539">
            <v>44</v>
          </cell>
          <cell r="U539">
            <v>0.9</v>
          </cell>
          <cell r="V539">
            <v>13</v>
          </cell>
          <cell r="W539">
            <v>127</v>
          </cell>
          <cell r="X539">
            <v>7.0000000000000007E-2</v>
          </cell>
          <cell r="Y539">
            <v>0.37</v>
          </cell>
          <cell r="Z539">
            <v>0.1</v>
          </cell>
          <cell r="AA539">
            <v>51</v>
          </cell>
          <cell r="AB539">
            <v>1.1499999999999999</v>
          </cell>
          <cell r="AC539">
            <v>0</v>
          </cell>
          <cell r="AD539">
            <v>176</v>
          </cell>
          <cell r="AE539">
            <v>3.1</v>
          </cell>
          <cell r="AF539">
            <v>4.3</v>
          </cell>
          <cell r="AG539">
            <v>1.3</v>
          </cell>
          <cell r="AH539">
            <v>375</v>
          </cell>
          <cell r="AI539">
            <v>1.3</v>
          </cell>
          <cell r="AJ539">
            <v>375</v>
          </cell>
        </row>
        <row r="540">
          <cell r="C540" t="str">
            <v>J004</v>
          </cell>
          <cell r="D540" t="str">
            <v>Huevo de gallina, entero, crudo</v>
          </cell>
          <cell r="E540" t="str">
            <v>Clara y yema</v>
          </cell>
          <cell r="F540">
            <v>90</v>
          </cell>
          <cell r="G540">
            <v>75.400000000000006</v>
          </cell>
          <cell r="H540">
            <v>149</v>
          </cell>
          <cell r="I540">
            <v>619</v>
          </cell>
          <cell r="J540">
            <v>12.6</v>
          </cell>
          <cell r="K540">
            <v>10.8</v>
          </cell>
          <cell r="L540">
            <v>0.3</v>
          </cell>
          <cell r="M540">
            <v>0</v>
          </cell>
          <cell r="N540">
            <v>0</v>
          </cell>
          <cell r="O540">
            <v>0.9</v>
          </cell>
          <cell r="P540">
            <v>53</v>
          </cell>
          <cell r="Q540">
            <v>1.7</v>
          </cell>
          <cell r="R540">
            <v>139</v>
          </cell>
          <cell r="S540">
            <v>197</v>
          </cell>
          <cell r="T540">
            <v>53</v>
          </cell>
          <cell r="U540">
            <v>1.4</v>
          </cell>
          <cell r="V540">
            <v>12</v>
          </cell>
          <cell r="W540">
            <v>136</v>
          </cell>
          <cell r="X540">
            <v>7.0000000000000007E-2</v>
          </cell>
          <cell r="Y540">
            <v>0.49</v>
          </cell>
          <cell r="Z540">
            <v>0.1</v>
          </cell>
          <cell r="AA540">
            <v>48</v>
          </cell>
          <cell r="AB540">
            <v>1.29</v>
          </cell>
          <cell r="AC540">
            <v>0</v>
          </cell>
          <cell r="AD540">
            <v>177</v>
          </cell>
          <cell r="AE540">
            <v>3.1</v>
          </cell>
          <cell r="AF540">
            <v>3.9</v>
          </cell>
          <cell r="AG540">
            <v>1.7</v>
          </cell>
          <cell r="AH540">
            <v>374</v>
          </cell>
          <cell r="AI540">
            <v>1.7</v>
          </cell>
          <cell r="AJ540">
            <v>374</v>
          </cell>
        </row>
        <row r="541">
          <cell r="C541" t="str">
            <v>J005</v>
          </cell>
          <cell r="D541" t="str">
            <v>Huevo de gallina, entero, en polvo</v>
          </cell>
          <cell r="E541" t="str">
            <v>Clara y yema</v>
          </cell>
          <cell r="F541">
            <v>100</v>
          </cell>
          <cell r="G541">
            <v>4.0999999999999996</v>
          </cell>
          <cell r="H541">
            <v>579</v>
          </cell>
          <cell r="I541">
            <v>2408</v>
          </cell>
          <cell r="J541">
            <v>48.2</v>
          </cell>
          <cell r="K541">
            <v>41.8</v>
          </cell>
          <cell r="L541">
            <v>2.5</v>
          </cell>
          <cell r="M541">
            <v>0</v>
          </cell>
          <cell r="N541">
            <v>0</v>
          </cell>
          <cell r="O541">
            <v>3.4</v>
          </cell>
          <cell r="P541">
            <v>212</v>
          </cell>
          <cell r="Q541">
            <v>7.2</v>
          </cell>
          <cell r="R541">
            <v>523</v>
          </cell>
          <cell r="S541">
            <v>679</v>
          </cell>
          <cell r="T541">
            <v>200</v>
          </cell>
          <cell r="U541">
            <v>5.3</v>
          </cell>
          <cell r="V541">
            <v>41</v>
          </cell>
          <cell r="W541">
            <v>513</v>
          </cell>
          <cell r="X541">
            <v>0.19</v>
          </cell>
          <cell r="Y541">
            <v>1.83</v>
          </cell>
          <cell r="Z541">
            <v>0.3</v>
          </cell>
          <cell r="AA541">
            <v>163</v>
          </cell>
          <cell r="AB541">
            <v>3.43</v>
          </cell>
          <cell r="AC541">
            <v>0</v>
          </cell>
          <cell r="AD541">
            <v>586</v>
          </cell>
          <cell r="AE541">
            <v>12.8</v>
          </cell>
          <cell r="AF541">
            <v>17.2</v>
          </cell>
          <cell r="AG541">
            <v>5.8</v>
          </cell>
          <cell r="AH541">
            <v>1715</v>
          </cell>
          <cell r="AI541">
            <v>5.8</v>
          </cell>
          <cell r="AJ541">
            <v>1715</v>
          </cell>
        </row>
        <row r="542">
          <cell r="C542" t="str">
            <v>J006</v>
          </cell>
          <cell r="D542" t="str">
            <v>Huevo de gallina,entero, frito, sin sal</v>
          </cell>
          <cell r="E542" t="str">
            <v>Clara y yema</v>
          </cell>
          <cell r="F542">
            <v>100</v>
          </cell>
          <cell r="G542">
            <v>65</v>
          </cell>
          <cell r="H542">
            <v>208</v>
          </cell>
          <cell r="I542">
            <v>866</v>
          </cell>
          <cell r="J542">
            <v>17.100000000000001</v>
          </cell>
          <cell r="K542">
            <v>14.6</v>
          </cell>
          <cell r="L542">
            <v>2</v>
          </cell>
          <cell r="M542">
            <v>0</v>
          </cell>
          <cell r="N542">
            <v>0</v>
          </cell>
          <cell r="O542">
            <v>1.3</v>
          </cell>
          <cell r="P542">
            <v>64</v>
          </cell>
          <cell r="Q542">
            <v>1.7</v>
          </cell>
          <cell r="R542">
            <v>194</v>
          </cell>
          <cell r="S542">
            <v>235</v>
          </cell>
          <cell r="T542">
            <v>60</v>
          </cell>
          <cell r="U542">
            <v>1.2</v>
          </cell>
          <cell r="V542">
            <v>16</v>
          </cell>
          <cell r="W542">
            <v>171</v>
          </cell>
          <cell r="X542">
            <v>0.06</v>
          </cell>
          <cell r="Y542">
            <v>0.38</v>
          </cell>
          <cell r="Z542">
            <v>0.1</v>
          </cell>
          <cell r="AA542">
            <v>48</v>
          </cell>
          <cell r="AB542">
            <v>1.36</v>
          </cell>
          <cell r="AC542">
            <v>0</v>
          </cell>
          <cell r="AD542">
            <v>220</v>
          </cell>
          <cell r="AE542">
            <v>4.0999999999999996</v>
          </cell>
          <cell r="AF542">
            <v>6</v>
          </cell>
          <cell r="AG542">
            <v>2.5</v>
          </cell>
          <cell r="AH542">
            <v>408</v>
          </cell>
          <cell r="AI542">
            <v>2.5</v>
          </cell>
          <cell r="AJ542">
            <v>408</v>
          </cell>
        </row>
        <row r="543">
          <cell r="C543" t="str">
            <v>J007</v>
          </cell>
          <cell r="D543" t="str">
            <v>Huevo de gallina, entero, revuelto con sal</v>
          </cell>
          <cell r="E543" t="str">
            <v>Clara y yema</v>
          </cell>
          <cell r="F543">
            <v>100</v>
          </cell>
          <cell r="G543">
            <v>74.599999999999994</v>
          </cell>
          <cell r="H543">
            <v>152</v>
          </cell>
          <cell r="I543">
            <v>631</v>
          </cell>
          <cell r="J543">
            <v>10.199999999999999</v>
          </cell>
          <cell r="K543">
            <v>11.4</v>
          </cell>
          <cell r="L543">
            <v>2.2999999999999998</v>
          </cell>
          <cell r="M543">
            <v>0</v>
          </cell>
          <cell r="N543">
            <v>0</v>
          </cell>
          <cell r="O543">
            <v>1.6</v>
          </cell>
          <cell r="P543">
            <v>62</v>
          </cell>
          <cell r="Q543">
            <v>2</v>
          </cell>
          <cell r="R543">
            <v>404</v>
          </cell>
          <cell r="S543">
            <v>162</v>
          </cell>
          <cell r="T543">
            <v>57</v>
          </cell>
          <cell r="U543">
            <v>1.2</v>
          </cell>
          <cell r="V543">
            <v>12</v>
          </cell>
          <cell r="W543">
            <v>136</v>
          </cell>
          <cell r="X543">
            <v>7.0000000000000007E-2</v>
          </cell>
          <cell r="Y543">
            <v>0.43</v>
          </cell>
          <cell r="Z543">
            <v>0.1</v>
          </cell>
          <cell r="AA543">
            <v>39</v>
          </cell>
          <cell r="AB543">
            <v>1.25</v>
          </cell>
          <cell r="AC543">
            <v>0</v>
          </cell>
          <cell r="AD543">
            <v>121</v>
          </cell>
          <cell r="AE543">
            <v>3.3</v>
          </cell>
          <cell r="AF543">
            <v>5.0999999999999996</v>
          </cell>
          <cell r="AG543">
            <v>1.7</v>
          </cell>
          <cell r="AH543">
            <v>338</v>
          </cell>
          <cell r="AI543">
            <v>1.7</v>
          </cell>
          <cell r="AJ543">
            <v>338</v>
          </cell>
        </row>
        <row r="544">
          <cell r="C544" t="str">
            <v>J008</v>
          </cell>
          <cell r="D544" t="str">
            <v>Huevo de gallina, tibio, sin sal</v>
          </cell>
          <cell r="E544" t="str">
            <v>Clara y yema</v>
          </cell>
          <cell r="F544">
            <v>90</v>
          </cell>
          <cell r="G544">
            <v>76.099999999999994</v>
          </cell>
          <cell r="H544">
            <v>143</v>
          </cell>
          <cell r="I544">
            <v>594</v>
          </cell>
          <cell r="J544">
            <v>13</v>
          </cell>
          <cell r="K544">
            <v>10.1</v>
          </cell>
          <cell r="L544">
            <v>0</v>
          </cell>
          <cell r="M544">
            <v>0</v>
          </cell>
          <cell r="N544">
            <v>0</v>
          </cell>
          <cell r="O544">
            <v>0.9</v>
          </cell>
          <cell r="P544">
            <v>52</v>
          </cell>
          <cell r="Q544">
            <v>1.3</v>
          </cell>
          <cell r="R544">
            <v>129</v>
          </cell>
          <cell r="S544">
            <v>154</v>
          </cell>
          <cell r="T544">
            <v>44</v>
          </cell>
          <cell r="U544">
            <v>1.2</v>
          </cell>
          <cell r="V544">
            <v>11</v>
          </cell>
          <cell r="W544">
            <v>126</v>
          </cell>
          <cell r="X544">
            <v>7.0000000000000007E-2</v>
          </cell>
          <cell r="Y544">
            <v>0.02</v>
          </cell>
          <cell r="Z544">
            <v>0.1</v>
          </cell>
          <cell r="AA544">
            <v>46</v>
          </cell>
          <cell r="AB544">
            <v>1.35</v>
          </cell>
          <cell r="AC544">
            <v>1</v>
          </cell>
          <cell r="AD544">
            <v>129</v>
          </cell>
          <cell r="AE544">
            <v>3.1</v>
          </cell>
          <cell r="AF544">
            <v>4.2</v>
          </cell>
          <cell r="AG544">
            <v>1.3</v>
          </cell>
          <cell r="AH544">
            <v>381</v>
          </cell>
          <cell r="AI544">
            <v>1.3</v>
          </cell>
          <cell r="AJ544">
            <v>381</v>
          </cell>
        </row>
        <row r="545">
          <cell r="C545" t="str">
            <v>J009</v>
          </cell>
          <cell r="D545" t="str">
            <v>Huevo de gallina, yema, crudo</v>
          </cell>
          <cell r="E545" t="str">
            <v>Yema</v>
          </cell>
          <cell r="F545">
            <v>100</v>
          </cell>
          <cell r="G545">
            <v>49.4</v>
          </cell>
          <cell r="H545">
            <v>355</v>
          </cell>
          <cell r="I545">
            <v>1469</v>
          </cell>
          <cell r="J545">
            <v>16.3</v>
          </cell>
          <cell r="K545">
            <v>31.9</v>
          </cell>
          <cell r="L545">
            <v>0.7</v>
          </cell>
          <cell r="M545">
            <v>0</v>
          </cell>
          <cell r="N545">
            <v>0</v>
          </cell>
          <cell r="O545">
            <v>1.7</v>
          </cell>
          <cell r="P545">
            <v>132</v>
          </cell>
          <cell r="Q545">
            <v>5.0999999999999996</v>
          </cell>
          <cell r="R545">
            <v>48</v>
          </cell>
          <cell r="S545">
            <v>580</v>
          </cell>
          <cell r="T545">
            <v>39.6</v>
          </cell>
          <cell r="U545">
            <v>2.2999999999999998</v>
          </cell>
          <cell r="V545">
            <v>11</v>
          </cell>
          <cell r="W545">
            <v>109</v>
          </cell>
          <cell r="X545">
            <v>0.2</v>
          </cell>
          <cell r="Y545">
            <v>0.52</v>
          </cell>
          <cell r="Z545">
            <v>0.1</v>
          </cell>
          <cell r="AA545">
            <v>143</v>
          </cell>
          <cell r="AB545">
            <v>5.88</v>
          </cell>
          <cell r="AC545">
            <v>0</v>
          </cell>
          <cell r="AD545">
            <v>519</v>
          </cell>
          <cell r="AE545">
            <v>9.5</v>
          </cell>
          <cell r="AF545">
            <v>12.7</v>
          </cell>
          <cell r="AG545">
            <v>4.0999999999999996</v>
          </cell>
          <cell r="AH545">
            <v>1140</v>
          </cell>
          <cell r="AI545">
            <v>4.0999999999999996</v>
          </cell>
          <cell r="AJ545">
            <v>1140</v>
          </cell>
        </row>
        <row r="546">
          <cell r="C546" t="str">
            <v>J010</v>
          </cell>
          <cell r="D546" t="str">
            <v>Huevo de iguana, entero, crudo</v>
          </cell>
          <cell r="E546" t="str">
            <v>Clara y yema</v>
          </cell>
          <cell r="F546">
            <v>88</v>
          </cell>
          <cell r="G546">
            <v>63.2</v>
          </cell>
          <cell r="H546">
            <v>214</v>
          </cell>
          <cell r="I546">
            <v>889</v>
          </cell>
          <cell r="J546">
            <v>14.9</v>
          </cell>
          <cell r="K546">
            <v>15.2</v>
          </cell>
          <cell r="L546">
            <v>4.3</v>
          </cell>
          <cell r="M546">
            <v>0</v>
          </cell>
          <cell r="N546">
            <v>0</v>
          </cell>
          <cell r="O546">
            <v>2.4</v>
          </cell>
          <cell r="P546">
            <v>421</v>
          </cell>
          <cell r="Q546">
            <v>2.1</v>
          </cell>
          <cell r="R546">
            <v>0</v>
          </cell>
          <cell r="S546">
            <v>439</v>
          </cell>
          <cell r="T546">
            <v>0</v>
          </cell>
          <cell r="U546">
            <v>0</v>
          </cell>
          <cell r="V546">
            <v>16</v>
          </cell>
          <cell r="W546">
            <v>222</v>
          </cell>
          <cell r="X546">
            <v>0.14000000000000001</v>
          </cell>
          <cell r="Y546">
            <v>0.6</v>
          </cell>
          <cell r="Z546">
            <v>0.5</v>
          </cell>
          <cell r="AA546">
            <v>0</v>
          </cell>
          <cell r="AB546">
            <v>0</v>
          </cell>
          <cell r="AC546">
            <v>0</v>
          </cell>
          <cell r="AD546">
            <v>340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</row>
        <row r="547">
          <cell r="C547" t="str">
            <v>J011</v>
          </cell>
          <cell r="D547" t="str">
            <v>Huevo de pata, entero, crudo</v>
          </cell>
          <cell r="E547" t="str">
            <v>Clara y yema</v>
          </cell>
          <cell r="F547">
            <v>88</v>
          </cell>
          <cell r="G547">
            <v>69</v>
          </cell>
          <cell r="H547">
            <v>188</v>
          </cell>
          <cell r="I547">
            <v>784</v>
          </cell>
          <cell r="J547">
            <v>13</v>
          </cell>
          <cell r="K547">
            <v>13.8</v>
          </cell>
          <cell r="L547">
            <v>3.1</v>
          </cell>
          <cell r="M547">
            <v>0</v>
          </cell>
          <cell r="N547">
            <v>0</v>
          </cell>
          <cell r="O547">
            <v>1.1000000000000001</v>
          </cell>
          <cell r="P547">
            <v>64</v>
          </cell>
          <cell r="Q547">
            <v>3.6</v>
          </cell>
          <cell r="R547">
            <v>146</v>
          </cell>
          <cell r="S547">
            <v>193</v>
          </cell>
          <cell r="T547">
            <v>13</v>
          </cell>
          <cell r="U547">
            <v>14</v>
          </cell>
          <cell r="V547">
            <v>17</v>
          </cell>
          <cell r="W547">
            <v>214</v>
          </cell>
          <cell r="X547">
            <v>0.16</v>
          </cell>
          <cell r="Y547">
            <v>0.44</v>
          </cell>
          <cell r="Z547">
            <v>0.2</v>
          </cell>
          <cell r="AA547">
            <v>80</v>
          </cell>
          <cell r="AB547">
            <v>5.4</v>
          </cell>
          <cell r="AC547">
            <v>0</v>
          </cell>
          <cell r="AD547">
            <v>197</v>
          </cell>
          <cell r="AE547">
            <v>3.7</v>
          </cell>
          <cell r="AF547">
            <v>6.5</v>
          </cell>
          <cell r="AG547">
            <v>1.2</v>
          </cell>
          <cell r="AH547">
            <v>884</v>
          </cell>
          <cell r="AI547">
            <v>1.2</v>
          </cell>
          <cell r="AJ547">
            <v>884</v>
          </cell>
        </row>
        <row r="548">
          <cell r="C548" t="str">
            <v>J012</v>
          </cell>
          <cell r="D548" t="str">
            <v>Huevo de pava, entero, crudo</v>
          </cell>
          <cell r="E548" t="str">
            <v>Clara y yema</v>
          </cell>
          <cell r="F548">
            <v>88</v>
          </cell>
          <cell r="G548">
            <v>72.5</v>
          </cell>
          <cell r="H548">
            <v>166</v>
          </cell>
          <cell r="I548">
            <v>692</v>
          </cell>
          <cell r="J548">
            <v>13.7</v>
          </cell>
          <cell r="K548">
            <v>11.9</v>
          </cell>
          <cell r="L548">
            <v>1.1000000000000001</v>
          </cell>
          <cell r="M548">
            <v>0</v>
          </cell>
          <cell r="N548">
            <v>0</v>
          </cell>
          <cell r="O548">
            <v>0.8</v>
          </cell>
          <cell r="P548">
            <v>99</v>
          </cell>
          <cell r="Q548">
            <v>4.0999999999999996</v>
          </cell>
          <cell r="R548">
            <v>151</v>
          </cell>
          <cell r="S548">
            <v>170</v>
          </cell>
          <cell r="T548">
            <v>0</v>
          </cell>
          <cell r="U548">
            <v>1.6</v>
          </cell>
          <cell r="V548">
            <v>13</v>
          </cell>
          <cell r="W548">
            <v>142</v>
          </cell>
          <cell r="X548">
            <v>0.11</v>
          </cell>
          <cell r="Y548">
            <v>0.47</v>
          </cell>
          <cell r="Z548">
            <v>0</v>
          </cell>
          <cell r="AA548">
            <v>71</v>
          </cell>
          <cell r="AB548">
            <v>1.69</v>
          </cell>
          <cell r="AC548">
            <v>0</v>
          </cell>
          <cell r="AD548">
            <v>166</v>
          </cell>
          <cell r="AE548">
            <v>3.6</v>
          </cell>
          <cell r="AF548">
            <v>4.5999999999999996</v>
          </cell>
          <cell r="AG548">
            <v>1.7</v>
          </cell>
          <cell r="AH548">
            <v>933</v>
          </cell>
          <cell r="AI548">
            <v>1.7</v>
          </cell>
          <cell r="AJ548">
            <v>933</v>
          </cell>
        </row>
        <row r="549">
          <cell r="C549" t="str">
            <v>J013</v>
          </cell>
          <cell r="D549" t="str">
            <v>Huevo de tortuga, entero, crudo</v>
          </cell>
          <cell r="E549" t="str">
            <v>Clara y yema</v>
          </cell>
          <cell r="F549">
            <v>89</v>
          </cell>
          <cell r="G549">
            <v>79.2</v>
          </cell>
          <cell r="H549">
            <v>111</v>
          </cell>
          <cell r="I549">
            <v>463</v>
          </cell>
          <cell r="J549">
            <v>12.6</v>
          </cell>
          <cell r="K549">
            <v>6.3</v>
          </cell>
          <cell r="L549">
            <v>0.9</v>
          </cell>
          <cell r="M549">
            <v>0</v>
          </cell>
          <cell r="N549">
            <v>0</v>
          </cell>
          <cell r="O549">
            <v>1</v>
          </cell>
          <cell r="P549">
            <v>62</v>
          </cell>
          <cell r="Q549">
            <v>1.6</v>
          </cell>
          <cell r="R549">
            <v>0</v>
          </cell>
          <cell r="S549">
            <v>180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0.28000000000000003</v>
          </cell>
          <cell r="Y549">
            <v>0.31</v>
          </cell>
          <cell r="Z549">
            <v>0.1</v>
          </cell>
          <cell r="AA549">
            <v>0</v>
          </cell>
          <cell r="AB549">
            <v>0</v>
          </cell>
          <cell r="AC549">
            <v>0</v>
          </cell>
          <cell r="AD549">
            <v>52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</row>
        <row r="550">
          <cell r="C550" t="str">
            <v>K001</v>
          </cell>
          <cell r="D550" t="str">
            <v>Arequipe o dulce de leche</v>
          </cell>
          <cell r="F550">
            <v>100</v>
          </cell>
          <cell r="G550">
            <v>28</v>
          </cell>
          <cell r="H550">
            <v>320</v>
          </cell>
          <cell r="I550">
            <v>1350</v>
          </cell>
          <cell r="J550">
            <v>6.4</v>
          </cell>
          <cell r="K550">
            <v>7.5</v>
          </cell>
          <cell r="L550">
            <v>56.7</v>
          </cell>
          <cell r="M550">
            <v>56.7</v>
          </cell>
          <cell r="N550">
            <v>0</v>
          </cell>
          <cell r="O550">
            <v>1.4</v>
          </cell>
          <cell r="P550">
            <v>253</v>
          </cell>
          <cell r="Q550">
            <v>0.1</v>
          </cell>
          <cell r="R550">
            <v>135</v>
          </cell>
          <cell r="S550">
            <v>179</v>
          </cell>
          <cell r="T550">
            <v>0</v>
          </cell>
          <cell r="U550">
            <v>0.7</v>
          </cell>
          <cell r="V550">
            <v>22</v>
          </cell>
          <cell r="W550">
            <v>277</v>
          </cell>
          <cell r="X550">
            <v>0.02</v>
          </cell>
          <cell r="Y550">
            <v>0.4</v>
          </cell>
          <cell r="Z550">
            <v>0.2</v>
          </cell>
          <cell r="AA550">
            <v>11</v>
          </cell>
          <cell r="AB550">
            <v>0.31</v>
          </cell>
          <cell r="AC550">
            <v>3</v>
          </cell>
          <cell r="AD550">
            <v>87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</row>
        <row r="551">
          <cell r="C551" t="str">
            <v>K002</v>
          </cell>
          <cell r="D551" t="str">
            <v>Arroz con leche</v>
          </cell>
          <cell r="F551">
            <v>100</v>
          </cell>
          <cell r="G551">
            <v>79</v>
          </cell>
          <cell r="H551">
            <v>89</v>
          </cell>
          <cell r="I551">
            <v>376</v>
          </cell>
          <cell r="J551">
            <v>3.3</v>
          </cell>
          <cell r="K551">
            <v>1.5</v>
          </cell>
          <cell r="L551">
            <v>15.5</v>
          </cell>
          <cell r="M551">
            <v>15.4</v>
          </cell>
          <cell r="N551">
            <v>0.1</v>
          </cell>
          <cell r="O551">
            <v>0.7</v>
          </cell>
          <cell r="P551">
            <v>92</v>
          </cell>
          <cell r="Q551">
            <v>0.4</v>
          </cell>
          <cell r="R551">
            <v>78</v>
          </cell>
          <cell r="S551">
            <v>87</v>
          </cell>
          <cell r="T551">
            <v>28</v>
          </cell>
          <cell r="U551">
            <v>0.4</v>
          </cell>
          <cell r="V551">
            <v>12</v>
          </cell>
          <cell r="W551">
            <v>132</v>
          </cell>
          <cell r="X551">
            <v>0.1</v>
          </cell>
          <cell r="Y551">
            <v>0.13</v>
          </cell>
          <cell r="Z551">
            <v>0.3</v>
          </cell>
          <cell r="AA551">
            <v>5</v>
          </cell>
          <cell r="AB551">
            <v>0.36</v>
          </cell>
          <cell r="AC551">
            <v>0</v>
          </cell>
          <cell r="AD551">
            <v>62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</row>
        <row r="552">
          <cell r="C552" t="str">
            <v>K003</v>
          </cell>
          <cell r="D552" t="str">
            <v>Azucar blanco, granulado</v>
          </cell>
          <cell r="F552">
            <v>100</v>
          </cell>
          <cell r="G552">
            <v>0.5</v>
          </cell>
          <cell r="H552">
            <v>397</v>
          </cell>
          <cell r="I552">
            <v>1688</v>
          </cell>
          <cell r="J552">
            <v>0</v>
          </cell>
          <cell r="K552">
            <v>0</v>
          </cell>
          <cell r="L552">
            <v>99.3</v>
          </cell>
          <cell r="M552">
            <v>99.3</v>
          </cell>
          <cell r="N552">
            <v>0</v>
          </cell>
          <cell r="O552">
            <v>0.2</v>
          </cell>
          <cell r="P552">
            <v>0</v>
          </cell>
          <cell r="Q552">
            <v>0.1</v>
          </cell>
          <cell r="R552">
            <v>0</v>
          </cell>
          <cell r="S552">
            <v>0</v>
          </cell>
          <cell r="T552">
            <v>5</v>
          </cell>
          <cell r="U552">
            <v>0</v>
          </cell>
          <cell r="V552">
            <v>1</v>
          </cell>
          <cell r="W552">
            <v>2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</row>
        <row r="553">
          <cell r="C553" t="str">
            <v>K004</v>
          </cell>
          <cell r="D553" t="str">
            <v>Azucar morena , granulado</v>
          </cell>
          <cell r="F553">
            <v>100</v>
          </cell>
          <cell r="G553">
            <v>1.6</v>
          </cell>
          <cell r="H553">
            <v>390</v>
          </cell>
          <cell r="I553">
            <v>1658</v>
          </cell>
          <cell r="J553">
            <v>0</v>
          </cell>
          <cell r="K553">
            <v>0</v>
          </cell>
          <cell r="L553">
            <v>97.5</v>
          </cell>
          <cell r="M553">
            <v>97.5</v>
          </cell>
          <cell r="N553">
            <v>0</v>
          </cell>
          <cell r="O553">
            <v>0.9</v>
          </cell>
          <cell r="P553">
            <v>85</v>
          </cell>
          <cell r="Q553">
            <v>1.9</v>
          </cell>
          <cell r="R553">
            <v>39</v>
          </cell>
          <cell r="S553">
            <v>22</v>
          </cell>
          <cell r="T553">
            <v>0</v>
          </cell>
          <cell r="U553">
            <v>0.2</v>
          </cell>
          <cell r="V553">
            <v>24</v>
          </cell>
          <cell r="W553">
            <v>305</v>
          </cell>
          <cell r="X553">
            <v>0.01</v>
          </cell>
          <cell r="Y553">
            <v>0.01</v>
          </cell>
          <cell r="Z553">
            <v>0.1</v>
          </cell>
          <cell r="AA553">
            <v>1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</row>
        <row r="554">
          <cell r="C554" t="str">
            <v>K005</v>
          </cell>
          <cell r="D554" t="str">
            <v>Bocadillo o dulce de guayaba,  tradicional</v>
          </cell>
          <cell r="F554">
            <v>100</v>
          </cell>
          <cell r="G554">
            <v>19.100000000000001</v>
          </cell>
          <cell r="H554">
            <v>332</v>
          </cell>
          <cell r="I554">
            <v>1409</v>
          </cell>
          <cell r="J554">
            <v>0.4</v>
          </cell>
          <cell r="K554">
            <v>0.5</v>
          </cell>
          <cell r="L554">
            <v>79.599999999999994</v>
          </cell>
          <cell r="M554">
            <v>75.900000000000006</v>
          </cell>
          <cell r="N554">
            <v>3.7</v>
          </cell>
          <cell r="O554">
            <v>0.4</v>
          </cell>
          <cell r="P554">
            <v>25</v>
          </cell>
          <cell r="Q554">
            <v>1.2</v>
          </cell>
          <cell r="R554">
            <v>0</v>
          </cell>
          <cell r="S554">
            <v>17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0.02</v>
          </cell>
          <cell r="Y554">
            <v>0.03</v>
          </cell>
          <cell r="Z554">
            <v>1</v>
          </cell>
          <cell r="AA554">
            <v>0</v>
          </cell>
          <cell r="AB554">
            <v>0</v>
          </cell>
          <cell r="AC554">
            <v>80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</row>
        <row r="555">
          <cell r="C555" t="str">
            <v>K006</v>
          </cell>
          <cell r="D555" t="str">
            <v>Bocadillo o dulce de guayaba,  veleño</v>
          </cell>
          <cell r="F555">
            <v>100</v>
          </cell>
          <cell r="G555">
            <v>20.100000000000001</v>
          </cell>
          <cell r="H555">
            <v>318</v>
          </cell>
          <cell r="I555">
            <v>1352</v>
          </cell>
          <cell r="J555">
            <v>0.3</v>
          </cell>
          <cell r="K555">
            <v>0.1</v>
          </cell>
          <cell r="L555">
            <v>79</v>
          </cell>
          <cell r="M555">
            <v>0</v>
          </cell>
          <cell r="N555">
            <v>0</v>
          </cell>
          <cell r="O555">
            <v>0.5</v>
          </cell>
          <cell r="P555">
            <v>25</v>
          </cell>
          <cell r="Q555">
            <v>1.2</v>
          </cell>
          <cell r="R555">
            <v>0</v>
          </cell>
          <cell r="S555">
            <v>17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0.02</v>
          </cell>
          <cell r="Y555">
            <v>0.03</v>
          </cell>
          <cell r="Z555">
            <v>1</v>
          </cell>
          <cell r="AA555">
            <v>0</v>
          </cell>
          <cell r="AB555">
            <v>0</v>
          </cell>
          <cell r="AC555">
            <v>80</v>
          </cell>
          <cell r="AD555">
            <v>4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</row>
        <row r="556">
          <cell r="C556" t="str">
            <v>K007</v>
          </cell>
          <cell r="D556" t="str">
            <v>Caramelo o confites, blandos</v>
          </cell>
          <cell r="F556">
            <v>100</v>
          </cell>
          <cell r="G556">
            <v>7.2</v>
          </cell>
          <cell r="H556">
            <v>371</v>
          </cell>
          <cell r="I556">
            <v>1576</v>
          </cell>
          <cell r="J556">
            <v>0</v>
          </cell>
          <cell r="K556">
            <v>0</v>
          </cell>
          <cell r="L556">
            <v>92.7</v>
          </cell>
          <cell r="M556">
            <v>92.7</v>
          </cell>
          <cell r="N556">
            <v>0</v>
          </cell>
          <cell r="O556">
            <v>0.1</v>
          </cell>
          <cell r="P556">
            <v>3</v>
          </cell>
          <cell r="Q556">
            <v>0.4</v>
          </cell>
          <cell r="R556">
            <v>44</v>
          </cell>
          <cell r="S556">
            <v>1</v>
          </cell>
          <cell r="T556">
            <v>0</v>
          </cell>
          <cell r="U556">
            <v>0</v>
          </cell>
          <cell r="V556">
            <v>3</v>
          </cell>
          <cell r="W556">
            <v>5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</row>
        <row r="557">
          <cell r="C557" t="str">
            <v>K008</v>
          </cell>
          <cell r="D557" t="str">
            <v>Caramelo o confites, duros</v>
          </cell>
          <cell r="F557">
            <v>100</v>
          </cell>
          <cell r="G557">
            <v>7.2</v>
          </cell>
          <cell r="H557">
            <v>369</v>
          </cell>
          <cell r="I557">
            <v>1569</v>
          </cell>
          <cell r="J557">
            <v>0</v>
          </cell>
          <cell r="K557">
            <v>0</v>
          </cell>
          <cell r="L557">
            <v>92.3</v>
          </cell>
          <cell r="M557">
            <v>92.3</v>
          </cell>
          <cell r="N557">
            <v>0</v>
          </cell>
          <cell r="O557">
            <v>0.5</v>
          </cell>
          <cell r="P557">
            <v>3</v>
          </cell>
          <cell r="Q557">
            <v>0.3</v>
          </cell>
          <cell r="R557">
            <v>38</v>
          </cell>
          <cell r="S557">
            <v>3</v>
          </cell>
          <cell r="T557">
            <v>0</v>
          </cell>
          <cell r="U557">
            <v>0</v>
          </cell>
          <cell r="V557">
            <v>3</v>
          </cell>
          <cell r="W557">
            <v>8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</row>
        <row r="558">
          <cell r="C558" t="str">
            <v>K009</v>
          </cell>
          <cell r="D558" t="str">
            <v>Chocolate, en bolsa con panela</v>
          </cell>
          <cell r="F558">
            <v>100</v>
          </cell>
          <cell r="G558">
            <v>6.2</v>
          </cell>
          <cell r="H558">
            <v>419</v>
          </cell>
          <cell r="I558">
            <v>1766</v>
          </cell>
          <cell r="J558">
            <v>4.2</v>
          </cell>
          <cell r="K558">
            <v>10.199999999999999</v>
          </cell>
          <cell r="L558">
            <v>77.5</v>
          </cell>
          <cell r="M558">
            <v>0</v>
          </cell>
          <cell r="N558">
            <v>0</v>
          </cell>
          <cell r="O558">
            <v>1.9</v>
          </cell>
          <cell r="P558">
            <v>37</v>
          </cell>
          <cell r="Q558">
            <v>4</v>
          </cell>
          <cell r="R558">
            <v>0</v>
          </cell>
          <cell r="S558">
            <v>106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0.06</v>
          </cell>
          <cell r="Y558">
            <v>0.45</v>
          </cell>
          <cell r="Z558">
            <v>2.2000000000000002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</row>
        <row r="559">
          <cell r="C559" t="str">
            <v>K010</v>
          </cell>
          <cell r="D559" t="str">
            <v xml:space="preserve">Chocolate, en pastilla con azucar </v>
          </cell>
          <cell r="F559">
            <v>100</v>
          </cell>
          <cell r="G559">
            <v>3.1</v>
          </cell>
          <cell r="H559">
            <v>456</v>
          </cell>
          <cell r="I559">
            <v>1958</v>
          </cell>
          <cell r="J559">
            <v>3.6</v>
          </cell>
          <cell r="K559">
            <v>16.600000000000001</v>
          </cell>
          <cell r="L559">
            <v>75.5</v>
          </cell>
          <cell r="M559">
            <v>0</v>
          </cell>
          <cell r="N559">
            <v>0</v>
          </cell>
          <cell r="O559">
            <v>1.2</v>
          </cell>
          <cell r="P559">
            <v>36</v>
          </cell>
          <cell r="Q559">
            <v>3.5</v>
          </cell>
          <cell r="R559">
            <v>0</v>
          </cell>
          <cell r="S559">
            <v>132</v>
          </cell>
          <cell r="T559">
            <v>0</v>
          </cell>
          <cell r="U559">
            <v>1.2</v>
          </cell>
          <cell r="V559">
            <v>43</v>
          </cell>
          <cell r="W559">
            <v>278</v>
          </cell>
          <cell r="X559">
            <v>0.05</v>
          </cell>
          <cell r="Y559">
            <v>0.09</v>
          </cell>
          <cell r="Z559">
            <v>0.2</v>
          </cell>
          <cell r="AA559">
            <v>1</v>
          </cell>
          <cell r="AB559">
            <v>0</v>
          </cell>
          <cell r="AC559">
            <v>0</v>
          </cell>
          <cell r="AD559">
            <v>2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</row>
        <row r="560">
          <cell r="C560" t="str">
            <v>K011</v>
          </cell>
          <cell r="D560" t="str">
            <v>Chocolate, en pastilla con azucar y leche</v>
          </cell>
          <cell r="F560">
            <v>100</v>
          </cell>
          <cell r="G560">
            <v>1.7</v>
          </cell>
          <cell r="H560">
            <v>456</v>
          </cell>
          <cell r="I560">
            <v>1950</v>
          </cell>
          <cell r="J560">
            <v>7.5</v>
          </cell>
          <cell r="K560">
            <v>15.8</v>
          </cell>
          <cell r="L560">
            <v>73.400000000000006</v>
          </cell>
          <cell r="M560">
            <v>0</v>
          </cell>
          <cell r="N560">
            <v>0</v>
          </cell>
          <cell r="O560">
            <v>1.6</v>
          </cell>
          <cell r="P560">
            <v>139</v>
          </cell>
          <cell r="Q560">
            <v>2.2000000000000002</v>
          </cell>
          <cell r="R560">
            <v>0</v>
          </cell>
          <cell r="S560">
            <v>155</v>
          </cell>
          <cell r="T560">
            <v>0</v>
          </cell>
          <cell r="U560">
            <v>0</v>
          </cell>
          <cell r="V560">
            <v>90</v>
          </cell>
          <cell r="W560">
            <v>324</v>
          </cell>
          <cell r="X560">
            <v>0.17</v>
          </cell>
          <cell r="Y560">
            <v>0.42</v>
          </cell>
          <cell r="Z560">
            <v>0.5</v>
          </cell>
          <cell r="AA560">
            <v>0</v>
          </cell>
          <cell r="AB560">
            <v>0</v>
          </cell>
          <cell r="AC560">
            <v>0</v>
          </cell>
          <cell r="AD560">
            <v>9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</row>
        <row r="561">
          <cell r="C561" t="str">
            <v>K012</v>
          </cell>
          <cell r="D561" t="str">
            <v>Chocolatina o chocolate  de leche</v>
          </cell>
          <cell r="F561">
            <v>100</v>
          </cell>
          <cell r="G561">
            <v>1.3</v>
          </cell>
          <cell r="H561">
            <v>550</v>
          </cell>
          <cell r="I561">
            <v>2296</v>
          </cell>
          <cell r="J561">
            <v>5.5</v>
          </cell>
          <cell r="K561">
            <v>31.8</v>
          </cell>
          <cell r="L561">
            <v>60</v>
          </cell>
          <cell r="M561">
            <v>59.2</v>
          </cell>
          <cell r="N561">
            <v>0.8</v>
          </cell>
          <cell r="O561">
            <v>1.4</v>
          </cell>
          <cell r="P561">
            <v>159</v>
          </cell>
          <cell r="Q561">
            <v>1.6</v>
          </cell>
          <cell r="R561">
            <v>63</v>
          </cell>
          <cell r="S561">
            <v>210</v>
          </cell>
          <cell r="T561">
            <v>30</v>
          </cell>
          <cell r="U561">
            <v>1</v>
          </cell>
          <cell r="V561">
            <v>55</v>
          </cell>
          <cell r="W561">
            <v>371</v>
          </cell>
          <cell r="X561">
            <v>0.27</v>
          </cell>
          <cell r="Y561">
            <v>0.35</v>
          </cell>
          <cell r="Z561">
            <v>0.8</v>
          </cell>
          <cell r="AA561">
            <v>11</v>
          </cell>
          <cell r="AB561">
            <v>0.71</v>
          </cell>
          <cell r="AC561">
            <v>0</v>
          </cell>
          <cell r="AD561">
            <v>54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</row>
        <row r="562">
          <cell r="C562" t="str">
            <v>K013</v>
          </cell>
          <cell r="D562" t="str">
            <v>Chucula o chocolate, en bolsa, con arina de cereales y leguminosa</v>
          </cell>
          <cell r="F562">
            <v>100</v>
          </cell>
          <cell r="G562">
            <v>4</v>
          </cell>
          <cell r="H562">
            <v>438</v>
          </cell>
          <cell r="I562">
            <v>1847</v>
          </cell>
          <cell r="J562">
            <v>9.1</v>
          </cell>
          <cell r="K562">
            <v>12</v>
          </cell>
          <cell r="L562">
            <v>73.400000000000006</v>
          </cell>
          <cell r="M562">
            <v>0</v>
          </cell>
          <cell r="N562">
            <v>0</v>
          </cell>
          <cell r="O562">
            <v>1.5</v>
          </cell>
          <cell r="P562">
            <v>34</v>
          </cell>
          <cell r="Q562">
            <v>4.8</v>
          </cell>
          <cell r="R562">
            <v>0</v>
          </cell>
          <cell r="S562">
            <v>260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0.1</v>
          </cell>
          <cell r="Y562">
            <v>0.2</v>
          </cell>
          <cell r="Z562">
            <v>2.8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</row>
        <row r="563">
          <cell r="C563" t="str">
            <v>K014</v>
          </cell>
          <cell r="D563" t="str">
            <v>Cocadas con panela</v>
          </cell>
          <cell r="F563">
            <v>100</v>
          </cell>
          <cell r="G563">
            <v>6</v>
          </cell>
          <cell r="H563">
            <v>417</v>
          </cell>
          <cell r="I563">
            <v>1760</v>
          </cell>
          <cell r="J563">
            <v>1.6</v>
          </cell>
          <cell r="K563">
            <v>8.1999999999999993</v>
          </cell>
          <cell r="L563">
            <v>82.4</v>
          </cell>
          <cell r="M563">
            <v>78.8</v>
          </cell>
          <cell r="N563">
            <v>3.6</v>
          </cell>
          <cell r="O563">
            <v>1.8</v>
          </cell>
          <cell r="P563">
            <v>7</v>
          </cell>
          <cell r="Q563">
            <v>1.2</v>
          </cell>
          <cell r="R563">
            <v>29</v>
          </cell>
          <cell r="S563">
            <v>78</v>
          </cell>
          <cell r="T563">
            <v>0</v>
          </cell>
          <cell r="U563">
            <v>0.4</v>
          </cell>
          <cell r="V563">
            <v>17</v>
          </cell>
          <cell r="W563">
            <v>183</v>
          </cell>
          <cell r="X563">
            <v>0.03</v>
          </cell>
          <cell r="Y563">
            <v>7.0000000000000007E-2</v>
          </cell>
          <cell r="Z563">
            <v>0.4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</row>
        <row r="564">
          <cell r="C564" t="str">
            <v>K015</v>
          </cell>
          <cell r="D564" t="str">
            <v>Dulce de coco, con almedras</v>
          </cell>
          <cell r="F564">
            <v>100</v>
          </cell>
          <cell r="G564">
            <v>2</v>
          </cell>
          <cell r="H564">
            <v>405</v>
          </cell>
          <cell r="I564">
            <v>1717</v>
          </cell>
          <cell r="J564">
            <v>1.9</v>
          </cell>
          <cell r="K564">
            <v>1.7</v>
          </cell>
          <cell r="L564">
            <v>93.9</v>
          </cell>
          <cell r="M564">
            <v>90.6</v>
          </cell>
          <cell r="N564">
            <v>3.3</v>
          </cell>
          <cell r="O564">
            <v>0.4</v>
          </cell>
          <cell r="P564">
            <v>32</v>
          </cell>
          <cell r="Q564">
            <v>0.6</v>
          </cell>
          <cell r="R564">
            <v>33</v>
          </cell>
          <cell r="S564">
            <v>55</v>
          </cell>
          <cell r="T564">
            <v>0</v>
          </cell>
          <cell r="U564">
            <v>0.4</v>
          </cell>
          <cell r="V564">
            <v>32</v>
          </cell>
          <cell r="W564">
            <v>105</v>
          </cell>
          <cell r="X564">
            <v>0.02</v>
          </cell>
          <cell r="Y564">
            <v>0.14000000000000001</v>
          </cell>
          <cell r="Z564">
            <v>0.5</v>
          </cell>
          <cell r="AA564">
            <v>5</v>
          </cell>
          <cell r="AB564">
            <v>0.01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</row>
        <row r="565">
          <cell r="C565" t="str">
            <v>K016</v>
          </cell>
          <cell r="D565" t="str">
            <v>Dulce de  jengibre, cristalizado</v>
          </cell>
          <cell r="F565">
            <v>100</v>
          </cell>
          <cell r="G565">
            <v>12</v>
          </cell>
          <cell r="H565">
            <v>355</v>
          </cell>
          <cell r="I565">
            <v>1506</v>
          </cell>
          <cell r="J565">
            <v>0.4</v>
          </cell>
          <cell r="K565">
            <v>0.5</v>
          </cell>
          <cell r="L565">
            <v>87</v>
          </cell>
          <cell r="M565">
            <v>86.8</v>
          </cell>
          <cell r="N565">
            <v>0.2</v>
          </cell>
          <cell r="O565">
            <v>0.1</v>
          </cell>
          <cell r="P565">
            <v>113</v>
          </cell>
          <cell r="Q565">
            <v>0</v>
          </cell>
          <cell r="R565">
            <v>31</v>
          </cell>
          <cell r="S565">
            <v>360</v>
          </cell>
          <cell r="T565">
            <v>0</v>
          </cell>
          <cell r="U565">
            <v>0</v>
          </cell>
          <cell r="V565">
            <v>179</v>
          </cell>
          <cell r="W565">
            <v>1304</v>
          </cell>
          <cell r="X565">
            <v>0.04</v>
          </cell>
          <cell r="Y565">
            <v>0.18</v>
          </cell>
          <cell r="Z565">
            <v>5</v>
          </cell>
          <cell r="AA565">
            <v>38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</row>
        <row r="566">
          <cell r="C566" t="str">
            <v>K017</v>
          </cell>
          <cell r="D566" t="str">
            <v>Dulce de lulo</v>
          </cell>
          <cell r="F566">
            <v>100</v>
          </cell>
          <cell r="G566">
            <v>6.4</v>
          </cell>
          <cell r="H566">
            <v>385</v>
          </cell>
          <cell r="I566">
            <v>1632</v>
          </cell>
          <cell r="J566">
            <v>1.1000000000000001</v>
          </cell>
          <cell r="K566">
            <v>1.8</v>
          </cell>
          <cell r="L566">
            <v>90.3</v>
          </cell>
          <cell r="M566">
            <v>88.8</v>
          </cell>
          <cell r="N566">
            <v>1.5</v>
          </cell>
          <cell r="O566">
            <v>0.4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</row>
        <row r="567">
          <cell r="C567" t="str">
            <v>K018</v>
          </cell>
          <cell r="D567" t="str">
            <v xml:space="preserve">Gelatina con azucar, en polvo </v>
          </cell>
          <cell r="F567">
            <v>100</v>
          </cell>
          <cell r="G567">
            <v>1.6</v>
          </cell>
          <cell r="H567">
            <v>392</v>
          </cell>
          <cell r="I567">
            <v>1668</v>
          </cell>
          <cell r="J567">
            <v>8.3000000000000007</v>
          </cell>
          <cell r="K567">
            <v>0</v>
          </cell>
          <cell r="L567">
            <v>89.8</v>
          </cell>
          <cell r="M567">
            <v>89.8</v>
          </cell>
          <cell r="N567">
            <v>0</v>
          </cell>
          <cell r="O567">
            <v>0.3</v>
          </cell>
          <cell r="P567">
            <v>0</v>
          </cell>
          <cell r="Q567">
            <v>0</v>
          </cell>
          <cell r="R567">
            <v>268</v>
          </cell>
          <cell r="S567">
            <v>0</v>
          </cell>
          <cell r="T567">
            <v>6</v>
          </cell>
          <cell r="U567">
            <v>0</v>
          </cell>
          <cell r="V567">
            <v>2</v>
          </cell>
          <cell r="W567">
            <v>7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</row>
        <row r="568">
          <cell r="C568" t="str">
            <v>K019</v>
          </cell>
          <cell r="D568" t="str">
            <v>Gelatina con azucar, liquida</v>
          </cell>
          <cell r="F568">
            <v>100</v>
          </cell>
          <cell r="G568">
            <v>83.1</v>
          </cell>
          <cell r="H568">
            <v>67</v>
          </cell>
          <cell r="I568">
            <v>286</v>
          </cell>
          <cell r="J568">
            <v>1.4</v>
          </cell>
          <cell r="K568">
            <v>0</v>
          </cell>
          <cell r="L568">
            <v>15.4</v>
          </cell>
          <cell r="M568">
            <v>15.4</v>
          </cell>
          <cell r="N568">
            <v>0</v>
          </cell>
          <cell r="O568">
            <v>0.1</v>
          </cell>
          <cell r="P568">
            <v>0</v>
          </cell>
          <cell r="Q568">
            <v>0</v>
          </cell>
          <cell r="R568">
            <v>75</v>
          </cell>
          <cell r="S568">
            <v>0</v>
          </cell>
          <cell r="T568">
            <v>0</v>
          </cell>
          <cell r="U568">
            <v>0</v>
          </cell>
          <cell r="V568">
            <v>1</v>
          </cell>
          <cell r="W568">
            <v>1</v>
          </cell>
          <cell r="X568">
            <v>0</v>
          </cell>
          <cell r="Y568">
            <v>0</v>
          </cell>
          <cell r="Z568">
            <v>0</v>
          </cell>
          <cell r="AA568">
            <v>1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</row>
        <row r="569">
          <cell r="C569" t="str">
            <v>K020</v>
          </cell>
          <cell r="D569" t="str">
            <v>Gelatina de pata</v>
          </cell>
          <cell r="F569">
            <v>100</v>
          </cell>
          <cell r="G569">
            <v>18.5</v>
          </cell>
          <cell r="H569">
            <v>324</v>
          </cell>
          <cell r="I569">
            <v>1375</v>
          </cell>
          <cell r="J569">
            <v>7.4</v>
          </cell>
          <cell r="K569">
            <v>0</v>
          </cell>
          <cell r="L569">
            <v>73.5</v>
          </cell>
          <cell r="M569">
            <v>0</v>
          </cell>
          <cell r="N569">
            <v>0</v>
          </cell>
          <cell r="O569">
            <v>0.6</v>
          </cell>
          <cell r="P569">
            <v>66</v>
          </cell>
          <cell r="Q569">
            <v>4</v>
          </cell>
          <cell r="R569">
            <v>0</v>
          </cell>
          <cell r="S569">
            <v>29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0.03</v>
          </cell>
          <cell r="Y569">
            <v>0.03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</row>
        <row r="570">
          <cell r="C570" t="str">
            <v>K021</v>
          </cell>
          <cell r="D570" t="str">
            <v>Goma de mascar, con azucar</v>
          </cell>
          <cell r="F570">
            <v>100</v>
          </cell>
          <cell r="G570">
            <v>2.6</v>
          </cell>
          <cell r="H570">
            <v>390</v>
          </cell>
          <cell r="I570">
            <v>1655</v>
          </cell>
          <cell r="J570">
            <v>0</v>
          </cell>
          <cell r="K570">
            <v>0.3</v>
          </cell>
          <cell r="L570">
            <v>96.7</v>
          </cell>
          <cell r="M570">
            <v>96.4</v>
          </cell>
          <cell r="N570">
            <v>0</v>
          </cell>
          <cell r="O570">
            <v>0.4</v>
          </cell>
          <cell r="P570">
            <v>0</v>
          </cell>
          <cell r="Q570">
            <v>0</v>
          </cell>
          <cell r="R570">
            <v>6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2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</row>
        <row r="571">
          <cell r="C571" t="str">
            <v>K022</v>
          </cell>
          <cell r="D571" t="str">
            <v>Helado de agua, con azucar</v>
          </cell>
          <cell r="F571">
            <v>100</v>
          </cell>
          <cell r="G571">
            <v>89</v>
          </cell>
          <cell r="H571">
            <v>44</v>
          </cell>
          <cell r="I571">
            <v>185</v>
          </cell>
          <cell r="J571">
            <v>0</v>
          </cell>
          <cell r="K571">
            <v>0</v>
          </cell>
          <cell r="L571">
            <v>10.9</v>
          </cell>
          <cell r="M571">
            <v>10.9</v>
          </cell>
          <cell r="N571">
            <v>0</v>
          </cell>
          <cell r="O571">
            <v>0.1</v>
          </cell>
          <cell r="P571">
            <v>0</v>
          </cell>
          <cell r="Q571">
            <v>0.1</v>
          </cell>
          <cell r="R571">
            <v>7</v>
          </cell>
          <cell r="S571">
            <v>0</v>
          </cell>
          <cell r="T571">
            <v>0</v>
          </cell>
          <cell r="U571">
            <v>0.2</v>
          </cell>
          <cell r="V571">
            <v>1</v>
          </cell>
          <cell r="W571">
            <v>15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</row>
        <row r="572">
          <cell r="C572" t="str">
            <v>K023</v>
          </cell>
          <cell r="D572" t="str">
            <v>Helado de crema</v>
          </cell>
          <cell r="F572">
            <v>100</v>
          </cell>
          <cell r="G572">
            <v>62.8</v>
          </cell>
          <cell r="H572">
            <v>196</v>
          </cell>
          <cell r="I572">
            <v>822</v>
          </cell>
          <cell r="J572">
            <v>3.2</v>
          </cell>
          <cell r="K572">
            <v>10.3</v>
          </cell>
          <cell r="L572">
            <v>22.8</v>
          </cell>
          <cell r="M572">
            <v>22.8</v>
          </cell>
          <cell r="N572">
            <v>0</v>
          </cell>
          <cell r="O572">
            <v>0.9</v>
          </cell>
          <cell r="P572">
            <v>100</v>
          </cell>
          <cell r="Q572">
            <v>0.1</v>
          </cell>
          <cell r="R572">
            <v>61</v>
          </cell>
          <cell r="S572">
            <v>120</v>
          </cell>
          <cell r="T572">
            <v>32</v>
          </cell>
          <cell r="U572">
            <v>0.4</v>
          </cell>
          <cell r="V572">
            <v>13</v>
          </cell>
          <cell r="W572">
            <v>183</v>
          </cell>
          <cell r="X572">
            <v>0.04</v>
          </cell>
          <cell r="Y572">
            <v>0.26</v>
          </cell>
          <cell r="Z572">
            <v>0.1</v>
          </cell>
          <cell r="AA572">
            <v>5</v>
          </cell>
          <cell r="AB572">
            <v>0.47</v>
          </cell>
          <cell r="AC572">
            <v>0</v>
          </cell>
          <cell r="AD572">
            <v>72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</row>
        <row r="573">
          <cell r="C573" t="str">
            <v>K024</v>
          </cell>
          <cell r="D573" t="str">
            <v>Helado de leche</v>
          </cell>
          <cell r="F573">
            <v>100</v>
          </cell>
          <cell r="G573">
            <v>84.5</v>
          </cell>
          <cell r="H573">
            <v>63</v>
          </cell>
          <cell r="I573">
            <v>266</v>
          </cell>
          <cell r="J573">
            <v>0.4</v>
          </cell>
          <cell r="K573">
            <v>0.2</v>
          </cell>
          <cell r="L573">
            <v>14.8</v>
          </cell>
          <cell r="M573">
            <v>14.8</v>
          </cell>
          <cell r="N573">
            <v>0</v>
          </cell>
          <cell r="O573">
            <v>0.1</v>
          </cell>
          <cell r="P573">
            <v>55</v>
          </cell>
          <cell r="Q573">
            <v>0.2</v>
          </cell>
          <cell r="R573">
            <v>17</v>
          </cell>
          <cell r="S573">
            <v>18</v>
          </cell>
          <cell r="T573">
            <v>0</v>
          </cell>
          <cell r="U573">
            <v>0.1</v>
          </cell>
          <cell r="V573">
            <v>5</v>
          </cell>
          <cell r="W573">
            <v>53</v>
          </cell>
          <cell r="X573">
            <v>0.04</v>
          </cell>
          <cell r="Y573">
            <v>0.05</v>
          </cell>
          <cell r="Z573">
            <v>0.4</v>
          </cell>
          <cell r="AA573">
            <v>0</v>
          </cell>
          <cell r="AB573">
            <v>0.13</v>
          </cell>
          <cell r="AC573">
            <v>0</v>
          </cell>
          <cell r="AD573">
            <v>5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</row>
        <row r="574">
          <cell r="C574" t="str">
            <v>K025</v>
          </cell>
          <cell r="D574" t="str">
            <v>Manjar blanco</v>
          </cell>
          <cell r="F574">
            <v>100</v>
          </cell>
          <cell r="G574">
            <v>15.9</v>
          </cell>
          <cell r="H574">
            <v>330</v>
          </cell>
          <cell r="I574">
            <v>1402</v>
          </cell>
          <cell r="J574">
            <v>6.1</v>
          </cell>
          <cell r="K574">
            <v>0.3</v>
          </cell>
          <cell r="L574">
            <v>75.7</v>
          </cell>
          <cell r="M574">
            <v>0</v>
          </cell>
          <cell r="N574">
            <v>0</v>
          </cell>
          <cell r="O574">
            <v>2</v>
          </cell>
          <cell r="P574">
            <v>190</v>
          </cell>
          <cell r="Q574">
            <v>0.4</v>
          </cell>
          <cell r="R574">
            <v>0</v>
          </cell>
          <cell r="S574">
            <v>191</v>
          </cell>
          <cell r="T574">
            <v>0</v>
          </cell>
          <cell r="U574">
            <v>0</v>
          </cell>
          <cell r="V574">
            <v>2</v>
          </cell>
          <cell r="W574">
            <v>5</v>
          </cell>
          <cell r="X574">
            <v>0.03</v>
          </cell>
          <cell r="Y574">
            <v>0.3</v>
          </cell>
          <cell r="Z574">
            <v>2.2000000000000002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</row>
        <row r="575">
          <cell r="C575" t="str">
            <v>K026</v>
          </cell>
          <cell r="D575" t="str">
            <v>Manjar del valle</v>
          </cell>
          <cell r="F575">
            <v>100</v>
          </cell>
          <cell r="G575">
            <v>16.399999999999999</v>
          </cell>
          <cell r="H575">
            <v>362</v>
          </cell>
          <cell r="I575">
            <v>1530</v>
          </cell>
          <cell r="J575">
            <v>7.1</v>
          </cell>
          <cell r="K575">
            <v>7.3</v>
          </cell>
          <cell r="L575">
            <v>67</v>
          </cell>
          <cell r="M575">
            <v>0</v>
          </cell>
          <cell r="N575">
            <v>0</v>
          </cell>
          <cell r="O575">
            <v>2.2000000000000002</v>
          </cell>
          <cell r="P575">
            <v>242</v>
          </cell>
          <cell r="Q575">
            <v>0.5</v>
          </cell>
          <cell r="R575">
            <v>0</v>
          </cell>
          <cell r="S575">
            <v>201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0.05</v>
          </cell>
          <cell r="Y575">
            <v>0.35</v>
          </cell>
          <cell r="Z575">
            <v>0.4</v>
          </cell>
          <cell r="AA575">
            <v>0</v>
          </cell>
          <cell r="AB575">
            <v>0</v>
          </cell>
          <cell r="AC575">
            <v>0</v>
          </cell>
          <cell r="AD575">
            <v>3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</row>
        <row r="576">
          <cell r="C576" t="str">
            <v>K027</v>
          </cell>
          <cell r="D576" t="str">
            <v>Masmelos</v>
          </cell>
          <cell r="F576">
            <v>100</v>
          </cell>
          <cell r="G576">
            <v>16.399999999999999</v>
          </cell>
          <cell r="H576">
            <v>334</v>
          </cell>
          <cell r="I576">
            <v>1421</v>
          </cell>
          <cell r="J576">
            <v>1.8</v>
          </cell>
          <cell r="K576">
            <v>0.2</v>
          </cell>
          <cell r="L576">
            <v>81.3</v>
          </cell>
          <cell r="M576">
            <v>81.2</v>
          </cell>
          <cell r="N576">
            <v>0.1</v>
          </cell>
          <cell r="O576">
            <v>0.3</v>
          </cell>
          <cell r="P576">
            <v>3</v>
          </cell>
          <cell r="Q576">
            <v>0.2</v>
          </cell>
          <cell r="R576">
            <v>47</v>
          </cell>
          <cell r="S576">
            <v>8</v>
          </cell>
          <cell r="T576">
            <v>0</v>
          </cell>
          <cell r="U576">
            <v>0</v>
          </cell>
          <cell r="V576">
            <v>2</v>
          </cell>
          <cell r="W576">
            <v>5</v>
          </cell>
          <cell r="X576">
            <v>0</v>
          </cell>
          <cell r="Y576">
            <v>0</v>
          </cell>
          <cell r="Z576">
            <v>0.1</v>
          </cell>
          <cell r="AA576">
            <v>1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</row>
        <row r="577">
          <cell r="C577" t="str">
            <v>K028</v>
          </cell>
          <cell r="D577" t="str">
            <v>Melaza o miel negra</v>
          </cell>
          <cell r="F577">
            <v>100</v>
          </cell>
          <cell r="G577">
            <v>24</v>
          </cell>
          <cell r="H577">
            <v>264</v>
          </cell>
          <cell r="I577">
            <v>1121</v>
          </cell>
          <cell r="J577">
            <v>0</v>
          </cell>
          <cell r="K577">
            <v>0.1</v>
          </cell>
          <cell r="L577">
            <v>65.7</v>
          </cell>
          <cell r="M577">
            <v>65.7</v>
          </cell>
          <cell r="N577">
            <v>0</v>
          </cell>
          <cell r="O577">
            <v>10.199999999999999</v>
          </cell>
          <cell r="P577">
            <v>207</v>
          </cell>
          <cell r="Q577">
            <v>4.7</v>
          </cell>
          <cell r="R577">
            <v>37</v>
          </cell>
          <cell r="S577">
            <v>31</v>
          </cell>
          <cell r="T577">
            <v>0</v>
          </cell>
          <cell r="U577">
            <v>0.3</v>
          </cell>
          <cell r="V577">
            <v>241</v>
          </cell>
          <cell r="W577">
            <v>1462</v>
          </cell>
          <cell r="X577">
            <v>0.04</v>
          </cell>
          <cell r="Y577">
            <v>0</v>
          </cell>
          <cell r="Z577">
            <v>0.9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</row>
        <row r="578">
          <cell r="C578" t="str">
            <v>K029</v>
          </cell>
          <cell r="D578" t="str">
            <v>Melocoton, en almibar</v>
          </cell>
          <cell r="F578">
            <v>100</v>
          </cell>
          <cell r="G578">
            <v>79.3</v>
          </cell>
          <cell r="H578">
            <v>85</v>
          </cell>
          <cell r="I578">
            <v>361</v>
          </cell>
          <cell r="J578">
            <v>0</v>
          </cell>
          <cell r="K578">
            <v>0.1</v>
          </cell>
          <cell r="L578">
            <v>20.399999999999999</v>
          </cell>
          <cell r="M578">
            <v>19.100000000000001</v>
          </cell>
          <cell r="N578">
            <v>1.3</v>
          </cell>
          <cell r="O578">
            <v>0.2</v>
          </cell>
          <cell r="P578">
            <v>3</v>
          </cell>
          <cell r="Q578">
            <v>0.3</v>
          </cell>
          <cell r="R578">
            <v>6</v>
          </cell>
          <cell r="S578">
            <v>11</v>
          </cell>
          <cell r="T578">
            <v>1.5</v>
          </cell>
          <cell r="U578">
            <v>0.1</v>
          </cell>
          <cell r="V578">
            <v>5</v>
          </cell>
          <cell r="W578">
            <v>95</v>
          </cell>
          <cell r="X578">
            <v>0.01</v>
          </cell>
          <cell r="Y578">
            <v>0.02</v>
          </cell>
          <cell r="Z578">
            <v>0.6</v>
          </cell>
          <cell r="AA578">
            <v>4</v>
          </cell>
          <cell r="AB578">
            <v>0</v>
          </cell>
          <cell r="AC578">
            <v>0.3</v>
          </cell>
          <cell r="AD578">
            <v>17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</row>
        <row r="579">
          <cell r="C579" t="str">
            <v>K030</v>
          </cell>
          <cell r="D579" t="str">
            <v>Mermelada, regular, con azucar</v>
          </cell>
          <cell r="F579">
            <v>100</v>
          </cell>
          <cell r="G579">
            <v>32.6</v>
          </cell>
          <cell r="H579">
            <v>272</v>
          </cell>
          <cell r="I579">
            <v>1155</v>
          </cell>
          <cell r="J579">
            <v>0.5</v>
          </cell>
          <cell r="K579">
            <v>0</v>
          </cell>
          <cell r="L579">
            <v>66.5</v>
          </cell>
          <cell r="M579">
            <v>64.599999999999994</v>
          </cell>
          <cell r="N579">
            <v>1.9</v>
          </cell>
          <cell r="O579">
            <v>0.4</v>
          </cell>
          <cell r="P579">
            <v>12</v>
          </cell>
          <cell r="Q579">
            <v>0.3</v>
          </cell>
          <cell r="R579">
            <v>29</v>
          </cell>
          <cell r="S579">
            <v>12</v>
          </cell>
          <cell r="T579">
            <v>7</v>
          </cell>
          <cell r="U579">
            <v>0.1</v>
          </cell>
          <cell r="V579">
            <v>4</v>
          </cell>
          <cell r="W579">
            <v>79</v>
          </cell>
          <cell r="X579">
            <v>0.02</v>
          </cell>
          <cell r="Y579">
            <v>0.02</v>
          </cell>
          <cell r="Z579">
            <v>0</v>
          </cell>
          <cell r="AA579">
            <v>10</v>
          </cell>
          <cell r="AB579">
            <v>0</v>
          </cell>
          <cell r="AC579">
            <v>9</v>
          </cell>
          <cell r="AD579">
            <v>1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</row>
        <row r="580">
          <cell r="C580" t="str">
            <v>K031</v>
          </cell>
          <cell r="D580" t="str">
            <v>Miel de abejas, liquida</v>
          </cell>
          <cell r="F580">
            <v>100</v>
          </cell>
          <cell r="G580">
            <v>16.899999999999999</v>
          </cell>
          <cell r="H580">
            <v>332</v>
          </cell>
          <cell r="I580">
            <v>1410</v>
          </cell>
          <cell r="J580">
            <v>0.6</v>
          </cell>
          <cell r="K580">
            <v>0</v>
          </cell>
          <cell r="L580">
            <v>82.4</v>
          </cell>
          <cell r="M580">
            <v>82.4</v>
          </cell>
          <cell r="N580">
            <v>0</v>
          </cell>
          <cell r="O580">
            <v>0.2</v>
          </cell>
          <cell r="P580">
            <v>7</v>
          </cell>
          <cell r="Q580">
            <v>0.6</v>
          </cell>
          <cell r="R580">
            <v>9</v>
          </cell>
          <cell r="S580">
            <v>15</v>
          </cell>
          <cell r="T580">
            <v>5</v>
          </cell>
          <cell r="U580">
            <v>0.2</v>
          </cell>
          <cell r="V580">
            <v>2</v>
          </cell>
          <cell r="W580">
            <v>53</v>
          </cell>
          <cell r="X580">
            <v>0</v>
          </cell>
          <cell r="Y580">
            <v>0.04</v>
          </cell>
          <cell r="Z580">
            <v>0.3</v>
          </cell>
          <cell r="AA580">
            <v>2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</row>
        <row r="581">
          <cell r="C581" t="str">
            <v>K032</v>
          </cell>
          <cell r="D581" t="str">
            <v>Miel de caña  de azucar, liquida</v>
          </cell>
          <cell r="F581">
            <v>100</v>
          </cell>
          <cell r="G581">
            <v>25</v>
          </cell>
          <cell r="H581">
            <v>295</v>
          </cell>
          <cell r="I581">
            <v>1254</v>
          </cell>
          <cell r="J581">
            <v>0.3</v>
          </cell>
          <cell r="K581">
            <v>0.2</v>
          </cell>
          <cell r="L581">
            <v>73</v>
          </cell>
          <cell r="M581">
            <v>73</v>
          </cell>
          <cell r="N581">
            <v>0</v>
          </cell>
          <cell r="O581">
            <v>1.4</v>
          </cell>
          <cell r="P581">
            <v>69</v>
          </cell>
          <cell r="Q581">
            <v>1</v>
          </cell>
          <cell r="R581">
            <v>0</v>
          </cell>
          <cell r="S581">
            <v>43</v>
          </cell>
          <cell r="T581">
            <v>0</v>
          </cell>
          <cell r="U581">
            <v>0</v>
          </cell>
          <cell r="V581">
            <v>46</v>
          </cell>
          <cell r="W581">
            <v>425</v>
          </cell>
          <cell r="X581">
            <v>0.03</v>
          </cell>
          <cell r="Y581">
            <v>0.06</v>
          </cell>
          <cell r="Z581">
            <v>0.5</v>
          </cell>
          <cell r="AA581">
            <v>0</v>
          </cell>
          <cell r="AB581">
            <v>0</v>
          </cell>
          <cell r="AC581">
            <v>5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</row>
        <row r="582">
          <cell r="C582" t="str">
            <v>K033</v>
          </cell>
          <cell r="D582" t="str">
            <v>panela</v>
          </cell>
          <cell r="F582">
            <v>100</v>
          </cell>
          <cell r="G582">
            <v>7.5</v>
          </cell>
          <cell r="H582">
            <v>364</v>
          </cell>
          <cell r="I582">
            <v>1548</v>
          </cell>
          <cell r="J582">
            <v>0.5</v>
          </cell>
          <cell r="K582">
            <v>0.1</v>
          </cell>
          <cell r="L582">
            <v>90.2</v>
          </cell>
          <cell r="M582">
            <v>90.2</v>
          </cell>
          <cell r="N582">
            <v>0</v>
          </cell>
          <cell r="O582">
            <v>1.5</v>
          </cell>
          <cell r="P582">
            <v>42</v>
          </cell>
          <cell r="Q582">
            <v>4.9000000000000004</v>
          </cell>
          <cell r="R582">
            <v>39</v>
          </cell>
          <cell r="S582">
            <v>39</v>
          </cell>
          <cell r="T582">
            <v>0</v>
          </cell>
          <cell r="U582">
            <v>1.4</v>
          </cell>
          <cell r="V582">
            <v>47</v>
          </cell>
          <cell r="W582">
            <v>346</v>
          </cell>
          <cell r="X582">
            <v>0.02</v>
          </cell>
          <cell r="Y582">
            <v>0.11</v>
          </cell>
          <cell r="Z582">
            <v>0.3</v>
          </cell>
          <cell r="AA582">
            <v>1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</row>
        <row r="583">
          <cell r="C583" t="str">
            <v>K034</v>
          </cell>
          <cell r="D583" t="str">
            <v>panelita de leche de vaca, con azucar</v>
          </cell>
          <cell r="F583">
            <v>100</v>
          </cell>
          <cell r="G583">
            <v>10.6</v>
          </cell>
          <cell r="H583">
            <v>361</v>
          </cell>
          <cell r="I583">
            <v>1532</v>
          </cell>
          <cell r="J583">
            <v>2.9</v>
          </cell>
          <cell r="K583">
            <v>1.8</v>
          </cell>
          <cell r="L583">
            <v>83.3</v>
          </cell>
          <cell r="M583">
            <v>0</v>
          </cell>
          <cell r="N583">
            <v>0</v>
          </cell>
          <cell r="O583">
            <v>1.4</v>
          </cell>
          <cell r="P583">
            <v>134</v>
          </cell>
          <cell r="Q583">
            <v>0.8</v>
          </cell>
          <cell r="R583">
            <v>0</v>
          </cell>
          <cell r="S583">
            <v>80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0.23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6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</row>
        <row r="584">
          <cell r="C584" t="str">
            <v>K035</v>
          </cell>
          <cell r="D584" t="str">
            <v>Uchuva, en almibar</v>
          </cell>
          <cell r="F584">
            <v>100</v>
          </cell>
          <cell r="G584">
            <v>58.2</v>
          </cell>
          <cell r="H584">
            <v>165</v>
          </cell>
          <cell r="I584">
            <v>701</v>
          </cell>
          <cell r="J584">
            <v>5.4</v>
          </cell>
          <cell r="K584">
            <v>0.4</v>
          </cell>
          <cell r="L584">
            <v>35.1</v>
          </cell>
          <cell r="M584">
            <v>0</v>
          </cell>
          <cell r="N584">
            <v>0</v>
          </cell>
          <cell r="O584">
            <v>1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</row>
        <row r="585">
          <cell r="C585" t="str">
            <v>L001</v>
          </cell>
          <cell r="D585" t="str">
            <v>Achiote,seco</v>
          </cell>
          <cell r="E585" t="str">
            <v>Semilla</v>
          </cell>
          <cell r="F585">
            <v>100</v>
          </cell>
          <cell r="G585">
            <v>3.1</v>
          </cell>
          <cell r="H585">
            <v>392</v>
          </cell>
          <cell r="I585">
            <v>1662</v>
          </cell>
          <cell r="J585">
            <v>4.4000000000000004</v>
          </cell>
          <cell r="K585">
            <v>5.3</v>
          </cell>
          <cell r="L585">
            <v>81.8</v>
          </cell>
          <cell r="M585">
            <v>81.8</v>
          </cell>
          <cell r="N585">
            <v>0</v>
          </cell>
          <cell r="O585">
            <v>5.4</v>
          </cell>
          <cell r="P585">
            <v>11</v>
          </cell>
          <cell r="Q585">
            <v>1.4</v>
          </cell>
          <cell r="R585">
            <v>0</v>
          </cell>
          <cell r="S585">
            <v>96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0.11</v>
          </cell>
          <cell r="Y585">
            <v>0.2</v>
          </cell>
          <cell r="Z585">
            <v>2</v>
          </cell>
          <cell r="AA585">
            <v>0</v>
          </cell>
          <cell r="AB585">
            <v>0</v>
          </cell>
          <cell r="AC585">
            <v>0</v>
          </cell>
          <cell r="AD585">
            <v>110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</row>
        <row r="586">
          <cell r="C586" t="str">
            <v>L002</v>
          </cell>
          <cell r="D586" t="str">
            <v>Aloe de vera, crudo</v>
          </cell>
          <cell r="G586">
            <v>98.7</v>
          </cell>
          <cell r="H586">
            <v>7</v>
          </cell>
          <cell r="I586">
            <v>30</v>
          </cell>
          <cell r="J586">
            <v>0</v>
          </cell>
          <cell r="K586">
            <v>0.2</v>
          </cell>
          <cell r="L586">
            <v>0.9</v>
          </cell>
          <cell r="M586">
            <v>0.3</v>
          </cell>
          <cell r="N586">
            <v>0.6</v>
          </cell>
          <cell r="O586">
            <v>0.1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</row>
        <row r="587">
          <cell r="C587" t="str">
            <v>L003</v>
          </cell>
          <cell r="D587" t="str">
            <v>Cacao, tostado y molido</v>
          </cell>
          <cell r="E587" t="str">
            <v>Semilla</v>
          </cell>
          <cell r="F587">
            <v>100</v>
          </cell>
          <cell r="G587">
            <v>6.9</v>
          </cell>
          <cell r="H587">
            <v>468</v>
          </cell>
          <cell r="I587">
            <v>1960</v>
          </cell>
          <cell r="J587">
            <v>14.4</v>
          </cell>
          <cell r="K587">
            <v>22.5</v>
          </cell>
          <cell r="L587">
            <v>51.9</v>
          </cell>
          <cell r="M587">
            <v>51.9</v>
          </cell>
          <cell r="N587">
            <v>0</v>
          </cell>
          <cell r="O587">
            <v>4.3</v>
          </cell>
          <cell r="P587">
            <v>130</v>
          </cell>
          <cell r="Q587">
            <v>5.8</v>
          </cell>
          <cell r="R587">
            <v>4</v>
          </cell>
          <cell r="S587">
            <v>500</v>
          </cell>
          <cell r="T587">
            <v>0</v>
          </cell>
          <cell r="U587">
            <v>0</v>
          </cell>
          <cell r="V587">
            <v>0</v>
          </cell>
          <cell r="W587">
            <v>8.3000000000000007</v>
          </cell>
          <cell r="X587">
            <v>0.18</v>
          </cell>
          <cell r="Y587">
            <v>0.16</v>
          </cell>
          <cell r="Z587">
            <v>1.9</v>
          </cell>
          <cell r="AA587">
            <v>0</v>
          </cell>
          <cell r="AB587">
            <v>0</v>
          </cell>
          <cell r="AC587">
            <v>3</v>
          </cell>
          <cell r="AD587">
            <v>4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</row>
        <row r="588">
          <cell r="C588" t="str">
            <v>L004</v>
          </cell>
          <cell r="D588" t="str">
            <v>Café soluble, descafeinado, en polvo</v>
          </cell>
          <cell r="F588">
            <v>100</v>
          </cell>
          <cell r="G588">
            <v>3.2</v>
          </cell>
          <cell r="H588">
            <v>371</v>
          </cell>
          <cell r="I588">
            <v>1576</v>
          </cell>
          <cell r="J588">
            <v>11.6</v>
          </cell>
          <cell r="K588">
            <v>0.2</v>
          </cell>
          <cell r="L588">
            <v>80.7</v>
          </cell>
          <cell r="M588">
            <v>80.7</v>
          </cell>
          <cell r="N588">
            <v>0</v>
          </cell>
          <cell r="O588">
            <v>4.3</v>
          </cell>
          <cell r="P588">
            <v>140</v>
          </cell>
          <cell r="Q588">
            <v>3.8</v>
          </cell>
          <cell r="R588">
            <v>23</v>
          </cell>
          <cell r="S588">
            <v>3</v>
          </cell>
          <cell r="T588">
            <v>0</v>
          </cell>
          <cell r="U588">
            <v>0.1</v>
          </cell>
          <cell r="V588">
            <v>311</v>
          </cell>
          <cell r="W588">
            <v>35.1</v>
          </cell>
          <cell r="X588">
            <v>0</v>
          </cell>
          <cell r="Y588">
            <v>1.36</v>
          </cell>
          <cell r="Z588">
            <v>28.1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</row>
        <row r="589">
          <cell r="C589" t="str">
            <v>L005</v>
          </cell>
          <cell r="D589" t="str">
            <v>Café soluble, en polvo</v>
          </cell>
          <cell r="F589">
            <v>100</v>
          </cell>
          <cell r="G589">
            <v>3.1</v>
          </cell>
          <cell r="H589">
            <v>355</v>
          </cell>
          <cell r="I589">
            <v>1506</v>
          </cell>
          <cell r="J589">
            <v>13</v>
          </cell>
          <cell r="K589">
            <v>0.4</v>
          </cell>
          <cell r="L589">
            <v>74.7</v>
          </cell>
          <cell r="M589">
            <v>74.7</v>
          </cell>
          <cell r="N589">
            <v>0</v>
          </cell>
          <cell r="O589">
            <v>8.8000000000000007</v>
          </cell>
          <cell r="P589">
            <v>141</v>
          </cell>
          <cell r="Q589">
            <v>4.4000000000000004</v>
          </cell>
          <cell r="R589">
            <v>38</v>
          </cell>
          <cell r="S589">
            <v>303</v>
          </cell>
          <cell r="T589">
            <v>0</v>
          </cell>
          <cell r="U589">
            <v>0.4</v>
          </cell>
          <cell r="V589">
            <v>326</v>
          </cell>
          <cell r="W589">
            <v>3630</v>
          </cell>
          <cell r="X589">
            <v>0.01</v>
          </cell>
          <cell r="Y589">
            <v>0.08</v>
          </cell>
          <cell r="Z589">
            <v>28.2</v>
          </cell>
          <cell r="AA589">
            <v>1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</row>
        <row r="590">
          <cell r="C590" t="str">
            <v>L006</v>
          </cell>
          <cell r="D590" t="str">
            <v>Café, tostado y molido, en polvo</v>
          </cell>
          <cell r="E590" t="str">
            <v>Semilla</v>
          </cell>
          <cell r="F590">
            <v>100</v>
          </cell>
          <cell r="G590">
            <v>3.1</v>
          </cell>
          <cell r="H590">
            <v>479</v>
          </cell>
          <cell r="I590">
            <v>2008</v>
          </cell>
          <cell r="J590">
            <v>14.2</v>
          </cell>
          <cell r="K590">
            <v>12.3</v>
          </cell>
          <cell r="L590">
            <v>67.5</v>
          </cell>
          <cell r="M590">
            <v>46.9</v>
          </cell>
          <cell r="N590">
            <v>20.6</v>
          </cell>
          <cell r="O590">
            <v>3.9</v>
          </cell>
          <cell r="P590">
            <v>130</v>
          </cell>
          <cell r="Q590">
            <v>5.8</v>
          </cell>
          <cell r="R590">
            <v>1</v>
          </cell>
          <cell r="S590">
            <v>223</v>
          </cell>
          <cell r="T590">
            <v>0.5</v>
          </cell>
          <cell r="U590">
            <v>0.5</v>
          </cell>
          <cell r="V590">
            <v>165</v>
          </cell>
          <cell r="W590">
            <v>16.09</v>
          </cell>
          <cell r="X590">
            <v>7.0000000000000007E-2</v>
          </cell>
          <cell r="Y590">
            <v>0.1</v>
          </cell>
          <cell r="Z590">
            <v>31.6</v>
          </cell>
          <cell r="AA590">
            <v>3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</row>
        <row r="591">
          <cell r="C591" t="str">
            <v>L007</v>
          </cell>
          <cell r="D591" t="str">
            <v>Caldo de carne de res, deshidratado</v>
          </cell>
          <cell r="F591">
            <v>100</v>
          </cell>
          <cell r="G591">
            <v>3.4</v>
          </cell>
          <cell r="H591">
            <v>259</v>
          </cell>
          <cell r="I591">
            <v>1076</v>
          </cell>
          <cell r="J591">
            <v>16.899999999999999</v>
          </cell>
          <cell r="K591">
            <v>20.3</v>
          </cell>
          <cell r="L591">
            <v>2.2000000000000002</v>
          </cell>
          <cell r="M591">
            <v>2.2000000000000002</v>
          </cell>
          <cell r="N591">
            <v>0</v>
          </cell>
          <cell r="O591">
            <v>56.5</v>
          </cell>
          <cell r="P591">
            <v>60</v>
          </cell>
          <cell r="Q591">
            <v>2.2000000000000002</v>
          </cell>
          <cell r="R591">
            <v>20720</v>
          </cell>
          <cell r="S591">
            <v>228</v>
          </cell>
          <cell r="T591">
            <v>0</v>
          </cell>
          <cell r="U591">
            <v>0.2</v>
          </cell>
          <cell r="V591">
            <v>55</v>
          </cell>
          <cell r="W591">
            <v>4.24</v>
          </cell>
          <cell r="X591">
            <v>0.28999999999999998</v>
          </cell>
          <cell r="Y591">
            <v>0.24</v>
          </cell>
          <cell r="Z591">
            <v>3.3</v>
          </cell>
          <cell r="AA591">
            <v>32</v>
          </cell>
          <cell r="AB591">
            <v>1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</row>
        <row r="592">
          <cell r="C592" t="str">
            <v>L008</v>
          </cell>
          <cell r="D592" t="str">
            <v>Chocolate amargo o negro</v>
          </cell>
          <cell r="F592">
            <v>100</v>
          </cell>
          <cell r="G592">
            <v>1.3</v>
          </cell>
          <cell r="H592">
            <v>622</v>
          </cell>
          <cell r="I592">
            <v>2586</v>
          </cell>
          <cell r="J592">
            <v>4.9000000000000004</v>
          </cell>
          <cell r="K592">
            <v>42.6</v>
          </cell>
          <cell r="L592">
            <v>49.3</v>
          </cell>
          <cell r="M592">
            <v>38.4</v>
          </cell>
          <cell r="N592">
            <v>10.9</v>
          </cell>
          <cell r="O592">
            <v>1.8</v>
          </cell>
          <cell r="P592">
            <v>80</v>
          </cell>
          <cell r="Q592">
            <v>3.6</v>
          </cell>
          <cell r="R592">
            <v>17</v>
          </cell>
          <cell r="S592">
            <v>220</v>
          </cell>
          <cell r="T592">
            <v>2.2999999999999998</v>
          </cell>
          <cell r="U592">
            <v>2.9</v>
          </cell>
          <cell r="V592">
            <v>186</v>
          </cell>
          <cell r="W592">
            <v>4.32</v>
          </cell>
          <cell r="X592">
            <v>0.04</v>
          </cell>
          <cell r="Y592">
            <v>0.04</v>
          </cell>
          <cell r="Z592">
            <v>1.1000000000000001</v>
          </cell>
          <cell r="AA592">
            <v>6</v>
          </cell>
          <cell r="AB592">
            <v>0.28000000000000003</v>
          </cell>
          <cell r="AC592">
            <v>0</v>
          </cell>
          <cell r="AD592">
            <v>2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</row>
        <row r="593">
          <cell r="C593" t="str">
            <v>L009</v>
          </cell>
          <cell r="D593" t="str">
            <v>Cocoa, en polvo, sin azucar</v>
          </cell>
          <cell r="F593">
            <v>100</v>
          </cell>
          <cell r="G593">
            <v>2.9</v>
          </cell>
          <cell r="H593">
            <v>488</v>
          </cell>
          <cell r="I593">
            <v>2040</v>
          </cell>
          <cell r="J593">
            <v>19.5</v>
          </cell>
          <cell r="K593">
            <v>10.8</v>
          </cell>
          <cell r="L593">
            <v>59.7</v>
          </cell>
          <cell r="M593">
            <v>22.7</v>
          </cell>
          <cell r="N593">
            <v>37</v>
          </cell>
          <cell r="O593">
            <v>7.2</v>
          </cell>
          <cell r="P593">
            <v>144</v>
          </cell>
          <cell r="Q593">
            <v>13.3</v>
          </cell>
          <cell r="R593">
            <v>21</v>
          </cell>
          <cell r="S593">
            <v>746</v>
          </cell>
          <cell r="T593">
            <v>0</v>
          </cell>
          <cell r="U593">
            <v>5.8</v>
          </cell>
          <cell r="V593">
            <v>499</v>
          </cell>
          <cell r="W593">
            <v>15.24</v>
          </cell>
          <cell r="X593">
            <v>0.08</v>
          </cell>
          <cell r="Y593">
            <v>0.23</v>
          </cell>
          <cell r="Z593">
            <v>2.2000000000000002</v>
          </cell>
          <cell r="AA593">
            <v>32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</row>
        <row r="594">
          <cell r="C594" t="str">
            <v>L010</v>
          </cell>
          <cell r="D594" t="str">
            <v>Jenjibre, crudo</v>
          </cell>
          <cell r="F594">
            <v>100</v>
          </cell>
          <cell r="G594">
            <v>9.8000000000000007</v>
          </cell>
          <cell r="H594">
            <v>391</v>
          </cell>
          <cell r="I594">
            <v>1651</v>
          </cell>
          <cell r="J594">
            <v>9</v>
          </cell>
          <cell r="K594">
            <v>4.2</v>
          </cell>
          <cell r="L594">
            <v>72.3</v>
          </cell>
          <cell r="M594">
            <v>58.2</v>
          </cell>
          <cell r="N594">
            <v>14.1</v>
          </cell>
          <cell r="O594">
            <v>4.8</v>
          </cell>
          <cell r="P594">
            <v>109</v>
          </cell>
          <cell r="Q594">
            <v>19.8</v>
          </cell>
          <cell r="R594">
            <v>27</v>
          </cell>
          <cell r="S594">
            <v>160</v>
          </cell>
          <cell r="T594">
            <v>0</v>
          </cell>
          <cell r="U594">
            <v>3.6</v>
          </cell>
          <cell r="V594">
            <v>214</v>
          </cell>
          <cell r="W594">
            <v>13.2</v>
          </cell>
          <cell r="X594">
            <v>0.05</v>
          </cell>
          <cell r="Y594">
            <v>0.18</v>
          </cell>
          <cell r="Z594">
            <v>9.6</v>
          </cell>
          <cell r="AA594">
            <v>13</v>
          </cell>
          <cell r="AB594">
            <v>0</v>
          </cell>
          <cell r="AC594">
            <v>0</v>
          </cell>
          <cell r="AD594">
            <v>18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</row>
        <row r="595">
          <cell r="C595" t="str">
            <v>L011</v>
          </cell>
          <cell r="D595" t="str">
            <v>Levadura biológica para pan, fresca, prensada</v>
          </cell>
          <cell r="F595">
            <v>100</v>
          </cell>
          <cell r="G595">
            <v>70.2</v>
          </cell>
          <cell r="H595">
            <v>137</v>
          </cell>
          <cell r="I595">
            <v>578</v>
          </cell>
          <cell r="J595">
            <v>8.4</v>
          </cell>
          <cell r="K595">
            <v>1.8</v>
          </cell>
          <cell r="L595">
            <v>17.8</v>
          </cell>
          <cell r="M595">
            <v>9.6999999999999993</v>
          </cell>
          <cell r="N595">
            <v>8.1</v>
          </cell>
          <cell r="O595">
            <v>1.8</v>
          </cell>
          <cell r="P595">
            <v>25</v>
          </cell>
          <cell r="Q595">
            <v>2.5</v>
          </cell>
          <cell r="R595">
            <v>30</v>
          </cell>
          <cell r="S595">
            <v>336</v>
          </cell>
          <cell r="T595">
            <v>0</v>
          </cell>
          <cell r="U595">
            <v>10</v>
          </cell>
          <cell r="V595">
            <v>40</v>
          </cell>
          <cell r="W595">
            <v>601</v>
          </cell>
          <cell r="X595">
            <v>1.88</v>
          </cell>
          <cell r="Y595">
            <v>1.5</v>
          </cell>
          <cell r="Z595">
            <v>12.3</v>
          </cell>
          <cell r="AA595">
            <v>785</v>
          </cell>
          <cell r="AB595">
            <v>0.01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</row>
        <row r="596">
          <cell r="C596" t="str">
            <v>L012</v>
          </cell>
          <cell r="D596" t="str">
            <v>Moringa, en polvo</v>
          </cell>
          <cell r="F596">
            <v>100</v>
          </cell>
          <cell r="G596">
            <v>4.2</v>
          </cell>
          <cell r="H596">
            <v>424</v>
          </cell>
          <cell r="I596">
            <v>1784</v>
          </cell>
          <cell r="J596">
            <v>13.6</v>
          </cell>
          <cell r="K596">
            <v>8</v>
          </cell>
          <cell r="L596">
            <v>68.2</v>
          </cell>
          <cell r="M596">
            <v>55.5</v>
          </cell>
          <cell r="N596">
            <v>12.6</v>
          </cell>
          <cell r="O596">
            <v>6.2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</row>
        <row r="597">
          <cell r="C597" t="str">
            <v>L013</v>
          </cell>
          <cell r="D597" t="str">
            <v>Polen, húmedo</v>
          </cell>
          <cell r="F597">
            <v>100</v>
          </cell>
          <cell r="G597">
            <v>19.899999999999999</v>
          </cell>
          <cell r="H597">
            <v>361</v>
          </cell>
          <cell r="I597">
            <v>1521</v>
          </cell>
          <cell r="J597">
            <v>16.3</v>
          </cell>
          <cell r="K597">
            <v>5.4</v>
          </cell>
          <cell r="L597">
            <v>56.8</v>
          </cell>
          <cell r="M597">
            <v>46.9</v>
          </cell>
          <cell r="N597">
            <v>9.9</v>
          </cell>
          <cell r="O597">
            <v>1.6</v>
          </cell>
          <cell r="P597">
            <v>136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2.4</v>
          </cell>
          <cell r="V597">
            <v>147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</row>
        <row r="598">
          <cell r="C598" t="str">
            <v>L014</v>
          </cell>
          <cell r="D598" t="str">
            <v>Polen, seco</v>
          </cell>
          <cell r="F598">
            <v>100</v>
          </cell>
          <cell r="G598">
            <v>5.6</v>
          </cell>
          <cell r="H598">
            <v>426</v>
          </cell>
          <cell r="I598">
            <v>1797</v>
          </cell>
          <cell r="J598">
            <v>22.5</v>
          </cell>
          <cell r="K598">
            <v>5.8</v>
          </cell>
          <cell r="L598">
            <v>63.8</v>
          </cell>
          <cell r="M598">
            <v>49.4</v>
          </cell>
          <cell r="N598">
            <v>14.4</v>
          </cell>
          <cell r="O598">
            <v>2.2999999999999998</v>
          </cell>
          <cell r="P598">
            <v>170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3.3</v>
          </cell>
          <cell r="V598">
            <v>227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</row>
        <row r="599">
          <cell r="C599" t="str">
            <v>L015</v>
          </cell>
          <cell r="D599" t="str">
            <v>Sal</v>
          </cell>
          <cell r="F599">
            <v>100</v>
          </cell>
          <cell r="G599">
            <v>0.2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99.8</v>
          </cell>
          <cell r="P599">
            <v>24</v>
          </cell>
          <cell r="Q599">
            <v>0.3</v>
          </cell>
          <cell r="R599">
            <v>38781</v>
          </cell>
          <cell r="S599">
            <v>0</v>
          </cell>
          <cell r="T599">
            <v>48.5</v>
          </cell>
          <cell r="U599">
            <v>0.1</v>
          </cell>
          <cell r="V599">
            <v>1</v>
          </cell>
          <cell r="W599">
            <v>8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</row>
        <row r="600">
          <cell r="C600" t="str">
            <v>L016</v>
          </cell>
          <cell r="D600" t="str">
            <v>Salsa de mostaza</v>
          </cell>
          <cell r="F600">
            <v>100</v>
          </cell>
          <cell r="G600">
            <v>76</v>
          </cell>
          <cell r="H600">
            <v>107</v>
          </cell>
          <cell r="I600">
            <v>449</v>
          </cell>
          <cell r="J600">
            <v>3.6</v>
          </cell>
          <cell r="K600">
            <v>3.3</v>
          </cell>
          <cell r="L600">
            <v>14.1</v>
          </cell>
          <cell r="M600">
            <v>10.9</v>
          </cell>
          <cell r="N600">
            <v>3.2</v>
          </cell>
          <cell r="O600">
            <v>3</v>
          </cell>
          <cell r="P600">
            <v>76</v>
          </cell>
          <cell r="Q600">
            <v>1.8</v>
          </cell>
          <cell r="R600">
            <v>12.6</v>
          </cell>
          <cell r="S600">
            <v>148</v>
          </cell>
          <cell r="T600">
            <v>3</v>
          </cell>
          <cell r="U600">
            <v>0.8</v>
          </cell>
          <cell r="V600">
            <v>55</v>
          </cell>
          <cell r="W600">
            <v>142</v>
          </cell>
          <cell r="X600">
            <v>0.09</v>
          </cell>
          <cell r="Y600">
            <v>0.09</v>
          </cell>
          <cell r="Z600">
            <v>0.5</v>
          </cell>
          <cell r="AA600">
            <v>8</v>
          </cell>
          <cell r="AB600">
            <v>0</v>
          </cell>
          <cell r="AC600">
            <v>0</v>
          </cell>
          <cell r="AD600">
            <v>4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</row>
        <row r="601">
          <cell r="C601" t="str">
            <v>L017</v>
          </cell>
          <cell r="D601" t="str">
            <v>Salsa de tomate</v>
          </cell>
          <cell r="F601">
            <v>100</v>
          </cell>
          <cell r="G601">
            <v>70.8</v>
          </cell>
          <cell r="H601">
            <v>109</v>
          </cell>
          <cell r="I601">
            <v>463</v>
          </cell>
          <cell r="J601">
            <v>1.3</v>
          </cell>
          <cell r="K601">
            <v>0.3</v>
          </cell>
          <cell r="L601">
            <v>25</v>
          </cell>
          <cell r="M601">
            <v>24.2</v>
          </cell>
          <cell r="N601">
            <v>0.8</v>
          </cell>
          <cell r="O601">
            <v>2.6</v>
          </cell>
          <cell r="P601">
            <v>17</v>
          </cell>
          <cell r="Q601">
            <v>0.5</v>
          </cell>
          <cell r="R601">
            <v>8.5</v>
          </cell>
          <cell r="S601">
            <v>28</v>
          </cell>
          <cell r="T601">
            <v>45</v>
          </cell>
          <cell r="U601">
            <v>0.1</v>
          </cell>
          <cell r="V601">
            <v>17</v>
          </cell>
          <cell r="W601">
            <v>329</v>
          </cell>
          <cell r="X601">
            <v>0.04</v>
          </cell>
          <cell r="Y601">
            <v>0.04</v>
          </cell>
          <cell r="Z601">
            <v>1.2</v>
          </cell>
          <cell r="AA601">
            <v>10</v>
          </cell>
          <cell r="AB601">
            <v>0</v>
          </cell>
          <cell r="AC601">
            <v>3</v>
          </cell>
          <cell r="AD601">
            <v>70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</row>
        <row r="602">
          <cell r="C602" t="str">
            <v>L018</v>
          </cell>
          <cell r="D602" t="str">
            <v>Vinagre</v>
          </cell>
          <cell r="F602">
            <v>100</v>
          </cell>
          <cell r="G602">
            <v>93.8</v>
          </cell>
          <cell r="H602">
            <v>24</v>
          </cell>
          <cell r="I602">
            <v>103</v>
          </cell>
          <cell r="J602">
            <v>0</v>
          </cell>
          <cell r="K602">
            <v>0</v>
          </cell>
          <cell r="L602">
            <v>6</v>
          </cell>
          <cell r="M602">
            <v>6</v>
          </cell>
          <cell r="N602">
            <v>0</v>
          </cell>
          <cell r="O602">
            <v>0.2</v>
          </cell>
          <cell r="P602">
            <v>7</v>
          </cell>
          <cell r="Q602">
            <v>0.5</v>
          </cell>
          <cell r="R602">
            <v>5</v>
          </cell>
          <cell r="S602">
            <v>10</v>
          </cell>
          <cell r="T602">
            <v>0</v>
          </cell>
          <cell r="U602">
            <v>0</v>
          </cell>
          <cell r="V602">
            <v>5</v>
          </cell>
          <cell r="W602">
            <v>73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</row>
        <row r="603">
          <cell r="C603" t="str">
            <v>N001</v>
          </cell>
          <cell r="D603" t="str">
            <v>Margarina, baja en calorías, esparcible</v>
          </cell>
          <cell r="F603">
            <v>100</v>
          </cell>
          <cell r="G603">
            <v>42</v>
          </cell>
          <cell r="H603">
            <v>425</v>
          </cell>
          <cell r="I603">
            <v>1757</v>
          </cell>
          <cell r="J603">
            <v>1.6</v>
          </cell>
          <cell r="K603">
            <v>40</v>
          </cell>
          <cell r="L603">
            <v>14.7</v>
          </cell>
          <cell r="M603">
            <v>0</v>
          </cell>
          <cell r="N603">
            <v>0</v>
          </cell>
          <cell r="O603">
            <v>1.7</v>
          </cell>
          <cell r="P603">
            <v>1.2</v>
          </cell>
          <cell r="Q603">
            <v>0.1</v>
          </cell>
          <cell r="R603">
            <v>390</v>
          </cell>
          <cell r="S603">
            <v>8</v>
          </cell>
          <cell r="T603">
            <v>26</v>
          </cell>
          <cell r="U603">
            <v>0</v>
          </cell>
          <cell r="V603">
            <v>0</v>
          </cell>
          <cell r="W603">
            <v>7</v>
          </cell>
          <cell r="X603">
            <v>0.01</v>
          </cell>
          <cell r="Y603">
            <v>0.02</v>
          </cell>
          <cell r="Z603">
            <v>0.4</v>
          </cell>
          <cell r="AA603">
            <v>1</v>
          </cell>
          <cell r="AB603">
            <v>0.06</v>
          </cell>
          <cell r="AC603">
            <v>0</v>
          </cell>
          <cell r="AD603">
            <v>702</v>
          </cell>
          <cell r="AE603">
            <v>11.3</v>
          </cell>
          <cell r="AF603">
            <v>13.5</v>
          </cell>
          <cell r="AG603">
            <v>13.8</v>
          </cell>
          <cell r="AH603">
            <v>0</v>
          </cell>
          <cell r="AI603">
            <v>13.8</v>
          </cell>
          <cell r="AJ603">
            <v>0</v>
          </cell>
        </row>
        <row r="604">
          <cell r="C604" t="str">
            <v>N002</v>
          </cell>
          <cell r="D604" t="str">
            <v>Mayonesa, baja en grasa</v>
          </cell>
          <cell r="F604">
            <v>100</v>
          </cell>
          <cell r="G604">
            <v>61.4</v>
          </cell>
          <cell r="H604">
            <v>308</v>
          </cell>
          <cell r="I604">
            <v>1271</v>
          </cell>
          <cell r="J604">
            <v>1</v>
          </cell>
          <cell r="K604">
            <v>32</v>
          </cell>
          <cell r="L604">
            <v>4.0999999999999996</v>
          </cell>
          <cell r="M604">
            <v>4.0999999999999996</v>
          </cell>
          <cell r="N604">
            <v>0</v>
          </cell>
          <cell r="O604">
            <v>1.5</v>
          </cell>
          <cell r="P604">
            <v>10</v>
          </cell>
          <cell r="Q604">
            <v>0.3</v>
          </cell>
          <cell r="R604">
            <v>750</v>
          </cell>
          <cell r="S604">
            <v>0</v>
          </cell>
          <cell r="T604">
            <v>35</v>
          </cell>
          <cell r="U604">
            <v>0.1</v>
          </cell>
          <cell r="V604">
            <v>10</v>
          </cell>
          <cell r="W604">
            <v>10</v>
          </cell>
          <cell r="X604">
            <v>0.02</v>
          </cell>
          <cell r="Y604">
            <v>0.03</v>
          </cell>
          <cell r="Z604">
            <v>0</v>
          </cell>
          <cell r="AA604">
            <v>10</v>
          </cell>
          <cell r="AB604">
            <v>0.27</v>
          </cell>
          <cell r="AC604">
            <v>0</v>
          </cell>
          <cell r="AD604">
            <v>16</v>
          </cell>
          <cell r="AE604">
            <v>3.5</v>
          </cell>
          <cell r="AF604">
            <v>8.6999999999999993</v>
          </cell>
          <cell r="AG604">
            <v>19.8</v>
          </cell>
          <cell r="AH604">
            <v>24</v>
          </cell>
          <cell r="AI604">
            <v>19.8</v>
          </cell>
          <cell r="AJ604">
            <v>24</v>
          </cell>
        </row>
        <row r="605">
          <cell r="C605" t="str">
            <v>N003</v>
          </cell>
          <cell r="D605" t="str">
            <v>Mermelada, baja en calorías</v>
          </cell>
          <cell r="F605">
            <v>100</v>
          </cell>
          <cell r="G605">
            <v>45.8</v>
          </cell>
          <cell r="H605">
            <v>222</v>
          </cell>
          <cell r="I605">
            <v>944</v>
          </cell>
          <cell r="J605">
            <v>0.5</v>
          </cell>
          <cell r="K605">
            <v>0.3</v>
          </cell>
          <cell r="L605">
            <v>53.2</v>
          </cell>
          <cell r="M605">
            <v>50.8</v>
          </cell>
          <cell r="N605">
            <v>2.4</v>
          </cell>
          <cell r="O605">
            <v>0.2</v>
          </cell>
          <cell r="P605">
            <v>9</v>
          </cell>
          <cell r="Q605">
            <v>0.5</v>
          </cell>
          <cell r="R605">
            <v>47</v>
          </cell>
          <cell r="S605">
            <v>9</v>
          </cell>
          <cell r="T605">
            <v>2.7</v>
          </cell>
          <cell r="U605">
            <v>0.1</v>
          </cell>
          <cell r="V605">
            <v>5</v>
          </cell>
          <cell r="W605">
            <v>69</v>
          </cell>
          <cell r="X605">
            <v>0</v>
          </cell>
          <cell r="Y605">
            <v>0</v>
          </cell>
          <cell r="Z605">
            <v>0</v>
          </cell>
          <cell r="AA605">
            <v>9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0.1</v>
          </cell>
          <cell r="AH605">
            <v>0</v>
          </cell>
          <cell r="AI605">
            <v>0.1</v>
          </cell>
          <cell r="AJ605">
            <v>0</v>
          </cell>
        </row>
        <row r="606">
          <cell r="C606" t="str">
            <v>N004</v>
          </cell>
          <cell r="D606" t="str">
            <v>Salchicha de cerdo, baja en grasa</v>
          </cell>
          <cell r="F606">
            <v>100</v>
          </cell>
          <cell r="G606">
            <v>69.900000000000006</v>
          </cell>
          <cell r="H606">
            <v>153</v>
          </cell>
          <cell r="I606">
            <v>638</v>
          </cell>
          <cell r="J606">
            <v>16.600000000000001</v>
          </cell>
          <cell r="K606">
            <v>8.1</v>
          </cell>
          <cell r="L606">
            <v>3.3</v>
          </cell>
          <cell r="M606">
            <v>3.3</v>
          </cell>
          <cell r="N606">
            <v>0</v>
          </cell>
          <cell r="O606">
            <v>2</v>
          </cell>
          <cell r="P606">
            <v>5</v>
          </cell>
          <cell r="Q606">
            <v>0.9</v>
          </cell>
          <cell r="R606">
            <v>860</v>
          </cell>
          <cell r="S606">
            <v>169</v>
          </cell>
          <cell r="T606">
            <v>7</v>
          </cell>
          <cell r="U606">
            <v>2</v>
          </cell>
          <cell r="V606">
            <v>18</v>
          </cell>
          <cell r="W606">
            <v>194</v>
          </cell>
          <cell r="X606">
            <v>0.73</v>
          </cell>
          <cell r="Y606">
            <v>0.22</v>
          </cell>
          <cell r="Z606">
            <v>4.3</v>
          </cell>
          <cell r="AA606">
            <v>5</v>
          </cell>
          <cell r="AB606">
            <v>0.47</v>
          </cell>
          <cell r="AC606">
            <v>0</v>
          </cell>
          <cell r="AD606">
            <v>0</v>
          </cell>
          <cell r="AE606">
            <v>2.9</v>
          </cell>
          <cell r="AF606">
            <v>3.3</v>
          </cell>
          <cell r="AG606">
            <v>1.1000000000000001</v>
          </cell>
          <cell r="AH606">
            <v>588</v>
          </cell>
          <cell r="AI606">
            <v>1.1000000000000001</v>
          </cell>
          <cell r="AJ606">
            <v>588</v>
          </cell>
        </row>
        <row r="607">
          <cell r="C607" t="str">
            <v>N005</v>
          </cell>
          <cell r="D607" t="str">
            <v>Yogurt, bebida, descremado, sin azúcar</v>
          </cell>
          <cell r="F607">
            <v>100</v>
          </cell>
          <cell r="G607">
            <v>87.2</v>
          </cell>
          <cell r="H607">
            <v>49</v>
          </cell>
          <cell r="I607">
            <v>208</v>
          </cell>
          <cell r="J607">
            <v>3.7</v>
          </cell>
          <cell r="K607">
            <v>0.3</v>
          </cell>
          <cell r="L607">
            <v>7.9</v>
          </cell>
          <cell r="M607">
            <v>7.9</v>
          </cell>
          <cell r="N607">
            <v>0</v>
          </cell>
          <cell r="O607">
            <v>0.9</v>
          </cell>
          <cell r="P607">
            <v>148</v>
          </cell>
          <cell r="Q607">
            <v>0.1</v>
          </cell>
          <cell r="R607">
            <v>60</v>
          </cell>
          <cell r="S607">
            <v>111</v>
          </cell>
          <cell r="T607">
            <v>5.3</v>
          </cell>
          <cell r="U607">
            <v>0.5</v>
          </cell>
          <cell r="V607">
            <v>13</v>
          </cell>
          <cell r="W607">
            <v>181</v>
          </cell>
          <cell r="X607">
            <v>0.04</v>
          </cell>
          <cell r="Y607">
            <v>0.18</v>
          </cell>
          <cell r="Z607">
            <v>0.1</v>
          </cell>
          <cell r="AA607">
            <v>5</v>
          </cell>
          <cell r="AB607">
            <v>0.37</v>
          </cell>
          <cell r="AC607">
            <v>1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</row>
        <row r="608">
          <cell r="C608" t="str">
            <v>N006</v>
          </cell>
          <cell r="D608" t="str">
            <v>Yogurt, bebida, semidescremado, con azúcar</v>
          </cell>
          <cell r="F608">
            <v>100</v>
          </cell>
          <cell r="G608">
            <v>76</v>
          </cell>
          <cell r="H608">
            <v>99</v>
          </cell>
          <cell r="I608">
            <v>418</v>
          </cell>
          <cell r="J608">
            <v>4</v>
          </cell>
          <cell r="K608">
            <v>1.1000000000000001</v>
          </cell>
          <cell r="L608">
            <v>18.100000000000001</v>
          </cell>
          <cell r="M608">
            <v>17.8</v>
          </cell>
          <cell r="N608">
            <v>0.3</v>
          </cell>
          <cell r="O608">
            <v>0.9</v>
          </cell>
          <cell r="P608">
            <v>128</v>
          </cell>
          <cell r="Q608">
            <v>0.1</v>
          </cell>
          <cell r="R608">
            <v>62</v>
          </cell>
          <cell r="S608">
            <v>112</v>
          </cell>
          <cell r="T608">
            <v>48</v>
          </cell>
          <cell r="U608">
            <v>0.6</v>
          </cell>
          <cell r="V608">
            <v>15</v>
          </cell>
          <cell r="W608">
            <v>204</v>
          </cell>
          <cell r="X608">
            <v>7.0000000000000007E-2</v>
          </cell>
          <cell r="Y608">
            <v>0.25</v>
          </cell>
          <cell r="Z608">
            <v>0.1</v>
          </cell>
          <cell r="AA608">
            <v>16</v>
          </cell>
          <cell r="AB608">
            <v>0.3</v>
          </cell>
          <cell r="AC608">
            <v>1</v>
          </cell>
          <cell r="AD608">
            <v>10</v>
          </cell>
          <cell r="AE608">
            <v>0.8</v>
          </cell>
          <cell r="AF608">
            <v>0.3</v>
          </cell>
          <cell r="AG608">
            <v>0</v>
          </cell>
          <cell r="AH608">
            <v>6</v>
          </cell>
          <cell r="AI608">
            <v>0</v>
          </cell>
          <cell r="AJ608">
            <v>6</v>
          </cell>
        </row>
        <row r="609">
          <cell r="C609" t="str">
            <v>P001</v>
          </cell>
          <cell r="D609" t="str">
            <v>Achira, sin cascara, cocida sin sal</v>
          </cell>
          <cell r="E609" t="str">
            <v>Raíz</v>
          </cell>
          <cell r="G609">
            <v>40.200000000000003</v>
          </cell>
          <cell r="H609">
            <v>244</v>
          </cell>
          <cell r="I609">
            <v>1035</v>
          </cell>
          <cell r="J609">
            <v>3.4</v>
          </cell>
          <cell r="K609">
            <v>0.2</v>
          </cell>
          <cell r="L609">
            <v>54.4</v>
          </cell>
          <cell r="M609">
            <v>48.5</v>
          </cell>
          <cell r="N609">
            <v>5.9</v>
          </cell>
          <cell r="O609">
            <v>1.6</v>
          </cell>
          <cell r="P609">
            <v>18</v>
          </cell>
          <cell r="Q609">
            <v>1.3</v>
          </cell>
          <cell r="R609">
            <v>2</v>
          </cell>
          <cell r="S609">
            <v>78</v>
          </cell>
          <cell r="T609">
            <v>0</v>
          </cell>
          <cell r="U609">
            <v>0.6</v>
          </cell>
          <cell r="V609">
            <v>58</v>
          </cell>
          <cell r="W609">
            <v>554</v>
          </cell>
          <cell r="X609">
            <v>0.12</v>
          </cell>
          <cell r="Y609">
            <v>0.05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</row>
        <row r="610">
          <cell r="C610" t="str">
            <v>P002</v>
          </cell>
          <cell r="D610" t="str">
            <v>Achira, sin cascara, cruda</v>
          </cell>
          <cell r="E610" t="str">
            <v>Raíz</v>
          </cell>
          <cell r="F610">
            <v>65</v>
          </cell>
          <cell r="G610">
            <v>84.4</v>
          </cell>
          <cell r="H610">
            <v>58</v>
          </cell>
          <cell r="I610">
            <v>248</v>
          </cell>
          <cell r="J610">
            <v>0.9</v>
          </cell>
          <cell r="K610">
            <v>0.2</v>
          </cell>
          <cell r="L610">
            <v>13</v>
          </cell>
          <cell r="M610">
            <v>12.5</v>
          </cell>
          <cell r="N610">
            <v>0.5</v>
          </cell>
          <cell r="O610">
            <v>1.5</v>
          </cell>
          <cell r="P610">
            <v>36</v>
          </cell>
          <cell r="Q610">
            <v>0.8</v>
          </cell>
          <cell r="R610">
            <v>0</v>
          </cell>
          <cell r="S610">
            <v>53</v>
          </cell>
          <cell r="T610">
            <v>0</v>
          </cell>
          <cell r="U610">
            <v>0</v>
          </cell>
          <cell r="V610">
            <v>0</v>
          </cell>
          <cell r="W610">
            <v>677</v>
          </cell>
          <cell r="X610">
            <v>0.04</v>
          </cell>
          <cell r="Y610">
            <v>0.01</v>
          </cell>
          <cell r="Z610">
            <v>0.3</v>
          </cell>
          <cell r="AA610">
            <v>0</v>
          </cell>
          <cell r="AB610">
            <v>0</v>
          </cell>
          <cell r="AC610">
            <v>0</v>
          </cell>
          <cell r="AD610">
            <v>2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</row>
        <row r="611">
          <cell r="C611" t="str">
            <v>P003</v>
          </cell>
          <cell r="D611" t="str">
            <v>Ackee,crudo</v>
          </cell>
          <cell r="E611" t="str">
            <v>Pulpa sin semilla</v>
          </cell>
          <cell r="G611">
            <v>72</v>
          </cell>
          <cell r="H611">
            <v>153</v>
          </cell>
          <cell r="I611">
            <v>637</v>
          </cell>
          <cell r="J611">
            <v>2.9</v>
          </cell>
          <cell r="K611">
            <v>9</v>
          </cell>
          <cell r="L611">
            <v>15</v>
          </cell>
          <cell r="M611">
            <v>0</v>
          </cell>
          <cell r="N611">
            <v>0</v>
          </cell>
          <cell r="O611">
            <v>1.1000000000000001</v>
          </cell>
          <cell r="P611">
            <v>30</v>
          </cell>
          <cell r="Q611">
            <v>0.7</v>
          </cell>
          <cell r="R611">
            <v>31</v>
          </cell>
          <cell r="S611">
            <v>37</v>
          </cell>
          <cell r="T611">
            <v>0</v>
          </cell>
          <cell r="U611">
            <v>0.6</v>
          </cell>
          <cell r="V611">
            <v>38</v>
          </cell>
          <cell r="W611">
            <v>270</v>
          </cell>
          <cell r="X611">
            <v>0.03</v>
          </cell>
          <cell r="Y611">
            <v>7.0000000000000007E-2</v>
          </cell>
          <cell r="Z611">
            <v>0.6</v>
          </cell>
          <cell r="AA611">
            <v>41</v>
          </cell>
          <cell r="AB611">
            <v>0</v>
          </cell>
          <cell r="AC611">
            <v>30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</row>
        <row r="612">
          <cell r="C612" t="str">
            <v>P004</v>
          </cell>
          <cell r="D612" t="str">
            <v>Almidón de arracacha, crudo</v>
          </cell>
          <cell r="F612">
            <v>100</v>
          </cell>
          <cell r="G612">
            <v>6.2</v>
          </cell>
          <cell r="H612">
            <v>371</v>
          </cell>
          <cell r="I612">
            <v>1576</v>
          </cell>
          <cell r="J612">
            <v>0.5</v>
          </cell>
          <cell r="K612">
            <v>0.5</v>
          </cell>
          <cell r="L612">
            <v>91</v>
          </cell>
          <cell r="M612">
            <v>90.5</v>
          </cell>
          <cell r="N612">
            <v>0.5</v>
          </cell>
          <cell r="O612">
            <v>1.9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</row>
        <row r="613">
          <cell r="C613" t="str">
            <v>P005</v>
          </cell>
          <cell r="D613" t="str">
            <v>Almidón de malanga, crudo</v>
          </cell>
          <cell r="F613">
            <v>100</v>
          </cell>
          <cell r="G613">
            <v>14.1</v>
          </cell>
          <cell r="H613">
            <v>348</v>
          </cell>
          <cell r="I613">
            <v>1475</v>
          </cell>
          <cell r="J613">
            <v>1.8</v>
          </cell>
          <cell r="K613">
            <v>1.3</v>
          </cell>
          <cell r="L613">
            <v>82.2</v>
          </cell>
          <cell r="M613">
            <v>82.2</v>
          </cell>
          <cell r="N613">
            <v>0</v>
          </cell>
          <cell r="O613">
            <v>0.7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</row>
        <row r="614">
          <cell r="C614" t="str">
            <v>P006</v>
          </cell>
          <cell r="D614" t="str">
            <v>Almidón  de ñame, crudo</v>
          </cell>
          <cell r="F614">
            <v>100</v>
          </cell>
          <cell r="G614">
            <v>10.1</v>
          </cell>
          <cell r="H614">
            <v>395</v>
          </cell>
          <cell r="I614">
            <v>1669</v>
          </cell>
          <cell r="J614">
            <v>0.8</v>
          </cell>
          <cell r="K614">
            <v>6.7</v>
          </cell>
          <cell r="L614">
            <v>82.3</v>
          </cell>
          <cell r="M614">
            <v>81.3</v>
          </cell>
          <cell r="N614">
            <v>1</v>
          </cell>
          <cell r="O614">
            <v>0.1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</row>
        <row r="615">
          <cell r="C615" t="str">
            <v>P007</v>
          </cell>
          <cell r="D615" t="str">
            <v>Arazá,crudo</v>
          </cell>
          <cell r="E615" t="str">
            <v>Pulpa sin semilla</v>
          </cell>
          <cell r="F615">
            <v>77</v>
          </cell>
          <cell r="G615">
            <v>91.2</v>
          </cell>
          <cell r="H615">
            <v>42</v>
          </cell>
          <cell r="I615">
            <v>175</v>
          </cell>
          <cell r="J615">
            <v>1.1000000000000001</v>
          </cell>
          <cell r="K615">
            <v>1.1000000000000001</v>
          </cell>
          <cell r="L615">
            <v>6.5</v>
          </cell>
          <cell r="M615">
            <v>5.6</v>
          </cell>
          <cell r="N615">
            <v>0.9</v>
          </cell>
          <cell r="O615">
            <v>0.2</v>
          </cell>
          <cell r="P615">
            <v>4</v>
          </cell>
          <cell r="Q615">
            <v>0.8</v>
          </cell>
          <cell r="R615">
            <v>28</v>
          </cell>
          <cell r="S615">
            <v>0</v>
          </cell>
          <cell r="T615">
            <v>0</v>
          </cell>
          <cell r="U615">
            <v>0.4</v>
          </cell>
          <cell r="V615">
            <v>14</v>
          </cell>
          <cell r="W615">
            <v>222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</row>
        <row r="616">
          <cell r="C616" t="str">
            <v>P008</v>
          </cell>
          <cell r="D616" t="str">
            <v>Árbol del pan, cocido</v>
          </cell>
          <cell r="E616" t="str">
            <v>Pulpa sin semilla</v>
          </cell>
          <cell r="F616">
            <v>100</v>
          </cell>
          <cell r="G616">
            <v>62.5</v>
          </cell>
          <cell r="H616">
            <v>150</v>
          </cell>
          <cell r="I616">
            <v>636</v>
          </cell>
          <cell r="J616">
            <v>5.2</v>
          </cell>
          <cell r="K616">
            <v>0.8</v>
          </cell>
          <cell r="L616">
            <v>30.5</v>
          </cell>
          <cell r="M616">
            <v>0</v>
          </cell>
          <cell r="N616">
            <v>0</v>
          </cell>
          <cell r="O616">
            <v>1</v>
          </cell>
          <cell r="P616">
            <v>29</v>
          </cell>
          <cell r="Q616">
            <v>1</v>
          </cell>
          <cell r="R616">
            <v>0</v>
          </cell>
          <cell r="S616">
            <v>37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0.14000000000000001</v>
          </cell>
          <cell r="Y616">
            <v>7.0000000000000007E-2</v>
          </cell>
          <cell r="Z616">
            <v>0.9</v>
          </cell>
          <cell r="AA616">
            <v>0</v>
          </cell>
          <cell r="AB616">
            <v>0</v>
          </cell>
          <cell r="AC616">
            <v>10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</row>
        <row r="617">
          <cell r="C617" t="str">
            <v>P009</v>
          </cell>
          <cell r="D617" t="str">
            <v>Árbol del pan, crudo</v>
          </cell>
          <cell r="E617" t="str">
            <v>Pulpa sin semilla</v>
          </cell>
          <cell r="F617">
            <v>55</v>
          </cell>
          <cell r="G617">
            <v>74.2</v>
          </cell>
          <cell r="H617">
            <v>115</v>
          </cell>
          <cell r="I617">
            <v>487</v>
          </cell>
          <cell r="J617">
            <v>2.8</v>
          </cell>
          <cell r="K617">
            <v>0.6</v>
          </cell>
          <cell r="L617">
            <v>22.3</v>
          </cell>
          <cell r="M617">
            <v>17.399999999999999</v>
          </cell>
          <cell r="N617">
            <v>4.9000000000000004</v>
          </cell>
          <cell r="O617">
            <v>0.1</v>
          </cell>
          <cell r="P617">
            <v>21</v>
          </cell>
          <cell r="Q617">
            <v>0.6</v>
          </cell>
          <cell r="R617">
            <v>2</v>
          </cell>
          <cell r="S617">
            <v>30</v>
          </cell>
          <cell r="T617">
            <v>0</v>
          </cell>
          <cell r="U617">
            <v>0.1</v>
          </cell>
          <cell r="V617">
            <v>25</v>
          </cell>
          <cell r="W617">
            <v>490</v>
          </cell>
          <cell r="X617">
            <v>0.11</v>
          </cell>
          <cell r="Y617">
            <v>0.05</v>
          </cell>
          <cell r="Z617">
            <v>0.8</v>
          </cell>
          <cell r="AA617">
            <v>14</v>
          </cell>
          <cell r="AB617">
            <v>0</v>
          </cell>
          <cell r="AC617">
            <v>26</v>
          </cell>
          <cell r="AD617">
            <v>2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</row>
        <row r="618">
          <cell r="C618" t="str">
            <v>P010</v>
          </cell>
          <cell r="D618" t="str">
            <v>Árbol del pan,semilla crudo</v>
          </cell>
          <cell r="E618" t="str">
            <v>Semilla</v>
          </cell>
          <cell r="F618">
            <v>68</v>
          </cell>
          <cell r="G618">
            <v>47.8</v>
          </cell>
          <cell r="H618">
            <v>242</v>
          </cell>
          <cell r="I618">
            <v>1017</v>
          </cell>
          <cell r="J618">
            <v>7.4</v>
          </cell>
          <cell r="K618">
            <v>5.6</v>
          </cell>
          <cell r="L618">
            <v>37.799999999999997</v>
          </cell>
          <cell r="M618">
            <v>32.6</v>
          </cell>
          <cell r="N618">
            <v>5.2</v>
          </cell>
          <cell r="O618">
            <v>1.4</v>
          </cell>
          <cell r="P618">
            <v>32</v>
          </cell>
          <cell r="Q618">
            <v>0.5</v>
          </cell>
          <cell r="R618">
            <v>25</v>
          </cell>
          <cell r="S618">
            <v>73</v>
          </cell>
          <cell r="T618">
            <v>0</v>
          </cell>
          <cell r="U618">
            <v>0.9</v>
          </cell>
          <cell r="V618">
            <v>54</v>
          </cell>
          <cell r="W618">
            <v>941</v>
          </cell>
          <cell r="X618">
            <v>0.2</v>
          </cell>
          <cell r="Y618">
            <v>7.0000000000000007E-2</v>
          </cell>
          <cell r="Z618">
            <v>0.8</v>
          </cell>
          <cell r="AA618">
            <v>53</v>
          </cell>
          <cell r="AB618">
            <v>0</v>
          </cell>
          <cell r="AC618">
            <v>7</v>
          </cell>
          <cell r="AD618">
            <v>1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</row>
        <row r="619">
          <cell r="C619" t="str">
            <v>P011</v>
          </cell>
          <cell r="D619" t="str">
            <v>Asaí,cocido,sin sal</v>
          </cell>
          <cell r="E619" t="str">
            <v>Pulpa sin semilla</v>
          </cell>
          <cell r="F619">
            <v>71</v>
          </cell>
          <cell r="G619">
            <v>44.3</v>
          </cell>
          <cell r="H619">
            <v>378</v>
          </cell>
          <cell r="I619">
            <v>1566</v>
          </cell>
          <cell r="J619">
            <v>4.5999999999999996</v>
          </cell>
          <cell r="K619">
            <v>25.9</v>
          </cell>
          <cell r="L619">
            <v>22.4</v>
          </cell>
          <cell r="M619">
            <v>3.8</v>
          </cell>
          <cell r="N619">
            <v>18.600000000000001</v>
          </cell>
          <cell r="O619">
            <v>2.8</v>
          </cell>
          <cell r="P619">
            <v>171</v>
          </cell>
          <cell r="Q619">
            <v>5</v>
          </cell>
          <cell r="R619">
            <v>36</v>
          </cell>
          <cell r="S619">
            <v>172</v>
          </cell>
          <cell r="T619">
            <v>0.1</v>
          </cell>
          <cell r="U619">
            <v>3.8</v>
          </cell>
          <cell r="V619">
            <v>79</v>
          </cell>
          <cell r="W619">
            <v>1</v>
          </cell>
          <cell r="X619">
            <v>8.49</v>
          </cell>
          <cell r="Y619">
            <v>0.93</v>
          </cell>
          <cell r="Z619">
            <v>0</v>
          </cell>
          <cell r="AA619">
            <v>590</v>
          </cell>
          <cell r="AB619">
            <v>0.15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</row>
        <row r="620">
          <cell r="C620" t="str">
            <v>P012</v>
          </cell>
          <cell r="D620" t="str">
            <v>Asaí,crudo</v>
          </cell>
          <cell r="E620" t="str">
            <v>Pulpa sin semilla</v>
          </cell>
          <cell r="F620">
            <v>42</v>
          </cell>
          <cell r="G620">
            <v>44.3</v>
          </cell>
          <cell r="H620">
            <v>385</v>
          </cell>
          <cell r="I620">
            <v>1593</v>
          </cell>
          <cell r="J620">
            <v>3.8</v>
          </cell>
          <cell r="K620">
            <v>30.6</v>
          </cell>
          <cell r="L620">
            <v>17.5</v>
          </cell>
          <cell r="M620">
            <v>5</v>
          </cell>
          <cell r="N620">
            <v>12.5</v>
          </cell>
          <cell r="O620">
            <v>3.9</v>
          </cell>
          <cell r="P620">
            <v>134</v>
          </cell>
          <cell r="Q620">
            <v>6.7</v>
          </cell>
          <cell r="R620">
            <v>28</v>
          </cell>
          <cell r="S620">
            <v>121</v>
          </cell>
          <cell r="T620">
            <v>0.1</v>
          </cell>
          <cell r="U620">
            <v>2.9</v>
          </cell>
          <cell r="V620">
            <v>63</v>
          </cell>
          <cell r="W620">
            <v>1</v>
          </cell>
          <cell r="X620">
            <v>3.46</v>
          </cell>
          <cell r="Y620">
            <v>0.88</v>
          </cell>
          <cell r="Z620">
            <v>0</v>
          </cell>
          <cell r="AA620">
            <v>420</v>
          </cell>
          <cell r="AB620">
            <v>0.03</v>
          </cell>
          <cell r="AC620">
            <v>0</v>
          </cell>
          <cell r="AD620">
            <v>12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</row>
        <row r="621">
          <cell r="C621" t="str">
            <v>P013</v>
          </cell>
          <cell r="D621" t="str">
            <v>Asaí,deshidratado</v>
          </cell>
          <cell r="E621" t="str">
            <v>Pulpa sin semilla</v>
          </cell>
          <cell r="F621">
            <v>100</v>
          </cell>
          <cell r="G621">
            <v>4.5999999999999996</v>
          </cell>
          <cell r="H621">
            <v>391</v>
          </cell>
          <cell r="I621">
            <v>1659</v>
          </cell>
          <cell r="J621">
            <v>0.1</v>
          </cell>
          <cell r="K621">
            <v>1.4</v>
          </cell>
          <cell r="L621">
            <v>93.9</v>
          </cell>
          <cell r="M621">
            <v>92.7</v>
          </cell>
          <cell r="N621">
            <v>1.1000000000000001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</row>
        <row r="622">
          <cell r="C622" t="str">
            <v>P014</v>
          </cell>
          <cell r="D622" t="str">
            <v>Asaí,liofilizado</v>
          </cell>
          <cell r="E622" t="str">
            <v>Pulpa sin semilla</v>
          </cell>
          <cell r="F622">
            <v>100</v>
          </cell>
          <cell r="G622">
            <v>2.6</v>
          </cell>
          <cell r="H622">
            <v>691</v>
          </cell>
          <cell r="I622">
            <v>2859</v>
          </cell>
          <cell r="J622">
            <v>1.6</v>
          </cell>
          <cell r="K622">
            <v>51.6</v>
          </cell>
          <cell r="L622">
            <v>43.7</v>
          </cell>
          <cell r="M622">
            <v>21.4</v>
          </cell>
          <cell r="N622">
            <v>22.3</v>
          </cell>
          <cell r="O622">
            <v>0.4</v>
          </cell>
          <cell r="P622">
            <v>228</v>
          </cell>
          <cell r="Q622">
            <v>8.4</v>
          </cell>
          <cell r="R622">
            <v>225</v>
          </cell>
          <cell r="S622">
            <v>0</v>
          </cell>
          <cell r="T622">
            <v>0</v>
          </cell>
          <cell r="U622">
            <v>20.6</v>
          </cell>
          <cell r="V622">
            <v>202</v>
          </cell>
          <cell r="W622">
            <v>429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</row>
        <row r="623">
          <cell r="C623" t="str">
            <v>P015</v>
          </cell>
          <cell r="D623" t="str">
            <v>Banano chiro,crudo</v>
          </cell>
          <cell r="E623" t="str">
            <v>Pulpa</v>
          </cell>
          <cell r="F623">
            <v>80</v>
          </cell>
          <cell r="G623">
            <v>68.2</v>
          </cell>
          <cell r="H623">
            <v>126</v>
          </cell>
          <cell r="I623">
            <v>535</v>
          </cell>
          <cell r="J623">
            <v>1.5</v>
          </cell>
          <cell r="K623">
            <v>0.1</v>
          </cell>
          <cell r="L623">
            <v>28.9</v>
          </cell>
          <cell r="M623">
            <v>26.9</v>
          </cell>
          <cell r="N623">
            <v>2</v>
          </cell>
          <cell r="O623">
            <v>1.3</v>
          </cell>
          <cell r="P623">
            <v>3</v>
          </cell>
          <cell r="Q623">
            <v>0.3</v>
          </cell>
          <cell r="R623">
            <v>0</v>
          </cell>
          <cell r="S623">
            <v>22</v>
          </cell>
          <cell r="T623">
            <v>0</v>
          </cell>
          <cell r="U623">
            <v>0.3</v>
          </cell>
          <cell r="V623">
            <v>28</v>
          </cell>
          <cell r="W623">
            <v>355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8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</row>
        <row r="624">
          <cell r="C624" t="str">
            <v>P016</v>
          </cell>
          <cell r="D624" t="str">
            <v>Banano pacifico,crudo</v>
          </cell>
          <cell r="E624" t="str">
            <v>Pulpa</v>
          </cell>
          <cell r="F624">
            <v>65</v>
          </cell>
          <cell r="G624">
            <v>71.2</v>
          </cell>
          <cell r="H624">
            <v>112</v>
          </cell>
          <cell r="I624">
            <v>475</v>
          </cell>
          <cell r="J624">
            <v>1.1000000000000001</v>
          </cell>
          <cell r="K624">
            <v>0.2</v>
          </cell>
          <cell r="L624">
            <v>26.4</v>
          </cell>
          <cell r="M624">
            <v>0</v>
          </cell>
          <cell r="N624">
            <v>0</v>
          </cell>
          <cell r="O624">
            <v>1.1000000000000001</v>
          </cell>
          <cell r="P624">
            <v>6</v>
          </cell>
          <cell r="Q624">
            <v>0.4</v>
          </cell>
          <cell r="R624">
            <v>0</v>
          </cell>
          <cell r="S624">
            <v>22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0.04</v>
          </cell>
          <cell r="Y624">
            <v>0.04</v>
          </cell>
          <cell r="Z624">
            <v>0.6</v>
          </cell>
          <cell r="AA624">
            <v>0</v>
          </cell>
          <cell r="AB624">
            <v>0</v>
          </cell>
          <cell r="AC624">
            <v>15</v>
          </cell>
          <cell r="AD624">
            <v>90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</row>
        <row r="625">
          <cell r="C625" t="str">
            <v>P017</v>
          </cell>
          <cell r="D625" t="str">
            <v>Borojó,crudo</v>
          </cell>
          <cell r="E625" t="str">
            <v>Pulpa sin semilla</v>
          </cell>
          <cell r="F625">
            <v>60</v>
          </cell>
          <cell r="G625">
            <v>64</v>
          </cell>
          <cell r="H625">
            <v>140</v>
          </cell>
          <cell r="I625">
            <v>594</v>
          </cell>
          <cell r="J625">
            <v>3</v>
          </cell>
          <cell r="K625">
            <v>0.6</v>
          </cell>
          <cell r="L625">
            <v>30.5</v>
          </cell>
          <cell r="M625">
            <v>0</v>
          </cell>
          <cell r="N625">
            <v>0</v>
          </cell>
          <cell r="O625">
            <v>1.8</v>
          </cell>
          <cell r="P625">
            <v>51</v>
          </cell>
          <cell r="Q625">
            <v>6.9</v>
          </cell>
          <cell r="R625">
            <v>8</v>
          </cell>
          <cell r="S625">
            <v>0</v>
          </cell>
          <cell r="T625">
            <v>0</v>
          </cell>
          <cell r="U625">
            <v>1.5</v>
          </cell>
          <cell r="V625">
            <v>38</v>
          </cell>
          <cell r="W625">
            <v>464</v>
          </cell>
          <cell r="X625">
            <v>0.3</v>
          </cell>
          <cell r="Y625">
            <v>0.12</v>
          </cell>
          <cell r="Z625">
            <v>2.2999999999999998</v>
          </cell>
          <cell r="AA625">
            <v>0</v>
          </cell>
          <cell r="AB625">
            <v>0</v>
          </cell>
          <cell r="AC625">
            <v>3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</row>
        <row r="626">
          <cell r="C626" t="str">
            <v>P018</v>
          </cell>
          <cell r="D626" t="str">
            <v>Cacao silvestre,crudo</v>
          </cell>
          <cell r="E626" t="str">
            <v>Pulpa sin semilla</v>
          </cell>
          <cell r="F626">
            <v>8</v>
          </cell>
          <cell r="G626">
            <v>86</v>
          </cell>
          <cell r="H626">
            <v>60</v>
          </cell>
          <cell r="I626">
            <v>251</v>
          </cell>
          <cell r="J626">
            <v>1</v>
          </cell>
          <cell r="K626">
            <v>1.1000000000000001</v>
          </cell>
          <cell r="L626">
            <v>10.3</v>
          </cell>
          <cell r="M626">
            <v>8.1</v>
          </cell>
          <cell r="N626">
            <v>2.2000000000000002</v>
          </cell>
          <cell r="O626">
            <v>1.6</v>
          </cell>
          <cell r="P626">
            <v>12</v>
          </cell>
          <cell r="Q626">
            <v>0.3</v>
          </cell>
          <cell r="R626">
            <v>1</v>
          </cell>
          <cell r="S626">
            <v>9</v>
          </cell>
          <cell r="T626">
            <v>0</v>
          </cell>
          <cell r="U626">
            <v>0.6</v>
          </cell>
          <cell r="V626">
            <v>21</v>
          </cell>
          <cell r="W626">
            <v>72</v>
          </cell>
          <cell r="X626">
            <v>0.25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14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</row>
        <row r="627">
          <cell r="C627" t="str">
            <v>P019</v>
          </cell>
          <cell r="D627" t="str">
            <v>Cacao silvestre,semilla,crudo</v>
          </cell>
          <cell r="E627" t="str">
            <v>Semilla</v>
          </cell>
          <cell r="F627">
            <v>8</v>
          </cell>
          <cell r="G627">
            <v>3.2</v>
          </cell>
          <cell r="H627">
            <v>604</v>
          </cell>
          <cell r="I627">
            <v>2509</v>
          </cell>
          <cell r="J627">
            <v>13</v>
          </cell>
          <cell r="K627">
            <v>46</v>
          </cell>
          <cell r="L627">
            <v>34.4</v>
          </cell>
          <cell r="M627">
            <v>34.4</v>
          </cell>
          <cell r="N627">
            <v>0</v>
          </cell>
          <cell r="O627">
            <v>3.4</v>
          </cell>
          <cell r="P627">
            <v>99</v>
          </cell>
          <cell r="Q627">
            <v>2.6</v>
          </cell>
          <cell r="R627">
            <v>4</v>
          </cell>
          <cell r="S627">
            <v>533</v>
          </cell>
          <cell r="T627">
            <v>0</v>
          </cell>
          <cell r="U627">
            <v>0</v>
          </cell>
          <cell r="V627">
            <v>232</v>
          </cell>
          <cell r="W627">
            <v>830</v>
          </cell>
          <cell r="X627">
            <v>0.17</v>
          </cell>
          <cell r="Y627">
            <v>0.14000000000000001</v>
          </cell>
          <cell r="Z627">
            <v>1.7</v>
          </cell>
          <cell r="AA627">
            <v>0</v>
          </cell>
          <cell r="AB627">
            <v>0</v>
          </cell>
          <cell r="AC627">
            <v>3</v>
          </cell>
          <cell r="AD627">
            <v>3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</row>
        <row r="628">
          <cell r="C628" t="str">
            <v>P020</v>
          </cell>
          <cell r="D628" t="str">
            <v>Cactus,crudo</v>
          </cell>
          <cell r="E628" t="str">
            <v>Tallo</v>
          </cell>
          <cell r="G628">
            <v>96.9</v>
          </cell>
          <cell r="H628">
            <v>8</v>
          </cell>
          <cell r="I628">
            <v>34</v>
          </cell>
          <cell r="J628">
            <v>0.5</v>
          </cell>
          <cell r="K628">
            <v>0.1</v>
          </cell>
          <cell r="L628">
            <v>1.1000000000000001</v>
          </cell>
          <cell r="M628">
            <v>0.8</v>
          </cell>
          <cell r="N628">
            <v>0.3</v>
          </cell>
          <cell r="O628">
            <v>1.3</v>
          </cell>
          <cell r="P628">
            <v>80</v>
          </cell>
          <cell r="Q628">
            <v>0.4</v>
          </cell>
          <cell r="R628">
            <v>32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199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</row>
        <row r="629">
          <cell r="C629" t="str">
            <v>P021</v>
          </cell>
          <cell r="D629" t="str">
            <v>Caimo morado,crudo</v>
          </cell>
          <cell r="E629" t="str">
            <v>Pulpa sin semilla</v>
          </cell>
          <cell r="F629">
            <v>82</v>
          </cell>
          <cell r="G629">
            <v>84.5</v>
          </cell>
          <cell r="H629">
            <v>70</v>
          </cell>
          <cell r="I629">
            <v>297</v>
          </cell>
          <cell r="J629">
            <v>1</v>
          </cell>
          <cell r="K629">
            <v>1.4</v>
          </cell>
          <cell r="L629">
            <v>12.9</v>
          </cell>
          <cell r="M629">
            <v>11.8</v>
          </cell>
          <cell r="N629">
            <v>1.1000000000000001</v>
          </cell>
          <cell r="O629">
            <v>0.2</v>
          </cell>
          <cell r="P629">
            <v>30</v>
          </cell>
          <cell r="Q629">
            <v>0.5</v>
          </cell>
          <cell r="R629">
            <v>0</v>
          </cell>
          <cell r="S629">
            <v>20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0.02</v>
          </cell>
          <cell r="Y629">
            <v>0.03</v>
          </cell>
          <cell r="Z629">
            <v>1</v>
          </cell>
          <cell r="AA629">
            <v>0</v>
          </cell>
          <cell r="AB629">
            <v>0</v>
          </cell>
          <cell r="AC629">
            <v>10</v>
          </cell>
          <cell r="AD629">
            <v>2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</row>
        <row r="630">
          <cell r="C630" t="str">
            <v>P022</v>
          </cell>
          <cell r="D630" t="str">
            <v>Camu camu, crudo</v>
          </cell>
          <cell r="E630" t="str">
            <v>Pulpa sin semilla</v>
          </cell>
          <cell r="F630">
            <v>58</v>
          </cell>
          <cell r="G630">
            <v>92.1</v>
          </cell>
          <cell r="H630">
            <v>32</v>
          </cell>
          <cell r="I630">
            <v>135</v>
          </cell>
          <cell r="J630">
            <v>0.5</v>
          </cell>
          <cell r="K630">
            <v>0.1</v>
          </cell>
          <cell r="L630">
            <v>7.1</v>
          </cell>
          <cell r="M630">
            <v>6.8</v>
          </cell>
          <cell r="N630">
            <v>0.3</v>
          </cell>
          <cell r="O630">
            <v>0.2</v>
          </cell>
          <cell r="P630">
            <v>28</v>
          </cell>
          <cell r="Q630">
            <v>0.5</v>
          </cell>
          <cell r="R630">
            <v>0</v>
          </cell>
          <cell r="S630">
            <v>15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0.01</v>
          </cell>
          <cell r="Y630">
            <v>0.04</v>
          </cell>
          <cell r="Z630">
            <v>0.6</v>
          </cell>
          <cell r="AA630">
            <v>0</v>
          </cell>
          <cell r="AB630">
            <v>0</v>
          </cell>
          <cell r="AC630">
            <v>2125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</row>
        <row r="631">
          <cell r="C631" t="str">
            <v>P023</v>
          </cell>
          <cell r="D631" t="str">
            <v>Carambolo,maduro,crudo</v>
          </cell>
          <cell r="E631" t="str">
            <v>Pulpa sin semilla</v>
          </cell>
          <cell r="F631">
            <v>74</v>
          </cell>
          <cell r="G631">
            <v>95.2</v>
          </cell>
          <cell r="H631">
            <v>25</v>
          </cell>
          <cell r="I631">
            <v>104</v>
          </cell>
          <cell r="J631">
            <v>0.4</v>
          </cell>
          <cell r="K631">
            <v>0.1</v>
          </cell>
          <cell r="L631">
            <v>4.2</v>
          </cell>
          <cell r="M631">
            <v>1.4</v>
          </cell>
          <cell r="N631">
            <v>2.8</v>
          </cell>
          <cell r="O631">
            <v>0.2</v>
          </cell>
          <cell r="P631">
            <v>34</v>
          </cell>
          <cell r="Q631">
            <v>2.8</v>
          </cell>
          <cell r="R631">
            <v>1</v>
          </cell>
          <cell r="S631">
            <v>12</v>
          </cell>
          <cell r="T631">
            <v>0</v>
          </cell>
          <cell r="U631">
            <v>0.1</v>
          </cell>
          <cell r="V631">
            <v>84</v>
          </cell>
          <cell r="W631">
            <v>1080</v>
          </cell>
          <cell r="X631">
            <v>0.01</v>
          </cell>
          <cell r="Y631">
            <v>0.02</v>
          </cell>
          <cell r="Z631">
            <v>0.4</v>
          </cell>
          <cell r="AA631">
            <v>12</v>
          </cell>
          <cell r="AB631">
            <v>0</v>
          </cell>
          <cell r="AC631">
            <v>13</v>
          </cell>
          <cell r="AD631">
            <v>4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</row>
        <row r="632">
          <cell r="C632" t="str">
            <v>P024</v>
          </cell>
          <cell r="D632" t="str">
            <v>Carambolo,maduro,deshidratado</v>
          </cell>
          <cell r="E632" t="str">
            <v>Pulpa sin semilla</v>
          </cell>
          <cell r="F632">
            <v>100</v>
          </cell>
          <cell r="G632">
            <v>4.8</v>
          </cell>
          <cell r="H632">
            <v>379</v>
          </cell>
          <cell r="I632">
            <v>1609</v>
          </cell>
          <cell r="J632">
            <v>0.7</v>
          </cell>
          <cell r="K632">
            <v>2.4</v>
          </cell>
          <cell r="L632">
            <v>88.8</v>
          </cell>
          <cell r="M632">
            <v>0</v>
          </cell>
          <cell r="N632">
            <v>0</v>
          </cell>
          <cell r="O632">
            <v>0</v>
          </cell>
          <cell r="P632">
            <v>34</v>
          </cell>
          <cell r="Q632">
            <v>2.8</v>
          </cell>
          <cell r="R632">
            <v>1</v>
          </cell>
          <cell r="S632">
            <v>0</v>
          </cell>
          <cell r="T632">
            <v>0</v>
          </cell>
          <cell r="V632">
            <v>84</v>
          </cell>
          <cell r="W632">
            <v>1080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13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</row>
        <row r="633">
          <cell r="C633" t="str">
            <v>P025</v>
          </cell>
          <cell r="D633" t="str">
            <v>Carambolo,pintón,crudo</v>
          </cell>
          <cell r="E633" t="str">
            <v>Pulpa sin semilla</v>
          </cell>
          <cell r="F633">
            <v>74</v>
          </cell>
          <cell r="G633">
            <v>95.1</v>
          </cell>
          <cell r="H633">
            <v>25</v>
          </cell>
          <cell r="I633">
            <v>105</v>
          </cell>
          <cell r="J633">
            <v>0.4</v>
          </cell>
          <cell r="K633">
            <v>0.1</v>
          </cell>
          <cell r="L633">
            <v>4.2</v>
          </cell>
          <cell r="M633">
            <v>1.4</v>
          </cell>
          <cell r="N633">
            <v>2.8</v>
          </cell>
          <cell r="O633">
            <v>0.2</v>
          </cell>
          <cell r="P633">
            <v>40</v>
          </cell>
          <cell r="Q633">
            <v>2.7</v>
          </cell>
          <cell r="R633">
            <v>0</v>
          </cell>
          <cell r="S633">
            <v>12</v>
          </cell>
          <cell r="T633">
            <v>0</v>
          </cell>
          <cell r="U633">
            <v>0.1</v>
          </cell>
          <cell r="V633">
            <v>92</v>
          </cell>
          <cell r="W633">
            <v>1165</v>
          </cell>
          <cell r="X633">
            <v>0.02</v>
          </cell>
          <cell r="Y633">
            <v>0.02</v>
          </cell>
          <cell r="Z633">
            <v>0.4</v>
          </cell>
          <cell r="AA633">
            <v>12</v>
          </cell>
          <cell r="AB633">
            <v>0</v>
          </cell>
          <cell r="AC633">
            <v>17</v>
          </cell>
          <cell r="AD633">
            <v>4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</row>
        <row r="634">
          <cell r="C634" t="str">
            <v>P026</v>
          </cell>
          <cell r="D634" t="str">
            <v>Carambolo,pintón,deshidratado</v>
          </cell>
          <cell r="E634" t="str">
            <v>Pulpa sin semilla</v>
          </cell>
          <cell r="F634">
            <v>100</v>
          </cell>
          <cell r="G634">
            <v>4.9000000000000004</v>
          </cell>
          <cell r="H634">
            <v>378</v>
          </cell>
          <cell r="I634">
            <v>1603</v>
          </cell>
          <cell r="J634">
            <v>0.7</v>
          </cell>
          <cell r="K634">
            <v>2.2000000000000002</v>
          </cell>
          <cell r="L634">
            <v>88.8</v>
          </cell>
          <cell r="M634">
            <v>0</v>
          </cell>
          <cell r="N634">
            <v>0</v>
          </cell>
          <cell r="O634">
            <v>3.4</v>
          </cell>
          <cell r="P634">
            <v>40</v>
          </cell>
          <cell r="Q634">
            <v>2.7</v>
          </cell>
          <cell r="R634">
            <v>0</v>
          </cell>
          <cell r="S634">
            <v>0</v>
          </cell>
          <cell r="T634">
            <v>0</v>
          </cell>
          <cell r="V634">
            <v>92</v>
          </cell>
          <cell r="W634">
            <v>1165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17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</row>
        <row r="635">
          <cell r="C635" t="str">
            <v>P027</v>
          </cell>
          <cell r="D635" t="str">
            <v>Carambolo, verde,crudo</v>
          </cell>
          <cell r="E635" t="str">
            <v>Pulpa sin semilla</v>
          </cell>
          <cell r="F635">
            <v>76</v>
          </cell>
          <cell r="G635">
            <v>95.2</v>
          </cell>
          <cell r="H635">
            <v>24</v>
          </cell>
          <cell r="I635">
            <v>102</v>
          </cell>
          <cell r="J635">
            <v>0.3</v>
          </cell>
          <cell r="K635">
            <v>0.1</v>
          </cell>
          <cell r="L635">
            <v>4.0999999999999996</v>
          </cell>
          <cell r="M635">
            <v>1.3</v>
          </cell>
          <cell r="N635">
            <v>2.8</v>
          </cell>
          <cell r="O635">
            <v>0.2</v>
          </cell>
          <cell r="P635">
            <v>32</v>
          </cell>
          <cell r="Q635">
            <v>3.7</v>
          </cell>
          <cell r="R635">
            <v>1</v>
          </cell>
          <cell r="S635">
            <v>12</v>
          </cell>
          <cell r="T635">
            <v>0</v>
          </cell>
          <cell r="U635">
            <v>0.1</v>
          </cell>
          <cell r="V635">
            <v>94</v>
          </cell>
          <cell r="W635">
            <v>1170</v>
          </cell>
          <cell r="X635">
            <v>0.02</v>
          </cell>
          <cell r="Y635">
            <v>0.02</v>
          </cell>
          <cell r="Z635">
            <v>0.4</v>
          </cell>
          <cell r="AA635">
            <v>12</v>
          </cell>
          <cell r="AB635">
            <v>0</v>
          </cell>
          <cell r="AC635">
            <v>14</v>
          </cell>
          <cell r="AD635">
            <v>4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</row>
        <row r="636">
          <cell r="C636" t="str">
            <v>P028</v>
          </cell>
          <cell r="D636" t="str">
            <v>Carambolo,verde,deshidratado</v>
          </cell>
          <cell r="E636" t="str">
            <v>Pulpa sin semilla</v>
          </cell>
          <cell r="F636">
            <v>100</v>
          </cell>
          <cell r="G636">
            <v>4.8</v>
          </cell>
          <cell r="H636">
            <v>375</v>
          </cell>
          <cell r="I636">
            <v>1594</v>
          </cell>
          <cell r="J636">
            <v>0.7</v>
          </cell>
          <cell r="K636">
            <v>1.7</v>
          </cell>
          <cell r="L636">
            <v>89.3</v>
          </cell>
          <cell r="M636">
            <v>0</v>
          </cell>
          <cell r="N636">
            <v>0</v>
          </cell>
          <cell r="O636">
            <v>3.5</v>
          </cell>
          <cell r="P636">
            <v>32</v>
          </cell>
          <cell r="Q636">
            <v>3.7</v>
          </cell>
          <cell r="R636">
            <v>1</v>
          </cell>
          <cell r="S636">
            <v>0</v>
          </cell>
          <cell r="T636">
            <v>0</v>
          </cell>
          <cell r="V636">
            <v>94</v>
          </cell>
          <cell r="W636">
            <v>1170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14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</row>
        <row r="637">
          <cell r="C637" t="str">
            <v>P029</v>
          </cell>
          <cell r="D637" t="str">
            <v>Cardo,crudo</v>
          </cell>
          <cell r="E637" t="str">
            <v>Tallo</v>
          </cell>
          <cell r="F637">
            <v>85</v>
          </cell>
          <cell r="G637">
            <v>89.1</v>
          </cell>
          <cell r="H637">
            <v>51</v>
          </cell>
          <cell r="I637">
            <v>213</v>
          </cell>
          <cell r="J637">
            <v>1.3</v>
          </cell>
          <cell r="K637">
            <v>0.2</v>
          </cell>
          <cell r="L637">
            <v>8.3000000000000007</v>
          </cell>
          <cell r="M637">
            <v>2.9</v>
          </cell>
          <cell r="N637">
            <v>5.4</v>
          </cell>
          <cell r="O637">
            <v>1.1000000000000001</v>
          </cell>
          <cell r="P637">
            <v>39</v>
          </cell>
          <cell r="Q637">
            <v>1.1000000000000001</v>
          </cell>
          <cell r="R637">
            <v>90</v>
          </cell>
          <cell r="S637">
            <v>60</v>
          </cell>
          <cell r="T637">
            <v>1</v>
          </cell>
          <cell r="U637">
            <v>0.5</v>
          </cell>
          <cell r="V637">
            <v>46</v>
          </cell>
          <cell r="W637">
            <v>375</v>
          </cell>
          <cell r="X637">
            <v>0.01</v>
          </cell>
          <cell r="Y637">
            <v>0.04</v>
          </cell>
          <cell r="Z637">
            <v>0.4</v>
          </cell>
          <cell r="AA637">
            <v>68</v>
          </cell>
          <cell r="AB637">
            <v>0</v>
          </cell>
          <cell r="AC637">
            <v>4</v>
          </cell>
          <cell r="AD637">
            <v>3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</row>
        <row r="638">
          <cell r="C638" t="str">
            <v>P030</v>
          </cell>
          <cell r="D638" t="str">
            <v>Cardón Guajiro,asado sin sal</v>
          </cell>
          <cell r="E638" t="str">
            <v>Tallo</v>
          </cell>
          <cell r="F638">
            <v>100</v>
          </cell>
          <cell r="G638">
            <v>94.5</v>
          </cell>
          <cell r="H638">
            <v>22</v>
          </cell>
          <cell r="I638">
            <v>92</v>
          </cell>
          <cell r="J638">
            <v>0.8</v>
          </cell>
          <cell r="K638">
            <v>0.1</v>
          </cell>
          <cell r="L638">
            <v>3.2</v>
          </cell>
          <cell r="M638">
            <v>0.7</v>
          </cell>
          <cell r="N638">
            <v>2.5</v>
          </cell>
          <cell r="O638">
            <v>1.3</v>
          </cell>
          <cell r="P638">
            <v>59</v>
          </cell>
          <cell r="Q638">
            <v>0.2</v>
          </cell>
          <cell r="R638">
            <v>6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491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6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</row>
        <row r="639">
          <cell r="C639" t="str">
            <v>P031</v>
          </cell>
          <cell r="D639" t="str">
            <v>Carurú,cocido,sin sal</v>
          </cell>
          <cell r="E639" t="str">
            <v>Hoja</v>
          </cell>
          <cell r="F639">
            <v>100</v>
          </cell>
          <cell r="G639">
            <v>90.7</v>
          </cell>
          <cell r="H639">
            <v>44</v>
          </cell>
          <cell r="I639">
            <v>185</v>
          </cell>
          <cell r="J639">
            <v>2.7</v>
          </cell>
          <cell r="K639">
            <v>0.6</v>
          </cell>
          <cell r="L639">
            <v>5.2</v>
          </cell>
          <cell r="M639">
            <v>1.5</v>
          </cell>
          <cell r="N639">
            <v>3.7</v>
          </cell>
          <cell r="O639">
            <v>0.9</v>
          </cell>
          <cell r="P639">
            <v>119</v>
          </cell>
          <cell r="Q639">
            <v>1.2</v>
          </cell>
          <cell r="R639">
            <v>1</v>
          </cell>
          <cell r="S639">
            <v>15</v>
          </cell>
          <cell r="T639">
            <v>0.1</v>
          </cell>
          <cell r="U639">
            <v>0.3</v>
          </cell>
          <cell r="V639">
            <v>25</v>
          </cell>
          <cell r="W639">
            <v>152</v>
          </cell>
          <cell r="X639">
            <v>0.06</v>
          </cell>
          <cell r="Y639">
            <v>0.02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</row>
        <row r="640">
          <cell r="C640" t="str">
            <v>P032</v>
          </cell>
          <cell r="D640" t="str">
            <v>Carurú,crudo</v>
          </cell>
          <cell r="E640" t="str">
            <v>Hoja</v>
          </cell>
          <cell r="F640">
            <v>100</v>
          </cell>
          <cell r="G640">
            <v>90.7</v>
          </cell>
          <cell r="H640">
            <v>39</v>
          </cell>
          <cell r="I640">
            <v>164</v>
          </cell>
          <cell r="J640">
            <v>2.6</v>
          </cell>
          <cell r="K640">
            <v>0.3</v>
          </cell>
          <cell r="L640">
            <v>4.8</v>
          </cell>
          <cell r="M640">
            <v>1.6</v>
          </cell>
          <cell r="N640">
            <v>3.2</v>
          </cell>
          <cell r="O640">
            <v>1.6</v>
          </cell>
          <cell r="P640">
            <v>80</v>
          </cell>
          <cell r="Q640">
            <v>1.3</v>
          </cell>
          <cell r="R640">
            <v>1</v>
          </cell>
          <cell r="S640">
            <v>26</v>
          </cell>
          <cell r="T640">
            <v>0</v>
          </cell>
          <cell r="U640">
            <v>0.5</v>
          </cell>
          <cell r="V640">
            <v>52</v>
          </cell>
          <cell r="W640">
            <v>358</v>
          </cell>
          <cell r="X640">
            <v>0.05</v>
          </cell>
          <cell r="Y640">
            <v>0.02</v>
          </cell>
          <cell r="Z640">
            <v>0</v>
          </cell>
          <cell r="AA640">
            <v>0</v>
          </cell>
          <cell r="AB640">
            <v>0</v>
          </cell>
          <cell r="AC640">
            <v>5</v>
          </cell>
          <cell r="AD640">
            <v>1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</row>
        <row r="641">
          <cell r="C641" t="str">
            <v>P033</v>
          </cell>
          <cell r="D641" t="str">
            <v>Casabe de yuca,asado, con sal</v>
          </cell>
          <cell r="F641">
            <v>100</v>
          </cell>
          <cell r="G641">
            <v>13.7</v>
          </cell>
          <cell r="H641">
            <v>341</v>
          </cell>
          <cell r="I641">
            <v>1451</v>
          </cell>
          <cell r="J641">
            <v>1.6</v>
          </cell>
          <cell r="K641">
            <v>0.2</v>
          </cell>
          <cell r="L641">
            <v>83.3</v>
          </cell>
          <cell r="M641">
            <v>0</v>
          </cell>
          <cell r="N641">
            <v>0</v>
          </cell>
          <cell r="O641">
            <v>1.2</v>
          </cell>
          <cell r="P641">
            <v>30</v>
          </cell>
          <cell r="Q641">
            <v>0.3</v>
          </cell>
          <cell r="R641">
            <v>0</v>
          </cell>
          <cell r="S641">
            <v>70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0.11</v>
          </cell>
          <cell r="Y641">
            <v>7.0000000000000007E-2</v>
          </cell>
          <cell r="Z641">
            <v>0.5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</row>
        <row r="642">
          <cell r="C642" t="str">
            <v>P034</v>
          </cell>
          <cell r="D642" t="str">
            <v>Credo macho,crudo</v>
          </cell>
          <cell r="E642" t="str">
            <v>Pulpa sin semilla</v>
          </cell>
          <cell r="F642">
            <v>94</v>
          </cell>
          <cell r="G642">
            <v>83.4</v>
          </cell>
          <cell r="H642">
            <v>68</v>
          </cell>
          <cell r="I642">
            <v>289</v>
          </cell>
          <cell r="J642">
            <v>0.7</v>
          </cell>
          <cell r="K642">
            <v>0.1</v>
          </cell>
          <cell r="L642">
            <v>15.4</v>
          </cell>
          <cell r="M642">
            <v>14</v>
          </cell>
          <cell r="N642">
            <v>1.4</v>
          </cell>
          <cell r="O642">
            <v>0.4</v>
          </cell>
          <cell r="P642">
            <v>14</v>
          </cell>
          <cell r="Q642">
            <v>0.4</v>
          </cell>
          <cell r="R642">
            <v>0</v>
          </cell>
          <cell r="S642">
            <v>28</v>
          </cell>
          <cell r="T642">
            <v>0</v>
          </cell>
          <cell r="U642">
            <v>0.1</v>
          </cell>
          <cell r="V642">
            <v>7</v>
          </cell>
          <cell r="W642">
            <v>172</v>
          </cell>
          <cell r="X642">
            <v>0.05</v>
          </cell>
          <cell r="Y642">
            <v>0.04</v>
          </cell>
          <cell r="Z642">
            <v>0.4</v>
          </cell>
          <cell r="AA642">
            <v>5</v>
          </cell>
          <cell r="AB642">
            <v>0</v>
          </cell>
          <cell r="AC642">
            <v>23</v>
          </cell>
          <cell r="AD642">
            <v>17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</row>
        <row r="643">
          <cell r="C643" t="str">
            <v>P035</v>
          </cell>
          <cell r="D643" t="str">
            <v>Champa,cruda</v>
          </cell>
          <cell r="E643" t="str">
            <v>Pulpa sin semilla</v>
          </cell>
          <cell r="F643">
            <v>60</v>
          </cell>
          <cell r="G643">
            <v>80.5</v>
          </cell>
          <cell r="H643">
            <v>77</v>
          </cell>
          <cell r="I643">
            <v>327</v>
          </cell>
          <cell r="J643">
            <v>0.4</v>
          </cell>
          <cell r="K643">
            <v>0.1</v>
          </cell>
          <cell r="L643">
            <v>18.600000000000001</v>
          </cell>
          <cell r="M643">
            <v>0</v>
          </cell>
          <cell r="N643">
            <v>0</v>
          </cell>
          <cell r="O643">
            <v>0.4</v>
          </cell>
          <cell r="P643">
            <v>20</v>
          </cell>
          <cell r="Q643">
            <v>0.5</v>
          </cell>
          <cell r="R643">
            <v>0</v>
          </cell>
          <cell r="S643">
            <v>15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0.04</v>
          </cell>
          <cell r="Z643">
            <v>0.3</v>
          </cell>
          <cell r="AA643">
            <v>0</v>
          </cell>
          <cell r="AB643">
            <v>0</v>
          </cell>
          <cell r="AC643">
            <v>15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</row>
        <row r="644">
          <cell r="C644" t="str">
            <v>P036</v>
          </cell>
          <cell r="D644" t="str">
            <v>Chicozapote,crudo</v>
          </cell>
          <cell r="E644" t="str">
            <v>Pulpa sin semilla</v>
          </cell>
          <cell r="F644">
            <v>80</v>
          </cell>
          <cell r="G644">
            <v>78</v>
          </cell>
          <cell r="H644">
            <v>102</v>
          </cell>
          <cell r="I644">
            <v>431</v>
          </cell>
          <cell r="J644">
            <v>0.6</v>
          </cell>
          <cell r="K644">
            <v>1.1000000000000001</v>
          </cell>
          <cell r="L644">
            <v>19.899999999999999</v>
          </cell>
          <cell r="M644">
            <v>14.6</v>
          </cell>
          <cell r="N644">
            <v>5.3</v>
          </cell>
          <cell r="O644">
            <v>0.4</v>
          </cell>
          <cell r="P644">
            <v>21</v>
          </cell>
          <cell r="Q644">
            <v>0.8</v>
          </cell>
          <cell r="R644">
            <v>12</v>
          </cell>
          <cell r="S644">
            <v>13</v>
          </cell>
          <cell r="T644">
            <v>0</v>
          </cell>
          <cell r="U644">
            <v>0.1</v>
          </cell>
          <cell r="V644">
            <v>12</v>
          </cell>
          <cell r="W644">
            <v>192</v>
          </cell>
          <cell r="X644">
            <v>0.02</v>
          </cell>
          <cell r="Y644">
            <v>0.02</v>
          </cell>
          <cell r="Z644">
            <v>0.2</v>
          </cell>
          <cell r="AA644">
            <v>14</v>
          </cell>
          <cell r="AB644">
            <v>0</v>
          </cell>
          <cell r="AC644">
            <v>13</v>
          </cell>
          <cell r="AD644">
            <v>5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</row>
        <row r="645">
          <cell r="C645" t="str">
            <v>P037</v>
          </cell>
          <cell r="D645" t="str">
            <v>Chigua,cruda</v>
          </cell>
          <cell r="E645" t="str">
            <v>Semilla</v>
          </cell>
          <cell r="F645">
            <v>100</v>
          </cell>
          <cell r="G645">
            <v>39.299999999999997</v>
          </cell>
          <cell r="H645">
            <v>249</v>
          </cell>
          <cell r="I645">
            <v>1055</v>
          </cell>
          <cell r="J645">
            <v>9.1999999999999993</v>
          </cell>
          <cell r="K645">
            <v>2</v>
          </cell>
          <cell r="L645">
            <v>48.5</v>
          </cell>
          <cell r="M645">
            <v>0</v>
          </cell>
          <cell r="N645">
            <v>0</v>
          </cell>
          <cell r="O645">
            <v>1</v>
          </cell>
          <cell r="P645">
            <v>11</v>
          </cell>
          <cell r="Q645">
            <v>2.2000000000000002</v>
          </cell>
          <cell r="R645">
            <v>0</v>
          </cell>
          <cell r="S645">
            <v>90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0.2</v>
          </cell>
          <cell r="Y645">
            <v>0.03</v>
          </cell>
          <cell r="Z645">
            <v>0.6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</row>
        <row r="646">
          <cell r="C646" t="str">
            <v>P038</v>
          </cell>
          <cell r="D646" t="str">
            <v>Chontaduro amazonico,crudo</v>
          </cell>
          <cell r="E646" t="str">
            <v>Pulpa sin semilla</v>
          </cell>
          <cell r="F646">
            <v>77</v>
          </cell>
          <cell r="G646">
            <v>55.6</v>
          </cell>
          <cell r="H646">
            <v>255</v>
          </cell>
          <cell r="I646">
            <v>1062</v>
          </cell>
          <cell r="J646">
            <v>7.9</v>
          </cell>
          <cell r="K646">
            <v>16.600000000000001</v>
          </cell>
          <cell r="L646">
            <v>18.5</v>
          </cell>
          <cell r="M646">
            <v>0</v>
          </cell>
          <cell r="N646">
            <v>0</v>
          </cell>
          <cell r="O646">
            <v>1.4</v>
          </cell>
          <cell r="P646">
            <v>4</v>
          </cell>
          <cell r="Q646">
            <v>3</v>
          </cell>
          <cell r="R646">
            <v>165</v>
          </cell>
          <cell r="S646">
            <v>0</v>
          </cell>
          <cell r="T646">
            <v>0</v>
          </cell>
          <cell r="U646">
            <v>0.7</v>
          </cell>
          <cell r="V646">
            <v>26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27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</row>
        <row r="647">
          <cell r="C647" t="str">
            <v>P039</v>
          </cell>
          <cell r="D647" t="str">
            <v>Chupa,cruda</v>
          </cell>
          <cell r="E647" t="str">
            <v>Pulpa sin semilla</v>
          </cell>
          <cell r="F647">
            <v>70</v>
          </cell>
          <cell r="G647">
            <v>53.4</v>
          </cell>
          <cell r="H647">
            <v>231</v>
          </cell>
          <cell r="I647">
            <v>968</v>
          </cell>
          <cell r="J647">
            <v>4.4000000000000004</v>
          </cell>
          <cell r="K647">
            <v>10</v>
          </cell>
          <cell r="L647">
            <v>30.8</v>
          </cell>
          <cell r="M647">
            <v>0</v>
          </cell>
          <cell r="N647">
            <v>0</v>
          </cell>
          <cell r="O647">
            <v>1.4</v>
          </cell>
          <cell r="P647">
            <v>38</v>
          </cell>
          <cell r="Q647">
            <v>1</v>
          </cell>
          <cell r="R647">
            <v>0</v>
          </cell>
          <cell r="S647">
            <v>83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0.19</v>
          </cell>
          <cell r="Y647">
            <v>0.05</v>
          </cell>
          <cell r="Z647">
            <v>1</v>
          </cell>
          <cell r="AA647">
            <v>0</v>
          </cell>
          <cell r="AB647">
            <v>0</v>
          </cell>
          <cell r="AC647">
            <v>5</v>
          </cell>
          <cell r="AD647">
            <v>3260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</row>
        <row r="648">
          <cell r="C648" t="str">
            <v>P040</v>
          </cell>
          <cell r="D648" t="str">
            <v>Ciruela joba,cruda</v>
          </cell>
          <cell r="E648" t="str">
            <v>Pulpa sin semilla</v>
          </cell>
          <cell r="F648">
            <v>20</v>
          </cell>
          <cell r="G648">
            <v>82.1</v>
          </cell>
          <cell r="H648">
            <v>74</v>
          </cell>
          <cell r="I648">
            <v>311</v>
          </cell>
          <cell r="J648">
            <v>0.7</v>
          </cell>
          <cell r="K648">
            <v>0.1</v>
          </cell>
          <cell r="L648">
            <v>16.2</v>
          </cell>
          <cell r="M648">
            <v>13.9</v>
          </cell>
          <cell r="N648">
            <v>2.2999999999999998</v>
          </cell>
          <cell r="O648">
            <v>0.8</v>
          </cell>
          <cell r="P648">
            <v>9</v>
          </cell>
          <cell r="Q648">
            <v>0.6</v>
          </cell>
          <cell r="R648">
            <v>0</v>
          </cell>
          <cell r="S648">
            <v>27</v>
          </cell>
          <cell r="T648">
            <v>0</v>
          </cell>
          <cell r="U648">
            <v>0.1</v>
          </cell>
          <cell r="V648">
            <v>7</v>
          </cell>
          <cell r="W648">
            <v>171</v>
          </cell>
          <cell r="X648">
            <v>0.08</v>
          </cell>
          <cell r="Y648">
            <v>0.02</v>
          </cell>
          <cell r="Z648">
            <v>0.5</v>
          </cell>
          <cell r="AA648">
            <v>5</v>
          </cell>
          <cell r="AB648">
            <v>0</v>
          </cell>
          <cell r="AC648">
            <v>16</v>
          </cell>
          <cell r="AD648">
            <v>14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</row>
        <row r="649">
          <cell r="C649" t="str">
            <v>P041</v>
          </cell>
          <cell r="D649" t="str">
            <v>Cocona,cruda</v>
          </cell>
          <cell r="E649" t="str">
            <v>Pulpa sin semilla</v>
          </cell>
          <cell r="F649">
            <v>74</v>
          </cell>
          <cell r="G649">
            <v>79</v>
          </cell>
          <cell r="H649">
            <v>85</v>
          </cell>
          <cell r="I649">
            <v>359</v>
          </cell>
          <cell r="J649">
            <v>0.7</v>
          </cell>
          <cell r="K649">
            <v>0.1</v>
          </cell>
          <cell r="L649">
            <v>19.5</v>
          </cell>
          <cell r="M649">
            <v>17.899999999999999</v>
          </cell>
          <cell r="N649">
            <v>1.6</v>
          </cell>
          <cell r="O649">
            <v>0.7</v>
          </cell>
          <cell r="P649">
            <v>121</v>
          </cell>
          <cell r="Q649">
            <v>4.7</v>
          </cell>
          <cell r="R649">
            <v>4</v>
          </cell>
          <cell r="S649">
            <v>1</v>
          </cell>
          <cell r="T649">
            <v>0</v>
          </cell>
          <cell r="U649">
            <v>0.1</v>
          </cell>
          <cell r="V649">
            <v>9</v>
          </cell>
          <cell r="W649">
            <v>1710</v>
          </cell>
          <cell r="X649">
            <v>0.06</v>
          </cell>
          <cell r="Y649">
            <v>0.04</v>
          </cell>
          <cell r="Z649">
            <v>1.5</v>
          </cell>
          <cell r="AA649">
            <v>7</v>
          </cell>
          <cell r="AB649">
            <v>0</v>
          </cell>
          <cell r="AC649">
            <v>14</v>
          </cell>
          <cell r="AD649">
            <v>92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</row>
        <row r="650">
          <cell r="C650" t="str">
            <v>P042</v>
          </cell>
          <cell r="D650" t="str">
            <v>Coconilla,cocida,sin sal</v>
          </cell>
          <cell r="E650" t="str">
            <v>Pulpa sin semilla</v>
          </cell>
          <cell r="F650">
            <v>34</v>
          </cell>
          <cell r="G650">
            <v>80.8</v>
          </cell>
          <cell r="H650">
            <v>78</v>
          </cell>
          <cell r="I650">
            <v>331</v>
          </cell>
          <cell r="J650">
            <v>1.9</v>
          </cell>
          <cell r="K650">
            <v>0.7</v>
          </cell>
          <cell r="L650">
            <v>14.7</v>
          </cell>
          <cell r="M650">
            <v>11.6</v>
          </cell>
          <cell r="N650">
            <v>3.1</v>
          </cell>
          <cell r="O650">
            <v>2</v>
          </cell>
          <cell r="P650">
            <v>45</v>
          </cell>
          <cell r="Q650">
            <v>0.7</v>
          </cell>
          <cell r="R650">
            <v>0</v>
          </cell>
          <cell r="S650">
            <v>38</v>
          </cell>
          <cell r="T650">
            <v>0</v>
          </cell>
          <cell r="U650">
            <v>0.2</v>
          </cell>
          <cell r="V650">
            <v>45</v>
          </cell>
          <cell r="W650">
            <v>0</v>
          </cell>
          <cell r="X650">
            <v>0</v>
          </cell>
          <cell r="Y650">
            <v>0.08</v>
          </cell>
          <cell r="Z650">
            <v>0.4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</row>
        <row r="651">
          <cell r="C651" t="str">
            <v>P043</v>
          </cell>
          <cell r="D651" t="str">
            <v>Coconilla,cruda</v>
          </cell>
          <cell r="E651" t="str">
            <v>Pulpa sin semilla</v>
          </cell>
          <cell r="F651">
            <v>73</v>
          </cell>
          <cell r="G651">
            <v>80.8</v>
          </cell>
          <cell r="H651">
            <v>92</v>
          </cell>
          <cell r="I651">
            <v>388</v>
          </cell>
          <cell r="J651">
            <v>2.2000000000000002</v>
          </cell>
          <cell r="K651">
            <v>0.9</v>
          </cell>
          <cell r="L651">
            <v>14.9</v>
          </cell>
          <cell r="M651">
            <v>7.2</v>
          </cell>
          <cell r="N651">
            <v>7.7</v>
          </cell>
          <cell r="O651">
            <v>1.1000000000000001</v>
          </cell>
          <cell r="P651">
            <v>39</v>
          </cell>
          <cell r="Q651">
            <v>0.8</v>
          </cell>
          <cell r="R651">
            <v>0</v>
          </cell>
          <cell r="S651">
            <v>68</v>
          </cell>
          <cell r="T651">
            <v>0.1</v>
          </cell>
          <cell r="U651">
            <v>0.4</v>
          </cell>
          <cell r="V651">
            <v>45</v>
          </cell>
          <cell r="W651">
            <v>335</v>
          </cell>
          <cell r="X651">
            <v>0.06</v>
          </cell>
          <cell r="Y651">
            <v>0.05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1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</row>
        <row r="652">
          <cell r="C652" t="str">
            <v>P044</v>
          </cell>
          <cell r="D652" t="str">
            <v>Concha de caimán,cruda</v>
          </cell>
          <cell r="E652" t="str">
            <v>Pulpa</v>
          </cell>
          <cell r="G652">
            <v>74.3</v>
          </cell>
          <cell r="H652">
            <v>105</v>
          </cell>
          <cell r="I652">
            <v>445</v>
          </cell>
          <cell r="J652">
            <v>4.3</v>
          </cell>
          <cell r="K652">
            <v>0.2</v>
          </cell>
          <cell r="L652">
            <v>19.100000000000001</v>
          </cell>
          <cell r="M652">
            <v>13.9</v>
          </cell>
          <cell r="N652">
            <v>5.2</v>
          </cell>
          <cell r="O652">
            <v>2.2000000000000002</v>
          </cell>
          <cell r="P652">
            <v>15</v>
          </cell>
          <cell r="Q652">
            <v>1.1000000000000001</v>
          </cell>
          <cell r="R652">
            <v>12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669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16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</row>
        <row r="653">
          <cell r="C653" t="str">
            <v>P045</v>
          </cell>
          <cell r="D653" t="str">
            <v>Copoazú,crudo</v>
          </cell>
          <cell r="E653" t="str">
            <v>Pulpa sin semilla</v>
          </cell>
          <cell r="F653">
            <v>62</v>
          </cell>
          <cell r="G653">
            <v>89</v>
          </cell>
          <cell r="H653">
            <v>50</v>
          </cell>
          <cell r="I653">
            <v>211</v>
          </cell>
          <cell r="J653">
            <v>1.2</v>
          </cell>
          <cell r="K653">
            <v>1</v>
          </cell>
          <cell r="L653">
            <v>7.5</v>
          </cell>
          <cell r="M653">
            <v>4.5</v>
          </cell>
          <cell r="N653">
            <v>3.1</v>
          </cell>
          <cell r="O653">
            <v>1.2</v>
          </cell>
          <cell r="P653">
            <v>60</v>
          </cell>
          <cell r="Q653">
            <v>0.5</v>
          </cell>
          <cell r="R653">
            <v>3</v>
          </cell>
          <cell r="S653">
            <v>21</v>
          </cell>
          <cell r="T653">
            <v>0</v>
          </cell>
          <cell r="U653">
            <v>0.3</v>
          </cell>
          <cell r="V653">
            <v>18</v>
          </cell>
          <cell r="W653">
            <v>331</v>
          </cell>
          <cell r="X653">
            <v>0.37</v>
          </cell>
          <cell r="Y653">
            <v>0.04</v>
          </cell>
          <cell r="Z653">
            <v>4.3</v>
          </cell>
          <cell r="AA653">
            <v>0</v>
          </cell>
          <cell r="AB653">
            <v>0</v>
          </cell>
          <cell r="AC653">
            <v>23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</row>
        <row r="654">
          <cell r="C654" t="str">
            <v>P046</v>
          </cell>
          <cell r="D654" t="str">
            <v>Corozo,crudo</v>
          </cell>
          <cell r="E654" t="str">
            <v>Pulpa sin semilla</v>
          </cell>
          <cell r="F654">
            <v>60</v>
          </cell>
          <cell r="G654">
            <v>40.1</v>
          </cell>
          <cell r="H654">
            <v>381</v>
          </cell>
          <cell r="I654">
            <v>1583</v>
          </cell>
          <cell r="J654">
            <v>3.9</v>
          </cell>
          <cell r="K654">
            <v>29.5</v>
          </cell>
          <cell r="L654">
            <v>25</v>
          </cell>
          <cell r="M654">
            <v>0</v>
          </cell>
          <cell r="N654">
            <v>0</v>
          </cell>
          <cell r="O654">
            <v>1.5</v>
          </cell>
          <cell r="P654">
            <v>30</v>
          </cell>
          <cell r="Q654">
            <v>1</v>
          </cell>
          <cell r="R654">
            <v>0</v>
          </cell>
          <cell r="S654">
            <v>40</v>
          </cell>
          <cell r="T654">
            <v>0</v>
          </cell>
          <cell r="U654">
            <v>0.5</v>
          </cell>
          <cell r="V654">
            <v>0</v>
          </cell>
          <cell r="W654">
            <v>0</v>
          </cell>
          <cell r="X654">
            <v>0.12</v>
          </cell>
          <cell r="Y654">
            <v>0.05</v>
          </cell>
          <cell r="Z654">
            <v>1</v>
          </cell>
          <cell r="AA654">
            <v>0</v>
          </cell>
          <cell r="AB654">
            <v>0</v>
          </cell>
          <cell r="AC654">
            <v>5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</row>
        <row r="655">
          <cell r="C655" t="str">
            <v>P047</v>
          </cell>
          <cell r="D655" t="str">
            <v>Cucurito,cocido,sin sal</v>
          </cell>
          <cell r="E655" t="str">
            <v>Pulpa sin semilla</v>
          </cell>
          <cell r="F655">
            <v>32</v>
          </cell>
          <cell r="G655">
            <v>45.5</v>
          </cell>
          <cell r="H655">
            <v>377</v>
          </cell>
          <cell r="I655">
            <v>1402</v>
          </cell>
          <cell r="J655">
            <v>2.9</v>
          </cell>
          <cell r="K655">
            <v>20.399999999999999</v>
          </cell>
          <cell r="L655">
            <v>29.4</v>
          </cell>
          <cell r="M655">
            <v>16.899999999999999</v>
          </cell>
          <cell r="N655">
            <v>12.5</v>
          </cell>
          <cell r="O655">
            <v>1.8</v>
          </cell>
          <cell r="P655">
            <v>25</v>
          </cell>
          <cell r="Q655">
            <v>1</v>
          </cell>
          <cell r="R655">
            <v>2</v>
          </cell>
          <cell r="S655">
            <v>67</v>
          </cell>
          <cell r="T655">
            <v>0.2</v>
          </cell>
          <cell r="U655">
            <v>0.8</v>
          </cell>
          <cell r="V655">
            <v>24</v>
          </cell>
          <cell r="W655">
            <v>744</v>
          </cell>
          <cell r="X655">
            <v>0.03</v>
          </cell>
          <cell r="Y655">
            <v>0.08</v>
          </cell>
          <cell r="Z655">
            <v>0.7</v>
          </cell>
          <cell r="AA655">
            <v>50</v>
          </cell>
          <cell r="AB655">
            <v>0</v>
          </cell>
          <cell r="AC655">
            <v>0</v>
          </cell>
          <cell r="AD655">
            <v>1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</row>
        <row r="656">
          <cell r="C656" t="str">
            <v>P048</v>
          </cell>
          <cell r="D656" t="str">
            <v>Cucurito,crudo</v>
          </cell>
          <cell r="E656" t="str">
            <v>Pulpa sin semilla</v>
          </cell>
          <cell r="F656">
            <v>30</v>
          </cell>
          <cell r="G656">
            <v>45.5</v>
          </cell>
          <cell r="H656">
            <v>334</v>
          </cell>
          <cell r="I656">
            <v>1387</v>
          </cell>
          <cell r="J656">
            <v>2.6</v>
          </cell>
          <cell r="K656">
            <v>19.399999999999999</v>
          </cell>
          <cell r="L656">
            <v>30.6</v>
          </cell>
          <cell r="M656">
            <v>17.399999999999999</v>
          </cell>
          <cell r="N656">
            <v>13.2</v>
          </cell>
          <cell r="O656">
            <v>1.9</v>
          </cell>
          <cell r="P656">
            <v>25</v>
          </cell>
          <cell r="Q656">
            <v>1.2</v>
          </cell>
          <cell r="R656">
            <v>2</v>
          </cell>
          <cell r="S656">
            <v>72</v>
          </cell>
          <cell r="T656">
            <v>0.4</v>
          </cell>
          <cell r="U656">
            <v>1.3</v>
          </cell>
          <cell r="V656">
            <v>28</v>
          </cell>
          <cell r="W656">
            <v>808</v>
          </cell>
          <cell r="X656">
            <v>0.38</v>
          </cell>
          <cell r="Y656">
            <v>0.14000000000000001</v>
          </cell>
          <cell r="Z656">
            <v>0.8</v>
          </cell>
          <cell r="AA656">
            <v>60</v>
          </cell>
          <cell r="AB656">
            <v>0</v>
          </cell>
          <cell r="AC656">
            <v>0</v>
          </cell>
          <cell r="AD656">
            <v>1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</row>
        <row r="657">
          <cell r="C657" t="str">
            <v>P049</v>
          </cell>
          <cell r="D657" t="str">
            <v>Cucurito,semilla,cocido,sin sal</v>
          </cell>
          <cell r="E657" t="str">
            <v>Semilla</v>
          </cell>
          <cell r="F657">
            <v>19</v>
          </cell>
          <cell r="G657">
            <v>43.8</v>
          </cell>
          <cell r="H657">
            <v>425</v>
          </cell>
          <cell r="I657">
            <v>1753</v>
          </cell>
          <cell r="J657">
            <v>4.0999999999999996</v>
          </cell>
          <cell r="K657">
            <v>36.1</v>
          </cell>
          <cell r="L657">
            <v>13.9</v>
          </cell>
          <cell r="M657">
            <v>0</v>
          </cell>
          <cell r="N657">
            <v>13.9</v>
          </cell>
          <cell r="O657">
            <v>2.1</v>
          </cell>
          <cell r="P657">
            <v>49</v>
          </cell>
          <cell r="Q657">
            <v>1.9</v>
          </cell>
          <cell r="R657">
            <v>0</v>
          </cell>
          <cell r="S657">
            <v>326</v>
          </cell>
          <cell r="T657">
            <v>0.6</v>
          </cell>
          <cell r="U657">
            <v>1.7</v>
          </cell>
          <cell r="V657">
            <v>99</v>
          </cell>
          <cell r="W657">
            <v>430</v>
          </cell>
          <cell r="X657">
            <v>0</v>
          </cell>
          <cell r="Y657">
            <v>0.05</v>
          </cell>
          <cell r="Z657">
            <v>0</v>
          </cell>
          <cell r="AA657">
            <v>50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</row>
        <row r="658">
          <cell r="C658" t="str">
            <v>P050</v>
          </cell>
          <cell r="D658" t="str">
            <v>Cucurito,semilla,cruda</v>
          </cell>
          <cell r="E658" t="str">
            <v>Semilla</v>
          </cell>
          <cell r="F658">
            <v>16</v>
          </cell>
          <cell r="G658">
            <v>43.8</v>
          </cell>
          <cell r="H658">
            <v>376</v>
          </cell>
          <cell r="I658">
            <v>1560</v>
          </cell>
          <cell r="J658">
            <v>5.4</v>
          </cell>
          <cell r="K658">
            <v>23.6</v>
          </cell>
          <cell r="L658">
            <v>25.2</v>
          </cell>
          <cell r="M658">
            <v>4.4000000000000004</v>
          </cell>
          <cell r="N658">
            <v>20.8</v>
          </cell>
          <cell r="O658">
            <v>2</v>
          </cell>
          <cell r="P658">
            <v>67</v>
          </cell>
          <cell r="Q658">
            <v>2.8</v>
          </cell>
          <cell r="R658">
            <v>1</v>
          </cell>
          <cell r="S658">
            <v>412</v>
          </cell>
          <cell r="T658">
            <v>0.7</v>
          </cell>
          <cell r="U658">
            <v>0.3</v>
          </cell>
          <cell r="V658">
            <v>123</v>
          </cell>
          <cell r="W658">
            <v>541</v>
          </cell>
          <cell r="X658">
            <v>0</v>
          </cell>
          <cell r="Y658">
            <v>0.08</v>
          </cell>
          <cell r="Z658">
            <v>0</v>
          </cell>
          <cell r="AA658">
            <v>80</v>
          </cell>
          <cell r="AB658">
            <v>0</v>
          </cell>
          <cell r="AC658">
            <v>0</v>
          </cell>
          <cell r="AD658">
            <v>1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</row>
        <row r="659">
          <cell r="C659" t="str">
            <v>P051</v>
          </cell>
          <cell r="D659" t="str">
            <v>Ductú simple,sin cáscara,cocido,sin sal</v>
          </cell>
          <cell r="E659" t="str">
            <v>Medúla</v>
          </cell>
          <cell r="F659">
            <v>69</v>
          </cell>
          <cell r="G659">
            <v>78.3</v>
          </cell>
          <cell r="H659">
            <v>94</v>
          </cell>
          <cell r="I659">
            <v>397</v>
          </cell>
          <cell r="J659">
            <v>0.8</v>
          </cell>
          <cell r="K659">
            <v>0.1</v>
          </cell>
          <cell r="L659">
            <v>20.2</v>
          </cell>
          <cell r="M659">
            <v>15.8</v>
          </cell>
          <cell r="N659">
            <v>4.4000000000000004</v>
          </cell>
          <cell r="O659">
            <v>0.6</v>
          </cell>
          <cell r="P659">
            <v>16</v>
          </cell>
          <cell r="Q659">
            <v>0.4</v>
          </cell>
          <cell r="R659">
            <v>0</v>
          </cell>
          <cell r="S659">
            <v>5</v>
          </cell>
          <cell r="T659">
            <v>0.2</v>
          </cell>
          <cell r="U659">
            <v>0.4</v>
          </cell>
          <cell r="V659">
            <v>24</v>
          </cell>
          <cell r="W659">
            <v>201</v>
          </cell>
          <cell r="X659">
            <v>0.08</v>
          </cell>
          <cell r="Y659">
            <v>0.05</v>
          </cell>
          <cell r="Z659">
            <v>0</v>
          </cell>
          <cell r="AA659">
            <v>10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</row>
        <row r="660">
          <cell r="C660" t="str">
            <v>P052</v>
          </cell>
          <cell r="D660" t="str">
            <v>Ductú simple,sin cáscara,crudo</v>
          </cell>
          <cell r="E660" t="str">
            <v>Medúla</v>
          </cell>
          <cell r="F660">
            <v>48</v>
          </cell>
          <cell r="G660">
            <v>78.2</v>
          </cell>
          <cell r="H660">
            <v>93</v>
          </cell>
          <cell r="I660">
            <v>393</v>
          </cell>
          <cell r="J660">
            <v>0.9</v>
          </cell>
          <cell r="K660">
            <v>0.1</v>
          </cell>
          <cell r="L660">
            <v>20.100000000000001</v>
          </cell>
          <cell r="M660">
            <v>16</v>
          </cell>
          <cell r="N660">
            <v>4</v>
          </cell>
          <cell r="O660">
            <v>0.7</v>
          </cell>
          <cell r="P660">
            <v>21</v>
          </cell>
          <cell r="Q660">
            <v>0.5</v>
          </cell>
          <cell r="R660">
            <v>0</v>
          </cell>
          <cell r="S660">
            <v>6</v>
          </cell>
          <cell r="T660">
            <v>0.2</v>
          </cell>
          <cell r="U660">
            <v>0</v>
          </cell>
          <cell r="V660">
            <v>37</v>
          </cell>
          <cell r="W660">
            <v>258</v>
          </cell>
          <cell r="X660">
            <v>0</v>
          </cell>
          <cell r="Y660">
            <v>0.05</v>
          </cell>
          <cell r="Z660">
            <v>0.2</v>
          </cell>
          <cell r="AA660">
            <v>20</v>
          </cell>
          <cell r="AB660">
            <v>0</v>
          </cell>
          <cell r="AC660">
            <v>0</v>
          </cell>
          <cell r="AD660">
            <v>1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</row>
        <row r="661">
          <cell r="C661" t="str">
            <v>P053</v>
          </cell>
          <cell r="D661" t="str">
            <v>Dulce de borojo</v>
          </cell>
          <cell r="F661">
            <v>100</v>
          </cell>
          <cell r="G661">
            <v>7.4</v>
          </cell>
          <cell r="H661">
            <v>383</v>
          </cell>
          <cell r="I661">
            <v>1624</v>
          </cell>
          <cell r="J661">
            <v>0.9</v>
          </cell>
          <cell r="K661">
            <v>2.2000000000000002</v>
          </cell>
          <cell r="L661">
            <v>89.1</v>
          </cell>
          <cell r="M661">
            <v>87.7</v>
          </cell>
          <cell r="N661">
            <v>1.4</v>
          </cell>
          <cell r="O661">
            <v>0.3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</row>
        <row r="662">
          <cell r="C662" t="str">
            <v>P054</v>
          </cell>
          <cell r="D662" t="str">
            <v>Duri,crudo</v>
          </cell>
          <cell r="G662">
            <v>44</v>
          </cell>
          <cell r="H662">
            <v>252</v>
          </cell>
          <cell r="I662">
            <v>1064</v>
          </cell>
          <cell r="J662">
            <v>3.4</v>
          </cell>
          <cell r="K662">
            <v>6.7</v>
          </cell>
          <cell r="L662">
            <v>44.6</v>
          </cell>
          <cell r="M662">
            <v>0</v>
          </cell>
          <cell r="N662">
            <v>0</v>
          </cell>
          <cell r="O662">
            <v>1.3</v>
          </cell>
          <cell r="P662">
            <v>58</v>
          </cell>
          <cell r="Q662">
            <v>2.6</v>
          </cell>
          <cell r="R662">
            <v>54</v>
          </cell>
          <cell r="S662">
            <v>84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</row>
        <row r="663">
          <cell r="C663" t="str">
            <v>P055</v>
          </cell>
          <cell r="D663" t="str">
            <v>Emi,crudo</v>
          </cell>
          <cell r="E663" t="str">
            <v>Pulpa sin semilla</v>
          </cell>
          <cell r="G663">
            <v>70.2</v>
          </cell>
          <cell r="H663">
            <v>143</v>
          </cell>
          <cell r="I663">
            <v>600</v>
          </cell>
          <cell r="J663">
            <v>2.6</v>
          </cell>
          <cell r="K663">
            <v>0.1</v>
          </cell>
          <cell r="L663">
            <v>26.4</v>
          </cell>
          <cell r="M663">
            <v>13.3</v>
          </cell>
          <cell r="N663">
            <v>13.1</v>
          </cell>
          <cell r="O663">
            <v>0.8</v>
          </cell>
          <cell r="P663">
            <v>76</v>
          </cell>
          <cell r="Q663">
            <v>0.6</v>
          </cell>
          <cell r="R663">
            <v>7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260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</row>
        <row r="664">
          <cell r="C664" t="str">
            <v>P056</v>
          </cell>
          <cell r="D664" t="str">
            <v>Guáimaro o ramón,cocido,sin sal</v>
          </cell>
          <cell r="E664" t="str">
            <v>Pulpa sin semilla</v>
          </cell>
          <cell r="F664">
            <v>100</v>
          </cell>
          <cell r="G664">
            <v>59.6</v>
          </cell>
          <cell r="H664">
            <v>168</v>
          </cell>
          <cell r="I664">
            <v>711</v>
          </cell>
          <cell r="J664">
            <v>6.7</v>
          </cell>
          <cell r="K664">
            <v>2.2000000000000002</v>
          </cell>
          <cell r="L664">
            <v>29.3</v>
          </cell>
          <cell r="M664">
            <v>27</v>
          </cell>
          <cell r="N664">
            <v>2.2999999999999998</v>
          </cell>
          <cell r="O664">
            <v>2.2000000000000002</v>
          </cell>
          <cell r="P664">
            <v>48</v>
          </cell>
          <cell r="Q664">
            <v>1.3</v>
          </cell>
          <cell r="R664">
            <v>7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929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</row>
        <row r="665">
          <cell r="C665" t="str">
            <v>P057</v>
          </cell>
          <cell r="D665" t="str">
            <v>Guayaba de morrocoy,crudo</v>
          </cell>
          <cell r="E665" t="str">
            <v>Pulpa sin semilla</v>
          </cell>
          <cell r="G665">
            <v>91.1</v>
          </cell>
          <cell r="H665">
            <v>42</v>
          </cell>
          <cell r="I665">
            <v>177</v>
          </cell>
          <cell r="J665">
            <v>1.3</v>
          </cell>
          <cell r="K665">
            <v>0.2</v>
          </cell>
          <cell r="L665">
            <v>6.9</v>
          </cell>
          <cell r="M665">
            <v>2.8</v>
          </cell>
          <cell r="N665">
            <v>4.0999999999999996</v>
          </cell>
          <cell r="O665">
            <v>0.6</v>
          </cell>
          <cell r="P665">
            <v>33</v>
          </cell>
          <cell r="Q665">
            <v>0.3</v>
          </cell>
          <cell r="R665">
            <v>12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238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</row>
        <row r="666">
          <cell r="C666" t="str">
            <v>P058</v>
          </cell>
          <cell r="D666" t="str">
            <v>Harina de achira,crudo</v>
          </cell>
          <cell r="F666">
            <v>100</v>
          </cell>
          <cell r="G666">
            <v>9.4</v>
          </cell>
          <cell r="H666">
            <v>361</v>
          </cell>
          <cell r="I666">
            <v>1535</v>
          </cell>
          <cell r="J666">
            <v>0.2</v>
          </cell>
          <cell r="K666">
            <v>0</v>
          </cell>
          <cell r="L666">
            <v>90.1</v>
          </cell>
          <cell r="M666">
            <v>0</v>
          </cell>
          <cell r="N666">
            <v>0</v>
          </cell>
          <cell r="O666">
            <v>0.3</v>
          </cell>
          <cell r="P666">
            <v>9</v>
          </cell>
          <cell r="Q666">
            <v>3</v>
          </cell>
          <cell r="R666">
            <v>0</v>
          </cell>
          <cell r="S666">
            <v>71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</row>
        <row r="667">
          <cell r="C667" t="str">
            <v>P059</v>
          </cell>
          <cell r="D667" t="str">
            <v>Harina de semillas de calabazo o totumo,cruda</v>
          </cell>
          <cell r="F667">
            <v>100</v>
          </cell>
          <cell r="G667">
            <v>5.6</v>
          </cell>
          <cell r="H667">
            <v>605</v>
          </cell>
          <cell r="I667">
            <v>2509</v>
          </cell>
          <cell r="J667">
            <v>27.7</v>
          </cell>
          <cell r="K667">
            <v>48.8</v>
          </cell>
          <cell r="L667">
            <v>12.9</v>
          </cell>
          <cell r="M667">
            <v>11.2</v>
          </cell>
          <cell r="N667">
            <v>1.7</v>
          </cell>
          <cell r="O667">
            <v>5</v>
          </cell>
          <cell r="P667">
            <v>39</v>
          </cell>
          <cell r="Q667">
            <v>11.7</v>
          </cell>
          <cell r="R667">
            <v>6</v>
          </cell>
          <cell r="S667">
            <v>850</v>
          </cell>
          <cell r="T667">
            <v>0</v>
          </cell>
          <cell r="U667">
            <v>6.6</v>
          </cell>
          <cell r="V667">
            <v>270</v>
          </cell>
          <cell r="W667">
            <v>814</v>
          </cell>
          <cell r="X667">
            <v>0.25</v>
          </cell>
          <cell r="Y667">
            <v>0.21</v>
          </cell>
          <cell r="Z667">
            <v>1.7</v>
          </cell>
          <cell r="AA667">
            <v>0</v>
          </cell>
          <cell r="AB667">
            <v>0</v>
          </cell>
          <cell r="AC667">
            <v>1</v>
          </cell>
          <cell r="AD667">
            <v>3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</row>
        <row r="668">
          <cell r="C668" t="str">
            <v>P060</v>
          </cell>
          <cell r="D668" t="str">
            <v>Harina de yuca brava,fariña o mandioca,cruda</v>
          </cell>
          <cell r="F668">
            <v>100</v>
          </cell>
          <cell r="G668">
            <v>13.9</v>
          </cell>
          <cell r="H668">
            <v>355</v>
          </cell>
          <cell r="I668">
            <v>1504</v>
          </cell>
          <cell r="J668">
            <v>1.7</v>
          </cell>
          <cell r="K668">
            <v>0.2</v>
          </cell>
          <cell r="L668">
            <v>83.3</v>
          </cell>
          <cell r="M668">
            <v>76.900000000000006</v>
          </cell>
          <cell r="N668">
            <v>6.4</v>
          </cell>
          <cell r="O668">
            <v>0.9</v>
          </cell>
          <cell r="P668">
            <v>40</v>
          </cell>
          <cell r="Q668">
            <v>1.1000000000000001</v>
          </cell>
          <cell r="R668">
            <v>1</v>
          </cell>
          <cell r="S668">
            <v>42</v>
          </cell>
          <cell r="T668">
            <v>0</v>
          </cell>
          <cell r="U668">
            <v>0.4</v>
          </cell>
          <cell r="V668">
            <v>37</v>
          </cell>
          <cell r="W668">
            <v>439</v>
          </cell>
          <cell r="X668">
            <v>0.11</v>
          </cell>
          <cell r="Y668">
            <v>0.06</v>
          </cell>
          <cell r="Z668">
            <v>1.6</v>
          </cell>
          <cell r="AA668">
            <v>59</v>
          </cell>
          <cell r="AB668">
            <v>0</v>
          </cell>
          <cell r="AC668">
            <v>0</v>
          </cell>
          <cell r="AD668">
            <v>17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</row>
        <row r="669">
          <cell r="C669" t="str">
            <v>P061</v>
          </cell>
          <cell r="D669" t="str">
            <v>Iguaraya,cruda</v>
          </cell>
          <cell r="E669" t="str">
            <v>Pulpa sin semilla</v>
          </cell>
          <cell r="F669">
            <v>84</v>
          </cell>
          <cell r="G669">
            <v>84.5</v>
          </cell>
          <cell r="H669">
            <v>72</v>
          </cell>
          <cell r="I669">
            <v>304</v>
          </cell>
          <cell r="J669">
            <v>1</v>
          </cell>
          <cell r="K669">
            <v>0.4</v>
          </cell>
          <cell r="L669">
            <v>13.5</v>
          </cell>
          <cell r="M669">
            <v>8.1</v>
          </cell>
          <cell r="N669">
            <v>5.4</v>
          </cell>
          <cell r="O669">
            <v>0.6</v>
          </cell>
          <cell r="P669">
            <v>29</v>
          </cell>
          <cell r="Q669">
            <v>0.5</v>
          </cell>
          <cell r="R669">
            <v>1</v>
          </cell>
          <cell r="S669">
            <v>25</v>
          </cell>
          <cell r="T669">
            <v>1.5</v>
          </cell>
          <cell r="U669">
            <v>0.6</v>
          </cell>
          <cell r="V669">
            <v>20</v>
          </cell>
          <cell r="W669">
            <v>270</v>
          </cell>
          <cell r="X669">
            <v>0.06</v>
          </cell>
          <cell r="Y669">
            <v>0.02</v>
          </cell>
          <cell r="Z669">
            <v>0.6</v>
          </cell>
          <cell r="AA669">
            <v>7</v>
          </cell>
          <cell r="AB669">
            <v>0</v>
          </cell>
          <cell r="AC669">
            <v>18</v>
          </cell>
          <cell r="AD669">
            <v>2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</row>
        <row r="670">
          <cell r="C670" t="str">
            <v>P062</v>
          </cell>
          <cell r="D670" t="str">
            <v>Jute de papa criolla</v>
          </cell>
          <cell r="F670">
            <v>100</v>
          </cell>
          <cell r="G670">
            <v>68.3</v>
          </cell>
          <cell r="H670">
            <v>123</v>
          </cell>
          <cell r="I670">
            <v>524</v>
          </cell>
          <cell r="J670">
            <v>2.2999999999999998</v>
          </cell>
          <cell r="K670">
            <v>0</v>
          </cell>
          <cell r="L670">
            <v>28.5</v>
          </cell>
          <cell r="M670">
            <v>0</v>
          </cell>
          <cell r="N670">
            <v>0</v>
          </cell>
          <cell r="O670">
            <v>0.9</v>
          </cell>
          <cell r="P670">
            <v>17</v>
          </cell>
          <cell r="Q670">
            <v>1.6</v>
          </cell>
          <cell r="R670">
            <v>0</v>
          </cell>
          <cell r="S670">
            <v>59</v>
          </cell>
          <cell r="T670">
            <v>0</v>
          </cell>
          <cell r="V670">
            <v>0</v>
          </cell>
          <cell r="W670">
            <v>1</v>
          </cell>
          <cell r="X670">
            <v>0.01</v>
          </cell>
          <cell r="Y670">
            <v>0.3</v>
          </cell>
          <cell r="Z670">
            <v>0.2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</row>
        <row r="671">
          <cell r="C671" t="str">
            <v>P063</v>
          </cell>
          <cell r="D671" t="str">
            <v>Majua o cubio,con cáscara,cruda</v>
          </cell>
          <cell r="E671" t="str">
            <v>Medúla y corteza</v>
          </cell>
          <cell r="F671">
            <v>95</v>
          </cell>
          <cell r="G671">
            <v>67.8</v>
          </cell>
          <cell r="H671">
            <v>135</v>
          </cell>
          <cell r="I671">
            <v>572</v>
          </cell>
          <cell r="J671">
            <v>5.8</v>
          </cell>
          <cell r="K671">
            <v>2.4</v>
          </cell>
          <cell r="L671">
            <v>22.6</v>
          </cell>
          <cell r="M671">
            <v>0</v>
          </cell>
          <cell r="N671">
            <v>0</v>
          </cell>
          <cell r="O671">
            <v>1.4</v>
          </cell>
          <cell r="P671">
            <v>12</v>
          </cell>
          <cell r="Q671">
            <v>1</v>
          </cell>
          <cell r="R671">
            <v>20</v>
          </cell>
          <cell r="S671">
            <v>67</v>
          </cell>
          <cell r="T671">
            <v>0</v>
          </cell>
          <cell r="U671">
            <v>0.4</v>
          </cell>
          <cell r="V671">
            <v>0</v>
          </cell>
          <cell r="W671">
            <v>0</v>
          </cell>
          <cell r="X671">
            <v>0.1</v>
          </cell>
          <cell r="Y671">
            <v>7.0000000000000007E-2</v>
          </cell>
          <cell r="Z671">
            <v>1.3</v>
          </cell>
          <cell r="AB671">
            <v>0</v>
          </cell>
          <cell r="AC671">
            <v>11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</row>
        <row r="672">
          <cell r="C672" t="str">
            <v>P064</v>
          </cell>
          <cell r="D672" t="str">
            <v>Malanga,sin cáscara,cruda</v>
          </cell>
          <cell r="E672" t="str">
            <v>Raíz/Cormo</v>
          </cell>
          <cell r="F672">
            <v>69</v>
          </cell>
          <cell r="G672">
            <v>71.3</v>
          </cell>
          <cell r="H672">
            <v>120</v>
          </cell>
          <cell r="I672">
            <v>506</v>
          </cell>
          <cell r="J672">
            <v>1.5</v>
          </cell>
          <cell r="K672">
            <v>0.3</v>
          </cell>
          <cell r="L672">
            <v>25.8</v>
          </cell>
          <cell r="M672">
            <v>21.7</v>
          </cell>
          <cell r="N672">
            <v>4.0999999999999996</v>
          </cell>
          <cell r="O672">
            <v>1.1000000000000001</v>
          </cell>
          <cell r="P672">
            <v>43</v>
          </cell>
          <cell r="Q672">
            <v>0.6</v>
          </cell>
          <cell r="R672">
            <v>11</v>
          </cell>
          <cell r="S672">
            <v>65</v>
          </cell>
          <cell r="T672">
            <v>0</v>
          </cell>
          <cell r="U672">
            <v>0.2</v>
          </cell>
          <cell r="V672">
            <v>33</v>
          </cell>
          <cell r="W672">
            <v>554</v>
          </cell>
          <cell r="X672">
            <v>0.09</v>
          </cell>
          <cell r="Y672">
            <v>0.03</v>
          </cell>
          <cell r="Z672">
            <v>0.6</v>
          </cell>
          <cell r="AA672">
            <v>22</v>
          </cell>
          <cell r="AB672">
            <v>0</v>
          </cell>
          <cell r="AC672">
            <v>5</v>
          </cell>
          <cell r="AD672">
            <v>4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</row>
        <row r="673">
          <cell r="C673" t="str">
            <v>P065</v>
          </cell>
          <cell r="D673" t="str">
            <v>Mamo,crudo</v>
          </cell>
          <cell r="G673">
            <v>79</v>
          </cell>
          <cell r="H673">
            <v>82</v>
          </cell>
          <cell r="I673">
            <v>349</v>
          </cell>
          <cell r="J673">
            <v>1.2</v>
          </cell>
          <cell r="K673">
            <v>0.4</v>
          </cell>
          <cell r="L673">
            <v>18.5</v>
          </cell>
          <cell r="M673">
            <v>0</v>
          </cell>
          <cell r="N673">
            <v>0</v>
          </cell>
          <cell r="O673">
            <v>0.9</v>
          </cell>
          <cell r="P673">
            <v>13</v>
          </cell>
          <cell r="Q673">
            <v>0.9</v>
          </cell>
          <cell r="R673">
            <v>12</v>
          </cell>
          <cell r="S673">
            <v>36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</row>
        <row r="674">
          <cell r="C674" t="str">
            <v>P066</v>
          </cell>
          <cell r="D674" t="str">
            <v>Maputo,crudo</v>
          </cell>
          <cell r="G674">
            <v>28</v>
          </cell>
          <cell r="H674">
            <v>304</v>
          </cell>
          <cell r="I674">
            <v>1286</v>
          </cell>
          <cell r="J674">
            <v>6.4</v>
          </cell>
          <cell r="K674">
            <v>4.3</v>
          </cell>
          <cell r="L674">
            <v>59.9</v>
          </cell>
          <cell r="M674">
            <v>0</v>
          </cell>
          <cell r="N674">
            <v>0</v>
          </cell>
          <cell r="O674">
            <v>1.4</v>
          </cell>
          <cell r="P674">
            <v>54</v>
          </cell>
          <cell r="Q674">
            <v>3.8</v>
          </cell>
          <cell r="R674">
            <v>15</v>
          </cell>
          <cell r="S674">
            <v>219</v>
          </cell>
          <cell r="T674">
            <v>0</v>
          </cell>
          <cell r="U674">
            <v>0</v>
          </cell>
          <cell r="V674">
            <v>0</v>
          </cell>
          <cell r="W674">
            <v>101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</row>
        <row r="675">
          <cell r="C675" t="str">
            <v>P067</v>
          </cell>
          <cell r="D675" t="str">
            <v>Milpesos,cocida,sin sal</v>
          </cell>
          <cell r="E675" t="str">
            <v>Pulpa sin semilla</v>
          </cell>
          <cell r="F675">
            <v>35</v>
          </cell>
          <cell r="G675">
            <v>50.6</v>
          </cell>
          <cell r="H675">
            <v>319</v>
          </cell>
          <cell r="I675">
            <v>1324</v>
          </cell>
          <cell r="J675">
            <v>3.3</v>
          </cell>
          <cell r="K675">
            <v>23.7</v>
          </cell>
          <cell r="L675">
            <v>19.399999999999999</v>
          </cell>
          <cell r="M675">
            <v>11.8</v>
          </cell>
          <cell r="N675">
            <v>7.7</v>
          </cell>
          <cell r="O675">
            <v>3</v>
          </cell>
          <cell r="P675">
            <v>73</v>
          </cell>
          <cell r="Q675">
            <v>2.2999999999999998</v>
          </cell>
          <cell r="R675">
            <v>4</v>
          </cell>
          <cell r="S675">
            <v>67</v>
          </cell>
          <cell r="T675">
            <v>0</v>
          </cell>
          <cell r="U675">
            <v>2</v>
          </cell>
          <cell r="V675">
            <v>128</v>
          </cell>
          <cell r="W675">
            <v>1</v>
          </cell>
          <cell r="X675">
            <v>0</v>
          </cell>
          <cell r="Y675">
            <v>1.66</v>
          </cell>
          <cell r="Z675">
            <v>3.2</v>
          </cell>
          <cell r="AA675">
            <v>620</v>
          </cell>
          <cell r="AB675">
            <v>0.08</v>
          </cell>
          <cell r="AC675">
            <v>0</v>
          </cell>
          <cell r="AD675">
            <v>5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</row>
        <row r="676">
          <cell r="C676" t="str">
            <v>P068</v>
          </cell>
          <cell r="D676" t="str">
            <v>Milpesos,crudo</v>
          </cell>
          <cell r="E676" t="str">
            <v>Pulpa sin semilla</v>
          </cell>
          <cell r="F676">
            <v>35</v>
          </cell>
          <cell r="G676">
            <v>40.799999999999997</v>
          </cell>
          <cell r="H676">
            <v>403</v>
          </cell>
          <cell r="I676">
            <v>1671</v>
          </cell>
          <cell r="J676">
            <v>3.2</v>
          </cell>
          <cell r="K676">
            <v>29.4</v>
          </cell>
          <cell r="L676">
            <v>24.7</v>
          </cell>
          <cell r="M676">
            <v>11.2</v>
          </cell>
          <cell r="N676">
            <v>13.4</v>
          </cell>
          <cell r="O676">
            <v>1.8</v>
          </cell>
          <cell r="P676">
            <v>51</v>
          </cell>
          <cell r="Q676">
            <v>2.1</v>
          </cell>
          <cell r="R676">
            <v>2</v>
          </cell>
          <cell r="S676">
            <v>41</v>
          </cell>
          <cell r="T676">
            <v>0</v>
          </cell>
          <cell r="U676">
            <v>1.3</v>
          </cell>
          <cell r="V676">
            <v>83</v>
          </cell>
          <cell r="W676">
            <v>1</v>
          </cell>
          <cell r="X676">
            <v>0</v>
          </cell>
          <cell r="Y676">
            <v>2.09</v>
          </cell>
          <cell r="AA676">
            <v>390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</row>
        <row r="677">
          <cell r="C677" t="str">
            <v>P069</v>
          </cell>
          <cell r="D677" t="str">
            <v>Moriche,crudo</v>
          </cell>
          <cell r="E677" t="str">
            <v>Pulpa sin semilla</v>
          </cell>
          <cell r="F677">
            <v>23</v>
          </cell>
          <cell r="G677">
            <v>59.9</v>
          </cell>
          <cell r="H677">
            <v>296</v>
          </cell>
          <cell r="I677">
            <v>1224</v>
          </cell>
          <cell r="J677">
            <v>2.2999999999999998</v>
          </cell>
          <cell r="K677">
            <v>25.1</v>
          </cell>
          <cell r="L677">
            <v>11.8</v>
          </cell>
          <cell r="M677">
            <v>4.9000000000000004</v>
          </cell>
          <cell r="N677">
            <v>7</v>
          </cell>
          <cell r="O677">
            <v>0.9</v>
          </cell>
          <cell r="P677">
            <v>77</v>
          </cell>
          <cell r="Q677">
            <v>0.8</v>
          </cell>
          <cell r="R677">
            <v>12</v>
          </cell>
          <cell r="S677">
            <v>27</v>
          </cell>
          <cell r="U677">
            <v>1.7</v>
          </cell>
          <cell r="V677">
            <v>20</v>
          </cell>
          <cell r="W677">
            <v>232</v>
          </cell>
          <cell r="X677">
            <v>0.12</v>
          </cell>
          <cell r="Y677">
            <v>5.17</v>
          </cell>
          <cell r="Z677">
            <v>0.3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</row>
        <row r="678">
          <cell r="C678" t="str">
            <v>P070</v>
          </cell>
          <cell r="D678" t="str">
            <v>Níspero del japón,crudo</v>
          </cell>
          <cell r="E678" t="str">
            <v>Pulpa sin semilla</v>
          </cell>
          <cell r="F678">
            <v>65</v>
          </cell>
          <cell r="G678">
            <v>88</v>
          </cell>
          <cell r="H678">
            <v>51</v>
          </cell>
          <cell r="I678">
            <v>2017</v>
          </cell>
          <cell r="J678">
            <v>0.4</v>
          </cell>
          <cell r="K678">
            <v>0.2</v>
          </cell>
          <cell r="L678">
            <v>11</v>
          </cell>
          <cell r="M678">
            <v>9</v>
          </cell>
          <cell r="N678">
            <v>2</v>
          </cell>
          <cell r="O678">
            <v>0.4</v>
          </cell>
          <cell r="P678">
            <v>24</v>
          </cell>
          <cell r="Q678">
            <v>0.3</v>
          </cell>
          <cell r="R678">
            <v>1</v>
          </cell>
          <cell r="S678">
            <v>14</v>
          </cell>
          <cell r="T678">
            <v>1.7</v>
          </cell>
          <cell r="U678">
            <v>0</v>
          </cell>
          <cell r="V678">
            <v>12</v>
          </cell>
          <cell r="W678">
            <v>266</v>
          </cell>
          <cell r="X678">
            <v>0.03</v>
          </cell>
          <cell r="Y678">
            <v>0.05</v>
          </cell>
          <cell r="Z678">
            <v>0.3</v>
          </cell>
          <cell r="AA678">
            <v>14</v>
          </cell>
          <cell r="AB678">
            <v>0</v>
          </cell>
          <cell r="AC678">
            <v>2</v>
          </cell>
          <cell r="AD678">
            <v>79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</row>
        <row r="679">
          <cell r="C679" t="str">
            <v>P071</v>
          </cell>
          <cell r="D679" t="str">
            <v>Nuez caldereña o nuez de barinas,seca,en polvo</v>
          </cell>
          <cell r="E679" t="str">
            <v>Nuez</v>
          </cell>
          <cell r="F679">
            <v>100</v>
          </cell>
          <cell r="G679">
            <v>5</v>
          </cell>
          <cell r="H679">
            <v>582</v>
          </cell>
          <cell r="I679">
            <v>2419</v>
          </cell>
          <cell r="J679">
            <v>29.9</v>
          </cell>
          <cell r="K679">
            <v>42.8</v>
          </cell>
          <cell r="L679">
            <v>19.399999999999999</v>
          </cell>
          <cell r="M679">
            <v>0</v>
          </cell>
          <cell r="N679">
            <v>0</v>
          </cell>
          <cell r="O679">
            <v>3.1</v>
          </cell>
          <cell r="P679">
            <v>60</v>
          </cell>
          <cell r="Q679">
            <v>2.7</v>
          </cell>
          <cell r="R679">
            <v>8</v>
          </cell>
          <cell r="S679">
            <v>0</v>
          </cell>
          <cell r="T679">
            <v>0</v>
          </cell>
          <cell r="V679">
            <v>97</v>
          </cell>
          <cell r="W679">
            <v>44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</row>
        <row r="680">
          <cell r="C680" t="str">
            <v>P072</v>
          </cell>
          <cell r="D680" t="str">
            <v>Ñame,con cáscara,crudo</v>
          </cell>
          <cell r="E680" t="str">
            <v>Medula y Corteza</v>
          </cell>
          <cell r="F680">
            <v>100</v>
          </cell>
          <cell r="G680">
            <v>68.900000000000006</v>
          </cell>
          <cell r="H680">
            <v>131</v>
          </cell>
          <cell r="I680">
            <v>554</v>
          </cell>
          <cell r="J680">
            <v>2.2000000000000002</v>
          </cell>
          <cell r="K680">
            <v>0.4</v>
          </cell>
          <cell r="L680">
            <v>27.6</v>
          </cell>
          <cell r="M680">
            <v>23.5</v>
          </cell>
          <cell r="N680">
            <v>4.0999999999999996</v>
          </cell>
          <cell r="O680">
            <v>0.9</v>
          </cell>
          <cell r="P680">
            <v>8</v>
          </cell>
          <cell r="Q680">
            <v>0.7</v>
          </cell>
          <cell r="R680">
            <v>0</v>
          </cell>
          <cell r="S680">
            <v>41</v>
          </cell>
          <cell r="T680">
            <v>0</v>
          </cell>
          <cell r="U680">
            <v>0.2</v>
          </cell>
          <cell r="X680">
            <v>0.14000000000000001</v>
          </cell>
          <cell r="Y680">
            <v>0.03</v>
          </cell>
          <cell r="Z680">
            <v>0.3</v>
          </cell>
          <cell r="AA680">
            <v>0</v>
          </cell>
          <cell r="AB680">
            <v>0</v>
          </cell>
          <cell r="AC680">
            <v>6</v>
          </cell>
          <cell r="AD680">
            <v>7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</row>
        <row r="681">
          <cell r="C681" t="str">
            <v>P073</v>
          </cell>
          <cell r="D681" t="str">
            <v>Ñame,sin cáscara,cocido</v>
          </cell>
          <cell r="E681" t="str">
            <v>Medula</v>
          </cell>
          <cell r="F681">
            <v>100</v>
          </cell>
          <cell r="G681">
            <v>70.099999999999994</v>
          </cell>
          <cell r="H681">
            <v>125</v>
          </cell>
          <cell r="I681">
            <v>530</v>
          </cell>
          <cell r="J681">
            <v>1.5</v>
          </cell>
          <cell r="K681">
            <v>0.1</v>
          </cell>
          <cell r="L681">
            <v>27.6</v>
          </cell>
          <cell r="M681">
            <v>23.7</v>
          </cell>
          <cell r="N681">
            <v>3.9</v>
          </cell>
          <cell r="O681">
            <v>0.7</v>
          </cell>
          <cell r="P681">
            <v>14</v>
          </cell>
          <cell r="Q681">
            <v>0.5</v>
          </cell>
          <cell r="R681">
            <v>8</v>
          </cell>
          <cell r="S681">
            <v>49</v>
          </cell>
          <cell r="T681">
            <v>0</v>
          </cell>
          <cell r="U681">
            <v>0.2</v>
          </cell>
          <cell r="V681">
            <v>18</v>
          </cell>
          <cell r="W681">
            <v>670</v>
          </cell>
          <cell r="X681">
            <v>0.09</v>
          </cell>
          <cell r="Y681">
            <v>0.02</v>
          </cell>
          <cell r="Z681">
            <v>0.6</v>
          </cell>
          <cell r="AA681">
            <v>16</v>
          </cell>
          <cell r="AB681">
            <v>0</v>
          </cell>
          <cell r="AC681">
            <v>12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</row>
        <row r="682">
          <cell r="C682" t="str">
            <v>P074</v>
          </cell>
          <cell r="D682" t="str">
            <v>Ñame, sin cáscara,crudo</v>
          </cell>
          <cell r="E682" t="str">
            <v>Medula</v>
          </cell>
          <cell r="F682">
            <v>85</v>
          </cell>
          <cell r="G682">
            <v>71.099999999999994</v>
          </cell>
          <cell r="H682">
            <v>121</v>
          </cell>
          <cell r="I682">
            <v>512</v>
          </cell>
          <cell r="J682">
            <v>2</v>
          </cell>
          <cell r="K682">
            <v>0.2</v>
          </cell>
          <cell r="L682">
            <v>25.9</v>
          </cell>
          <cell r="M682">
            <v>21.8</v>
          </cell>
          <cell r="N682">
            <v>4.0999999999999996</v>
          </cell>
          <cell r="O682">
            <v>0.9</v>
          </cell>
          <cell r="P682">
            <v>16</v>
          </cell>
          <cell r="Q682">
            <v>0.5</v>
          </cell>
          <cell r="R682">
            <v>9</v>
          </cell>
          <cell r="S682">
            <v>55</v>
          </cell>
          <cell r="T682">
            <v>0</v>
          </cell>
          <cell r="U682">
            <v>0.2</v>
          </cell>
          <cell r="V682">
            <v>21</v>
          </cell>
          <cell r="W682">
            <v>816</v>
          </cell>
          <cell r="X682">
            <v>0.12</v>
          </cell>
          <cell r="Y682">
            <v>0.03</v>
          </cell>
          <cell r="Z682">
            <v>0.6</v>
          </cell>
          <cell r="AA682">
            <v>23</v>
          </cell>
          <cell r="AB682">
            <v>0</v>
          </cell>
          <cell r="AC682">
            <v>13</v>
          </cell>
          <cell r="AD682">
            <v>7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</row>
        <row r="683">
          <cell r="C683" t="str">
            <v>P075</v>
          </cell>
          <cell r="D683" t="str">
            <v>Oca o ibia,con cascara,cruda</v>
          </cell>
          <cell r="E683" t="str">
            <v>Medula y Corteza</v>
          </cell>
          <cell r="F683">
            <v>100</v>
          </cell>
          <cell r="G683">
            <v>84.6</v>
          </cell>
          <cell r="H683">
            <v>77</v>
          </cell>
          <cell r="I683">
            <v>322</v>
          </cell>
          <cell r="J683">
            <v>1.1000000000000001</v>
          </cell>
          <cell r="K683">
            <v>0.1</v>
          </cell>
          <cell r="L683">
            <v>13.3</v>
          </cell>
          <cell r="M683">
            <v>4.0999999999999996</v>
          </cell>
          <cell r="N683">
            <v>9.1999999999999993</v>
          </cell>
          <cell r="O683">
            <v>0.9</v>
          </cell>
          <cell r="P683">
            <v>8</v>
          </cell>
          <cell r="Q683">
            <v>0.9</v>
          </cell>
          <cell r="R683">
            <v>0</v>
          </cell>
          <cell r="S683">
            <v>42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0.04</v>
          </cell>
          <cell r="Y683">
            <v>0.03</v>
          </cell>
          <cell r="Z683">
            <v>0.4</v>
          </cell>
          <cell r="AA683">
            <v>0</v>
          </cell>
          <cell r="AB683">
            <v>0</v>
          </cell>
          <cell r="AC683">
            <v>31</v>
          </cell>
          <cell r="AD683">
            <v>3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</row>
        <row r="684">
          <cell r="C684" t="str">
            <v>P076</v>
          </cell>
          <cell r="D684" t="str">
            <v>Oca o ibia,sin cascara,cruda</v>
          </cell>
          <cell r="E684" t="str">
            <v xml:space="preserve">Medula </v>
          </cell>
          <cell r="F684">
            <v>95</v>
          </cell>
          <cell r="G684">
            <v>87.2</v>
          </cell>
          <cell r="H684">
            <v>52</v>
          </cell>
          <cell r="I684">
            <v>220</v>
          </cell>
          <cell r="J684">
            <v>1.4</v>
          </cell>
          <cell r="K684">
            <v>0.4</v>
          </cell>
          <cell r="L684">
            <v>10.7</v>
          </cell>
          <cell r="M684">
            <v>0</v>
          </cell>
          <cell r="N684">
            <v>0</v>
          </cell>
          <cell r="O684">
            <v>0.3</v>
          </cell>
          <cell r="P684">
            <v>0</v>
          </cell>
          <cell r="Q684">
            <v>0</v>
          </cell>
          <cell r="R684">
            <v>7</v>
          </cell>
          <cell r="S684">
            <v>0</v>
          </cell>
          <cell r="T684">
            <v>0</v>
          </cell>
          <cell r="U684">
            <v>0.1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382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</row>
        <row r="685">
          <cell r="C685" t="str">
            <v>P077</v>
          </cell>
          <cell r="D685" t="str">
            <v>Olloco o chugua,con cáscara cruda</v>
          </cell>
          <cell r="E685" t="str">
            <v>Medula y Corteza</v>
          </cell>
          <cell r="F685">
            <v>100</v>
          </cell>
          <cell r="G685">
            <v>87.7</v>
          </cell>
          <cell r="H685">
            <v>50</v>
          </cell>
          <cell r="I685">
            <v>211</v>
          </cell>
          <cell r="J685">
            <v>1.4</v>
          </cell>
          <cell r="K685">
            <v>0.5</v>
          </cell>
          <cell r="L685">
            <v>9.6999999999999993</v>
          </cell>
          <cell r="M685">
            <v>9.4</v>
          </cell>
          <cell r="N685">
            <v>0.3</v>
          </cell>
          <cell r="O685">
            <v>0.6</v>
          </cell>
          <cell r="P685">
            <v>15</v>
          </cell>
          <cell r="Q685">
            <v>0.7</v>
          </cell>
          <cell r="R685">
            <v>0</v>
          </cell>
          <cell r="S685">
            <v>57</v>
          </cell>
          <cell r="T685">
            <v>0</v>
          </cell>
          <cell r="U685">
            <v>0</v>
          </cell>
          <cell r="V685">
            <v>0</v>
          </cell>
          <cell r="W685">
            <v>577</v>
          </cell>
          <cell r="X685">
            <v>0.04</v>
          </cell>
          <cell r="Y685">
            <v>0.03</v>
          </cell>
          <cell r="Z685">
            <v>0.4</v>
          </cell>
          <cell r="AA685">
            <v>14</v>
          </cell>
          <cell r="AB685">
            <v>0</v>
          </cell>
          <cell r="AC685">
            <v>20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</row>
        <row r="686">
          <cell r="C686" t="str">
            <v>P078</v>
          </cell>
          <cell r="D686" t="str">
            <v>Olloco o chugua,sin cáscara cruda</v>
          </cell>
          <cell r="E686" t="str">
            <v>Medula y Corteza</v>
          </cell>
          <cell r="F686">
            <v>86</v>
          </cell>
          <cell r="G686">
            <v>84.1</v>
          </cell>
          <cell r="H686">
            <v>60</v>
          </cell>
          <cell r="I686">
            <v>257</v>
          </cell>
          <cell r="J686">
            <v>1.5</v>
          </cell>
          <cell r="K686">
            <v>0</v>
          </cell>
          <cell r="L686">
            <v>13.6</v>
          </cell>
          <cell r="M686">
            <v>0</v>
          </cell>
          <cell r="N686">
            <v>0</v>
          </cell>
          <cell r="O686">
            <v>0.8</v>
          </cell>
          <cell r="P686">
            <v>3</v>
          </cell>
          <cell r="Q686">
            <v>1.1000000000000001</v>
          </cell>
          <cell r="R686">
            <v>11</v>
          </cell>
          <cell r="S686">
            <v>28</v>
          </cell>
          <cell r="T686">
            <v>0</v>
          </cell>
          <cell r="U686">
            <v>0.3</v>
          </cell>
          <cell r="V686">
            <v>0</v>
          </cell>
          <cell r="W686">
            <v>0</v>
          </cell>
          <cell r="X686">
            <v>0.05</v>
          </cell>
          <cell r="Y686">
            <v>0.03</v>
          </cell>
          <cell r="Z686">
            <v>0.2</v>
          </cell>
          <cell r="AA686">
            <v>0</v>
          </cell>
          <cell r="AB686">
            <v>0</v>
          </cell>
          <cell r="AC686">
            <v>11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</row>
        <row r="687">
          <cell r="C687" t="str">
            <v>P079</v>
          </cell>
          <cell r="D687" t="str">
            <v>Ortiga,cruda</v>
          </cell>
          <cell r="E687" t="str">
            <v>Tallo</v>
          </cell>
          <cell r="G687">
            <v>87.7</v>
          </cell>
          <cell r="H687">
            <v>60</v>
          </cell>
          <cell r="I687">
            <v>253</v>
          </cell>
          <cell r="J687">
            <v>0.7</v>
          </cell>
          <cell r="K687">
            <v>0</v>
          </cell>
          <cell r="L687">
            <v>10.8</v>
          </cell>
          <cell r="M687">
            <v>3.9</v>
          </cell>
          <cell r="N687">
            <v>6.9</v>
          </cell>
          <cell r="O687">
            <v>0.8</v>
          </cell>
          <cell r="P687">
            <v>144</v>
          </cell>
          <cell r="Q687">
            <v>0.2</v>
          </cell>
          <cell r="R687">
            <v>4</v>
          </cell>
          <cell r="S687">
            <v>71</v>
          </cell>
          <cell r="T687">
            <v>0</v>
          </cell>
          <cell r="U687">
            <v>0.3</v>
          </cell>
          <cell r="V687">
            <v>57</v>
          </cell>
          <cell r="W687">
            <v>137</v>
          </cell>
          <cell r="X687">
            <v>0.01</v>
          </cell>
          <cell r="Y687">
            <v>0.16</v>
          </cell>
          <cell r="Z687">
            <v>0.4</v>
          </cell>
          <cell r="AA687">
            <v>14</v>
          </cell>
          <cell r="AB687">
            <v>0</v>
          </cell>
          <cell r="AC687">
            <v>0</v>
          </cell>
          <cell r="AD687">
            <v>101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</row>
        <row r="688">
          <cell r="C688" t="str">
            <v>P080</v>
          </cell>
          <cell r="D688" t="str">
            <v>Paja toquilla,cruda</v>
          </cell>
          <cell r="E688" t="str">
            <v>hojas</v>
          </cell>
          <cell r="F688">
            <v>90</v>
          </cell>
          <cell r="G688">
            <v>90.5</v>
          </cell>
          <cell r="H688">
            <v>42</v>
          </cell>
          <cell r="I688">
            <v>176</v>
          </cell>
          <cell r="J688">
            <v>3.4</v>
          </cell>
          <cell r="K688">
            <v>2</v>
          </cell>
          <cell r="L688">
            <v>2.6</v>
          </cell>
          <cell r="M688">
            <v>0</v>
          </cell>
          <cell r="N688">
            <v>0</v>
          </cell>
          <cell r="O688">
            <v>1.5</v>
          </cell>
          <cell r="P688">
            <v>100</v>
          </cell>
          <cell r="Q688">
            <v>1.2</v>
          </cell>
          <cell r="S688">
            <v>100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0.04</v>
          </cell>
          <cell r="Y688">
            <v>0.1</v>
          </cell>
          <cell r="Z688">
            <v>0.4</v>
          </cell>
          <cell r="AA688">
            <v>0</v>
          </cell>
          <cell r="AB688">
            <v>0</v>
          </cell>
          <cell r="AC688">
            <v>1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</row>
        <row r="689">
          <cell r="C689" t="str">
            <v>P081</v>
          </cell>
          <cell r="D689" t="str">
            <v>Pepinillo,crudo</v>
          </cell>
          <cell r="E689" t="str">
            <v>Pulpa sin semilla</v>
          </cell>
          <cell r="G689">
            <v>95.8</v>
          </cell>
          <cell r="H689">
            <v>17</v>
          </cell>
          <cell r="I689">
            <v>72</v>
          </cell>
          <cell r="J689">
            <v>0.8</v>
          </cell>
          <cell r="K689">
            <v>0.1</v>
          </cell>
          <cell r="L689">
            <v>2.9</v>
          </cell>
          <cell r="M689">
            <v>2</v>
          </cell>
          <cell r="N689">
            <v>0.7</v>
          </cell>
          <cell r="O689">
            <v>0.4</v>
          </cell>
          <cell r="P689">
            <v>18</v>
          </cell>
          <cell r="Q689">
            <v>0.3</v>
          </cell>
          <cell r="R689">
            <v>38</v>
          </cell>
          <cell r="S689">
            <v>30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0.02</v>
          </cell>
          <cell r="Y689">
            <v>0.03</v>
          </cell>
          <cell r="Z689">
            <v>0.2</v>
          </cell>
          <cell r="AA689">
            <v>0</v>
          </cell>
          <cell r="AB689">
            <v>0</v>
          </cell>
          <cell r="AC689">
            <v>11</v>
          </cell>
          <cell r="AD689">
            <v>35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</row>
        <row r="690">
          <cell r="C690" t="str">
            <v>P082</v>
          </cell>
          <cell r="D690" t="str">
            <v>Perico,crudo</v>
          </cell>
          <cell r="G690">
            <v>67.900000000000006</v>
          </cell>
          <cell r="H690">
            <v>124</v>
          </cell>
          <cell r="I690">
            <v>528</v>
          </cell>
          <cell r="J690">
            <v>0.3</v>
          </cell>
          <cell r="K690">
            <v>0.1</v>
          </cell>
          <cell r="L690">
            <v>28.5</v>
          </cell>
          <cell r="M690">
            <v>0</v>
          </cell>
          <cell r="N690">
            <v>0</v>
          </cell>
          <cell r="O690">
            <v>1.2</v>
          </cell>
          <cell r="P690">
            <v>15</v>
          </cell>
          <cell r="Q690">
            <v>3.5</v>
          </cell>
          <cell r="R690">
            <v>15</v>
          </cell>
          <cell r="S690">
            <v>36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</row>
        <row r="691">
          <cell r="C691" t="str">
            <v>P083</v>
          </cell>
          <cell r="D691" t="str">
            <v>Piña india,cruda</v>
          </cell>
          <cell r="E691" t="str">
            <v>pulpa</v>
          </cell>
          <cell r="F691">
            <v>62</v>
          </cell>
          <cell r="G691">
            <v>87.1</v>
          </cell>
          <cell r="H691">
            <v>54</v>
          </cell>
          <cell r="I691">
            <v>229</v>
          </cell>
          <cell r="J691">
            <v>0.5</v>
          </cell>
          <cell r="K691">
            <v>0.2</v>
          </cell>
          <cell r="L691">
            <v>12</v>
          </cell>
          <cell r="M691">
            <v>10.7</v>
          </cell>
          <cell r="N691">
            <v>1.3</v>
          </cell>
          <cell r="O691">
            <v>0.3</v>
          </cell>
          <cell r="P691">
            <v>134</v>
          </cell>
          <cell r="Q691">
            <v>6</v>
          </cell>
          <cell r="R691">
            <v>2</v>
          </cell>
          <cell r="S691">
            <v>1</v>
          </cell>
          <cell r="T691">
            <v>0</v>
          </cell>
          <cell r="U691">
            <v>0.1</v>
          </cell>
          <cell r="V691">
            <v>13</v>
          </cell>
          <cell r="W691">
            <v>2445</v>
          </cell>
          <cell r="X691">
            <v>7.0000000000000007E-2</v>
          </cell>
          <cell r="Y691">
            <v>0.03</v>
          </cell>
          <cell r="Z691">
            <v>0.4</v>
          </cell>
          <cell r="AA691">
            <v>11</v>
          </cell>
          <cell r="AB691">
            <v>0</v>
          </cell>
          <cell r="AC691">
            <v>14</v>
          </cell>
          <cell r="AD691">
            <v>3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</row>
        <row r="692">
          <cell r="C692" t="str">
            <v>P084</v>
          </cell>
          <cell r="D692" t="str">
            <v>Piña uva hartón,cruda</v>
          </cell>
          <cell r="E692" t="str">
            <v>pulpa</v>
          </cell>
          <cell r="G692">
            <v>77.599999999999994</v>
          </cell>
          <cell r="H692">
            <v>82</v>
          </cell>
          <cell r="I692">
            <v>350</v>
          </cell>
          <cell r="J692">
            <v>3.6</v>
          </cell>
          <cell r="K692">
            <v>0.1</v>
          </cell>
          <cell r="L692">
            <v>16.7</v>
          </cell>
          <cell r="M692">
            <v>0</v>
          </cell>
          <cell r="N692">
            <v>0</v>
          </cell>
          <cell r="O692">
            <v>2</v>
          </cell>
          <cell r="P692">
            <v>210</v>
          </cell>
          <cell r="Q692">
            <v>5.0999999999999996</v>
          </cell>
          <cell r="R692">
            <v>7</v>
          </cell>
          <cell r="S692">
            <v>2</v>
          </cell>
          <cell r="T692">
            <v>0</v>
          </cell>
          <cell r="U692">
            <v>8</v>
          </cell>
          <cell r="V692">
            <v>72</v>
          </cell>
          <cell r="W692">
            <v>2692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13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</row>
        <row r="693">
          <cell r="C693" t="str">
            <v>P085</v>
          </cell>
          <cell r="D693" t="str">
            <v>Sacha inchi,cruda</v>
          </cell>
          <cell r="E693" t="str">
            <v>Nuez</v>
          </cell>
          <cell r="F693">
            <v>100</v>
          </cell>
          <cell r="G693">
            <v>5.2</v>
          </cell>
          <cell r="H693">
            <v>667</v>
          </cell>
          <cell r="I693">
            <v>2758</v>
          </cell>
          <cell r="J693">
            <v>15.8</v>
          </cell>
          <cell r="K693">
            <v>60.2</v>
          </cell>
          <cell r="L693">
            <v>15.5</v>
          </cell>
          <cell r="M693">
            <v>0</v>
          </cell>
          <cell r="N693">
            <v>0</v>
          </cell>
          <cell r="O693">
            <v>3.4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</row>
        <row r="694">
          <cell r="C694" t="str">
            <v>P086</v>
          </cell>
          <cell r="D694" t="str">
            <v>Termita,cocida,con sal</v>
          </cell>
          <cell r="F694">
            <v>100</v>
          </cell>
          <cell r="G694">
            <v>44.2</v>
          </cell>
          <cell r="H694">
            <v>237</v>
          </cell>
          <cell r="I694">
            <v>998</v>
          </cell>
          <cell r="J694">
            <v>33.1</v>
          </cell>
          <cell r="K694">
            <v>1.3</v>
          </cell>
          <cell r="L694">
            <v>16</v>
          </cell>
          <cell r="M694">
            <v>1.5</v>
          </cell>
          <cell r="N694">
            <v>14.4</v>
          </cell>
          <cell r="O694">
            <v>5.5</v>
          </cell>
          <cell r="P694">
            <v>44</v>
          </cell>
          <cell r="Q694">
            <v>92.2</v>
          </cell>
          <cell r="R694">
            <v>1264</v>
          </cell>
          <cell r="S694">
            <v>408</v>
          </cell>
          <cell r="T694">
            <v>0.4</v>
          </cell>
          <cell r="U694">
            <v>5.7</v>
          </cell>
          <cell r="V694">
            <v>66</v>
          </cell>
          <cell r="W694">
            <v>477</v>
          </cell>
          <cell r="X694">
            <v>0</v>
          </cell>
          <cell r="Y694">
            <v>0.11</v>
          </cell>
          <cell r="Z694">
            <v>0</v>
          </cell>
          <cell r="AB694">
            <v>0.01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</row>
        <row r="695">
          <cell r="C695" t="str">
            <v>P087</v>
          </cell>
          <cell r="D695" t="str">
            <v>Termita,cruda</v>
          </cell>
          <cell r="F695">
            <v>100</v>
          </cell>
          <cell r="G695">
            <v>44.2</v>
          </cell>
          <cell r="H695">
            <v>247</v>
          </cell>
          <cell r="I695">
            <v>1040</v>
          </cell>
          <cell r="J695">
            <v>35</v>
          </cell>
          <cell r="K695">
            <v>0.6</v>
          </cell>
          <cell r="L695">
            <v>17.600000000000001</v>
          </cell>
          <cell r="M695">
            <v>2.2000000000000002</v>
          </cell>
          <cell r="N695">
            <v>15.4</v>
          </cell>
          <cell r="O695">
            <v>2.6</v>
          </cell>
          <cell r="P695">
            <v>50</v>
          </cell>
          <cell r="Q695">
            <v>82.1</v>
          </cell>
          <cell r="R695">
            <v>29</v>
          </cell>
          <cell r="S695">
            <v>369</v>
          </cell>
          <cell r="T695">
            <v>0.7</v>
          </cell>
          <cell r="U695">
            <v>6.3</v>
          </cell>
          <cell r="V695">
            <v>78</v>
          </cell>
          <cell r="W695">
            <v>652</v>
          </cell>
          <cell r="X695">
            <v>0</v>
          </cell>
          <cell r="Y695">
            <v>0.04</v>
          </cell>
          <cell r="Z695">
            <v>0</v>
          </cell>
          <cell r="AA695">
            <v>60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</row>
        <row r="696">
          <cell r="C696" t="str">
            <v>P088</v>
          </cell>
          <cell r="D696" t="str">
            <v>Trigo amazónico,crudo</v>
          </cell>
          <cell r="E696" t="str">
            <v>Semilla</v>
          </cell>
          <cell r="F696">
            <v>100</v>
          </cell>
          <cell r="G696">
            <v>14.8</v>
          </cell>
          <cell r="H696">
            <v>344</v>
          </cell>
          <cell r="I696">
            <v>1460</v>
          </cell>
          <cell r="J696">
            <v>11.4</v>
          </cell>
          <cell r="K696">
            <v>1.7</v>
          </cell>
          <cell r="L696">
            <v>70.7</v>
          </cell>
          <cell r="M696">
            <v>0</v>
          </cell>
          <cell r="N696">
            <v>0</v>
          </cell>
          <cell r="O696">
            <v>1.3</v>
          </cell>
          <cell r="P696">
            <v>12</v>
          </cell>
          <cell r="Q696">
            <v>11</v>
          </cell>
          <cell r="R696">
            <v>12</v>
          </cell>
          <cell r="S696">
            <v>0</v>
          </cell>
          <cell r="T696">
            <v>0</v>
          </cell>
          <cell r="U696">
            <v>3.1</v>
          </cell>
          <cell r="V696">
            <v>107</v>
          </cell>
          <cell r="W696">
            <v>371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</row>
        <row r="697">
          <cell r="C697" t="str">
            <v>P089</v>
          </cell>
          <cell r="D697" t="str">
            <v>Trupillo,seca,crudo</v>
          </cell>
          <cell r="E697" t="str">
            <v>Semilla</v>
          </cell>
          <cell r="F697">
            <v>61</v>
          </cell>
          <cell r="G697">
            <v>10.9</v>
          </cell>
          <cell r="H697">
            <v>390</v>
          </cell>
          <cell r="I697">
            <v>1646</v>
          </cell>
          <cell r="J697">
            <v>14.4</v>
          </cell>
          <cell r="K697">
            <v>1.9</v>
          </cell>
          <cell r="L697">
            <v>68.8</v>
          </cell>
          <cell r="M697">
            <v>48.7</v>
          </cell>
          <cell r="N697">
            <v>20.100000000000001</v>
          </cell>
          <cell r="O697">
            <v>4</v>
          </cell>
          <cell r="P697">
            <v>222</v>
          </cell>
          <cell r="Q697">
            <v>4.2</v>
          </cell>
          <cell r="R697">
            <v>148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277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</row>
        <row r="698">
          <cell r="C698" t="str">
            <v>P090</v>
          </cell>
          <cell r="D698" t="str">
            <v>Tuna,cruda</v>
          </cell>
          <cell r="E698" t="str">
            <v>Pulpa sin semilla</v>
          </cell>
          <cell r="F698">
            <v>84</v>
          </cell>
          <cell r="G698">
            <v>83.7</v>
          </cell>
          <cell r="H698">
            <v>72</v>
          </cell>
          <cell r="I698">
            <v>304</v>
          </cell>
          <cell r="J698">
            <v>1.2</v>
          </cell>
          <cell r="K698">
            <v>0.2</v>
          </cell>
          <cell r="L698">
            <v>13.9</v>
          </cell>
          <cell r="M698">
            <v>8.9</v>
          </cell>
          <cell r="N698">
            <v>5</v>
          </cell>
          <cell r="O698">
            <v>1</v>
          </cell>
          <cell r="P698">
            <v>26</v>
          </cell>
          <cell r="Q698">
            <v>0.7</v>
          </cell>
          <cell r="R698">
            <v>4</v>
          </cell>
          <cell r="S698">
            <v>28</v>
          </cell>
          <cell r="T698">
            <v>1.5</v>
          </cell>
          <cell r="U698">
            <v>0.3</v>
          </cell>
          <cell r="V698">
            <v>40</v>
          </cell>
          <cell r="W698">
            <v>270</v>
          </cell>
          <cell r="X698">
            <v>0.1</v>
          </cell>
          <cell r="Y698">
            <v>0.03</v>
          </cell>
          <cell r="Z698">
            <v>0.5</v>
          </cell>
          <cell r="AA698">
            <v>7</v>
          </cell>
          <cell r="AB698">
            <v>0</v>
          </cell>
          <cell r="AC698">
            <v>22</v>
          </cell>
          <cell r="AD698">
            <v>10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</row>
        <row r="699">
          <cell r="C699" t="str">
            <v>P091</v>
          </cell>
          <cell r="D699" t="str">
            <v>Umuy,crudo</v>
          </cell>
          <cell r="E699" t="str">
            <v>Semilla</v>
          </cell>
          <cell r="F699">
            <v>100</v>
          </cell>
          <cell r="G699">
            <v>60.8</v>
          </cell>
          <cell r="H699">
            <v>152</v>
          </cell>
          <cell r="I699">
            <v>645</v>
          </cell>
          <cell r="J699">
            <v>3.4</v>
          </cell>
          <cell r="K699">
            <v>0.7</v>
          </cell>
          <cell r="L699">
            <v>33</v>
          </cell>
          <cell r="M699">
            <v>0</v>
          </cell>
          <cell r="N699">
            <v>0</v>
          </cell>
          <cell r="O699">
            <v>2.1</v>
          </cell>
          <cell r="P699">
            <v>13</v>
          </cell>
          <cell r="Q699">
            <v>1.6</v>
          </cell>
          <cell r="R699">
            <v>0</v>
          </cell>
          <cell r="S699">
            <v>32</v>
          </cell>
          <cell r="T699">
            <v>0</v>
          </cell>
          <cell r="U699">
            <v>0</v>
          </cell>
          <cell r="V699">
            <v>27</v>
          </cell>
          <cell r="W699">
            <v>278</v>
          </cell>
          <cell r="X699">
            <v>0.15</v>
          </cell>
          <cell r="Y699">
            <v>0.03</v>
          </cell>
          <cell r="Z699">
            <v>1.6</v>
          </cell>
          <cell r="AA699">
            <v>0</v>
          </cell>
          <cell r="AB699">
            <v>0</v>
          </cell>
          <cell r="AC699">
            <v>65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</row>
        <row r="700">
          <cell r="C700" t="str">
            <v>P092</v>
          </cell>
          <cell r="D700" t="str">
            <v>Weya,crudo</v>
          </cell>
          <cell r="G700">
            <v>65</v>
          </cell>
          <cell r="H700">
            <v>139</v>
          </cell>
          <cell r="I700">
            <v>591</v>
          </cell>
          <cell r="J700">
            <v>4</v>
          </cell>
          <cell r="K700">
            <v>0.6</v>
          </cell>
          <cell r="L700">
            <v>29.5</v>
          </cell>
          <cell r="M700">
            <v>0</v>
          </cell>
          <cell r="N700">
            <v>0</v>
          </cell>
          <cell r="O700">
            <v>1</v>
          </cell>
          <cell r="P700">
            <v>32</v>
          </cell>
          <cell r="Q700">
            <v>2.6</v>
          </cell>
          <cell r="R700">
            <v>15</v>
          </cell>
          <cell r="S700">
            <v>49</v>
          </cell>
          <cell r="T700">
            <v>0</v>
          </cell>
          <cell r="U700">
            <v>0</v>
          </cell>
          <cell r="V700">
            <v>32</v>
          </cell>
          <cell r="W700">
            <v>298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</row>
        <row r="701">
          <cell r="C701" t="str">
            <v>P093</v>
          </cell>
          <cell r="D701" t="str">
            <v>Wuapo,crudo</v>
          </cell>
          <cell r="G701">
            <v>66</v>
          </cell>
          <cell r="H701">
            <v>160</v>
          </cell>
          <cell r="I701">
            <v>672</v>
          </cell>
          <cell r="J701">
            <v>1.4</v>
          </cell>
          <cell r="K701">
            <v>5.2</v>
          </cell>
          <cell r="L701">
            <v>26.8</v>
          </cell>
          <cell r="M701">
            <v>0</v>
          </cell>
          <cell r="N701">
            <v>0</v>
          </cell>
          <cell r="O701">
            <v>0.6</v>
          </cell>
          <cell r="P701">
            <v>48</v>
          </cell>
          <cell r="Q701">
            <v>2.8</v>
          </cell>
          <cell r="R701">
            <v>37</v>
          </cell>
          <cell r="S701">
            <v>61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</row>
        <row r="702">
          <cell r="C702" t="str">
            <v>P094</v>
          </cell>
          <cell r="D702" t="str">
            <v>Yuca brava,sin cáscara,cruda</v>
          </cell>
          <cell r="E702" t="str">
            <v>pulpa</v>
          </cell>
          <cell r="F702">
            <v>80</v>
          </cell>
          <cell r="G702">
            <v>62.4</v>
          </cell>
          <cell r="H702">
            <v>147</v>
          </cell>
          <cell r="I702">
            <v>624</v>
          </cell>
          <cell r="J702">
            <v>0.5</v>
          </cell>
          <cell r="K702">
            <v>0.1</v>
          </cell>
          <cell r="L702">
            <v>36</v>
          </cell>
          <cell r="M702">
            <v>0</v>
          </cell>
          <cell r="N702">
            <v>0</v>
          </cell>
          <cell r="O702">
            <v>1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</row>
        <row r="703">
          <cell r="C703" t="str">
            <v>P095</v>
          </cell>
          <cell r="D703" t="str">
            <v>Yuca colorada,sin cáscara,cruda</v>
          </cell>
          <cell r="E703" t="str">
            <v>pulpa</v>
          </cell>
          <cell r="F703">
            <v>80</v>
          </cell>
          <cell r="G703">
            <v>63.4</v>
          </cell>
          <cell r="H703">
            <v>143</v>
          </cell>
          <cell r="I703">
            <v>606</v>
          </cell>
          <cell r="J703">
            <v>0.4</v>
          </cell>
          <cell r="K703">
            <v>0.2</v>
          </cell>
          <cell r="L703">
            <v>34.9</v>
          </cell>
          <cell r="M703">
            <v>0</v>
          </cell>
          <cell r="N703">
            <v>0</v>
          </cell>
          <cell r="O703">
            <v>1.1000000000000001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</row>
        <row r="704">
          <cell r="C704" t="str">
            <v>R001</v>
          </cell>
          <cell r="D704" t="str">
            <v>Alimento para Mujer Gestante y Madre en Periodo de Lactancia, en Polvo</v>
          </cell>
          <cell r="F704">
            <v>100</v>
          </cell>
          <cell r="G704">
            <v>8</v>
          </cell>
          <cell r="H704">
            <v>395</v>
          </cell>
          <cell r="I704">
            <v>1664</v>
          </cell>
          <cell r="J704">
            <v>21.5</v>
          </cell>
          <cell r="K704">
            <v>11</v>
          </cell>
          <cell r="L704">
            <v>52</v>
          </cell>
          <cell r="M704">
            <v>51</v>
          </cell>
          <cell r="N704">
            <v>1</v>
          </cell>
          <cell r="O704">
            <v>7.5</v>
          </cell>
          <cell r="P704">
            <v>1166</v>
          </cell>
          <cell r="Q704">
            <v>39.4</v>
          </cell>
          <cell r="R704">
            <v>0</v>
          </cell>
          <cell r="S704">
            <v>8</v>
          </cell>
          <cell r="T704">
            <v>0</v>
          </cell>
          <cell r="U704">
            <v>37.4</v>
          </cell>
          <cell r="V704">
            <v>0</v>
          </cell>
          <cell r="W704">
            <v>0</v>
          </cell>
          <cell r="X704">
            <v>1.73</v>
          </cell>
          <cell r="Y704">
            <v>1.19</v>
          </cell>
          <cell r="Z704">
            <v>14.8</v>
          </cell>
          <cell r="AA704">
            <v>991</v>
          </cell>
          <cell r="AB704">
            <v>3.02</v>
          </cell>
          <cell r="AC704">
            <v>153</v>
          </cell>
          <cell r="AD704">
            <v>128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</row>
        <row r="705">
          <cell r="C705" t="str">
            <v>R002</v>
          </cell>
          <cell r="D705" t="str">
            <v>Bienestarina Mas,  precocida, en polvo, sabor a fresa natural</v>
          </cell>
          <cell r="F705">
            <v>100</v>
          </cell>
          <cell r="G705">
            <v>9</v>
          </cell>
          <cell r="H705">
            <v>354</v>
          </cell>
          <cell r="I705">
            <v>1499</v>
          </cell>
          <cell r="J705">
            <v>24</v>
          </cell>
          <cell r="K705">
            <v>3</v>
          </cell>
          <cell r="L705">
            <v>57</v>
          </cell>
          <cell r="M705">
            <v>55.6</v>
          </cell>
          <cell r="N705">
            <v>1.4</v>
          </cell>
          <cell r="O705">
            <v>7</v>
          </cell>
          <cell r="P705">
            <v>800</v>
          </cell>
          <cell r="Q705">
            <v>10.5</v>
          </cell>
          <cell r="R705">
            <v>67</v>
          </cell>
          <cell r="S705">
            <v>600</v>
          </cell>
          <cell r="T705">
            <v>0</v>
          </cell>
          <cell r="U705">
            <v>10.5</v>
          </cell>
          <cell r="V705">
            <v>0</v>
          </cell>
          <cell r="W705">
            <v>0</v>
          </cell>
          <cell r="X705">
            <v>1.23</v>
          </cell>
          <cell r="Y705">
            <v>1</v>
          </cell>
          <cell r="Z705">
            <v>12.3</v>
          </cell>
          <cell r="AA705">
            <v>382</v>
          </cell>
          <cell r="AB705">
            <v>2.33</v>
          </cell>
          <cell r="AC705">
            <v>45</v>
          </cell>
          <cell r="AD705">
            <v>116</v>
          </cell>
          <cell r="AE705">
            <v>1.2</v>
          </cell>
          <cell r="AF705">
            <v>0.9</v>
          </cell>
          <cell r="AG705">
            <v>0.6</v>
          </cell>
          <cell r="AH705">
            <v>0</v>
          </cell>
          <cell r="AI705">
            <v>0.6</v>
          </cell>
          <cell r="AJ705">
            <v>0</v>
          </cell>
        </row>
        <row r="706">
          <cell r="C706" t="str">
            <v>R003</v>
          </cell>
          <cell r="D706" t="str">
            <v>Bienestarina Mas,  precocida, en polvo, sabor a vainilla natural</v>
          </cell>
          <cell r="F706">
            <v>100</v>
          </cell>
          <cell r="G706">
            <v>9</v>
          </cell>
          <cell r="H706">
            <v>354</v>
          </cell>
          <cell r="I706">
            <v>1499</v>
          </cell>
          <cell r="J706">
            <v>24</v>
          </cell>
          <cell r="K706">
            <v>3</v>
          </cell>
          <cell r="L706">
            <v>57</v>
          </cell>
          <cell r="M706">
            <v>55.6</v>
          </cell>
          <cell r="N706">
            <v>1.4</v>
          </cell>
          <cell r="O706">
            <v>7</v>
          </cell>
          <cell r="P706">
            <v>800</v>
          </cell>
          <cell r="Q706">
            <v>10.5</v>
          </cell>
          <cell r="R706">
            <v>67</v>
          </cell>
          <cell r="S706">
            <v>600</v>
          </cell>
          <cell r="T706">
            <v>0</v>
          </cell>
          <cell r="U706">
            <v>10.5</v>
          </cell>
          <cell r="V706">
            <v>0</v>
          </cell>
          <cell r="W706">
            <v>0</v>
          </cell>
          <cell r="X706">
            <v>1.23</v>
          </cell>
          <cell r="Y706">
            <v>1</v>
          </cell>
          <cell r="Z706">
            <v>12.3</v>
          </cell>
          <cell r="AA706">
            <v>382</v>
          </cell>
          <cell r="AB706">
            <v>2.33</v>
          </cell>
          <cell r="AC706">
            <v>45</v>
          </cell>
          <cell r="AD706">
            <v>116</v>
          </cell>
          <cell r="AE706">
            <v>1.3</v>
          </cell>
          <cell r="AF706">
            <v>0.7</v>
          </cell>
          <cell r="AG706">
            <v>0.7</v>
          </cell>
          <cell r="AH706">
            <v>0</v>
          </cell>
          <cell r="AI706">
            <v>0.7</v>
          </cell>
          <cell r="AJ706">
            <v>0</v>
          </cell>
        </row>
        <row r="707">
          <cell r="C707" t="str">
            <v>R004</v>
          </cell>
          <cell r="D707" t="str">
            <v>Bienestarina Mas,  precocida, en polvo, sabor a natural</v>
          </cell>
          <cell r="F707">
            <v>100</v>
          </cell>
          <cell r="G707">
            <v>9</v>
          </cell>
          <cell r="H707">
            <v>354</v>
          </cell>
          <cell r="I707">
            <v>1498</v>
          </cell>
          <cell r="J707">
            <v>21</v>
          </cell>
          <cell r="K707">
            <v>3</v>
          </cell>
          <cell r="L707">
            <v>60</v>
          </cell>
          <cell r="M707">
            <v>58.7</v>
          </cell>
          <cell r="N707">
            <v>1.3</v>
          </cell>
          <cell r="O707">
            <v>7</v>
          </cell>
          <cell r="P707">
            <v>800</v>
          </cell>
          <cell r="Q707">
            <v>10.5</v>
          </cell>
          <cell r="R707">
            <v>67</v>
          </cell>
          <cell r="S707">
            <v>600</v>
          </cell>
          <cell r="T707">
            <v>0</v>
          </cell>
          <cell r="U707">
            <v>10.5</v>
          </cell>
          <cell r="V707">
            <v>0</v>
          </cell>
          <cell r="W707">
            <v>0</v>
          </cell>
          <cell r="X707">
            <v>1.23</v>
          </cell>
          <cell r="Y707">
            <v>1</v>
          </cell>
          <cell r="Z707">
            <v>12.3</v>
          </cell>
          <cell r="AA707">
            <v>382</v>
          </cell>
          <cell r="AB707">
            <v>2.33</v>
          </cell>
          <cell r="AC707">
            <v>45</v>
          </cell>
          <cell r="AD707">
            <v>116</v>
          </cell>
          <cell r="AE707">
            <v>1.5</v>
          </cell>
          <cell r="AF707">
            <v>0.6</v>
          </cell>
          <cell r="AG707">
            <v>0.7</v>
          </cell>
          <cell r="AH707">
            <v>0</v>
          </cell>
          <cell r="AI707">
            <v>0.7</v>
          </cell>
          <cell r="AJ707">
            <v>0</v>
          </cell>
        </row>
        <row r="708">
          <cell r="C708" t="str">
            <v>R005</v>
          </cell>
          <cell r="D708" t="str">
            <v>Bienestarina,  líquida, con arroz, avena y quinua</v>
          </cell>
          <cell r="F708">
            <v>100</v>
          </cell>
          <cell r="G708">
            <v>80.8</v>
          </cell>
          <cell r="H708">
            <v>79</v>
          </cell>
          <cell r="I708">
            <v>333</v>
          </cell>
          <cell r="J708">
            <v>3.5</v>
          </cell>
          <cell r="K708">
            <v>2.5</v>
          </cell>
          <cell r="L708">
            <v>10.199999999999999</v>
          </cell>
          <cell r="M708">
            <v>9.1999999999999993</v>
          </cell>
          <cell r="N708">
            <v>1</v>
          </cell>
          <cell r="O708">
            <v>3</v>
          </cell>
          <cell r="P708">
            <v>125</v>
          </cell>
          <cell r="Q708">
            <v>1.5</v>
          </cell>
          <cell r="R708">
            <v>75</v>
          </cell>
          <cell r="S708">
            <v>100</v>
          </cell>
          <cell r="T708">
            <v>0</v>
          </cell>
          <cell r="U708">
            <v>1.5</v>
          </cell>
          <cell r="V708">
            <v>0</v>
          </cell>
          <cell r="W708">
            <v>0</v>
          </cell>
          <cell r="X708">
            <v>0.12</v>
          </cell>
          <cell r="Y708">
            <v>0.13</v>
          </cell>
          <cell r="Z708">
            <v>1.5</v>
          </cell>
          <cell r="AA708">
            <v>35</v>
          </cell>
          <cell r="AB708">
            <v>0.23</v>
          </cell>
          <cell r="AC708">
            <v>4</v>
          </cell>
          <cell r="AD708">
            <v>57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</row>
        <row r="709">
          <cell r="C709" t="str">
            <v>R006</v>
          </cell>
          <cell r="D709" t="str">
            <v>Bienestarina,  líquida, sabor a vainilla natural</v>
          </cell>
          <cell r="F709">
            <v>100</v>
          </cell>
          <cell r="G709">
            <v>80.8</v>
          </cell>
          <cell r="H709">
            <v>79</v>
          </cell>
          <cell r="I709">
            <v>333</v>
          </cell>
          <cell r="J709">
            <v>3.5</v>
          </cell>
          <cell r="K709">
            <v>2.5</v>
          </cell>
          <cell r="L709">
            <v>10.199999999999999</v>
          </cell>
          <cell r="M709">
            <v>9.1999999999999993</v>
          </cell>
          <cell r="N709">
            <v>1</v>
          </cell>
          <cell r="O709">
            <v>3</v>
          </cell>
          <cell r="P709">
            <v>125</v>
          </cell>
          <cell r="Q709">
            <v>1.5</v>
          </cell>
          <cell r="R709">
            <v>75</v>
          </cell>
          <cell r="S709">
            <v>100</v>
          </cell>
          <cell r="T709">
            <v>0</v>
          </cell>
          <cell r="U709">
            <v>1.5</v>
          </cell>
          <cell r="V709">
            <v>0</v>
          </cell>
          <cell r="W709">
            <v>0</v>
          </cell>
          <cell r="X709">
            <v>0.15</v>
          </cell>
          <cell r="Y709">
            <v>0.2</v>
          </cell>
          <cell r="Z709">
            <v>2.2000000000000002</v>
          </cell>
          <cell r="AA709">
            <v>48</v>
          </cell>
          <cell r="AB709">
            <v>0.35</v>
          </cell>
          <cell r="AC709">
            <v>15</v>
          </cell>
          <cell r="AD709">
            <v>50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</row>
        <row r="710">
          <cell r="C710" t="str">
            <v>S001</v>
          </cell>
          <cell r="D710" t="str">
            <v>Ajiaco santafereño</v>
          </cell>
          <cell r="F710">
            <v>95</v>
          </cell>
          <cell r="G710">
            <v>80.2</v>
          </cell>
          <cell r="H710">
            <v>82</v>
          </cell>
          <cell r="I710">
            <v>348</v>
          </cell>
          <cell r="J710">
            <v>6.4</v>
          </cell>
          <cell r="K710">
            <v>0.8</v>
          </cell>
          <cell r="L710">
            <v>11.3</v>
          </cell>
          <cell r="M710">
            <v>9.1</v>
          </cell>
          <cell r="N710">
            <v>2.2000000000000002</v>
          </cell>
          <cell r="O710">
            <v>1.3</v>
          </cell>
          <cell r="P710">
            <v>15</v>
          </cell>
          <cell r="Q710">
            <v>0.7</v>
          </cell>
          <cell r="R710">
            <v>248</v>
          </cell>
          <cell r="S710">
            <v>0</v>
          </cell>
          <cell r="T710">
            <v>0</v>
          </cell>
          <cell r="U710">
            <v>0.6</v>
          </cell>
          <cell r="V710">
            <v>0</v>
          </cell>
          <cell r="W710">
            <v>238</v>
          </cell>
          <cell r="X710">
            <v>0.03</v>
          </cell>
          <cell r="Y710">
            <v>0</v>
          </cell>
          <cell r="Z710">
            <v>0.5</v>
          </cell>
          <cell r="AA710">
            <v>0</v>
          </cell>
          <cell r="AB710">
            <v>0</v>
          </cell>
          <cell r="AC710">
            <v>3</v>
          </cell>
          <cell r="AD710">
            <v>407</v>
          </cell>
          <cell r="AE710">
            <v>0.2</v>
          </cell>
          <cell r="AF710">
            <v>0.3</v>
          </cell>
          <cell r="AG710">
            <v>0.3</v>
          </cell>
          <cell r="AH710">
            <v>332</v>
          </cell>
          <cell r="AI710">
            <v>0.3</v>
          </cell>
          <cell r="AJ710">
            <v>332</v>
          </cell>
        </row>
        <row r="711">
          <cell r="C711" t="str">
            <v>S002</v>
          </cell>
          <cell r="D711" t="str">
            <v>Arroz atollado</v>
          </cell>
          <cell r="F711">
            <v>100</v>
          </cell>
          <cell r="G711">
            <v>74.900000000000006</v>
          </cell>
          <cell r="H711">
            <v>119</v>
          </cell>
          <cell r="I711">
            <v>501</v>
          </cell>
          <cell r="J711">
            <v>10.1</v>
          </cell>
          <cell r="K711">
            <v>4.3</v>
          </cell>
          <cell r="L711">
            <v>9.1999999999999993</v>
          </cell>
          <cell r="M711">
            <v>7.5</v>
          </cell>
          <cell r="N711">
            <v>1.7</v>
          </cell>
          <cell r="O711">
            <v>1.5</v>
          </cell>
          <cell r="P711">
            <v>20</v>
          </cell>
          <cell r="Q711">
            <v>0.7</v>
          </cell>
          <cell r="R711">
            <v>480</v>
          </cell>
          <cell r="S711">
            <v>0</v>
          </cell>
          <cell r="T711">
            <v>0</v>
          </cell>
          <cell r="U711">
            <v>0.7</v>
          </cell>
          <cell r="V711">
            <v>0</v>
          </cell>
          <cell r="W711">
            <v>210</v>
          </cell>
          <cell r="X711">
            <v>0.1</v>
          </cell>
          <cell r="Y711">
            <v>0.01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26</v>
          </cell>
          <cell r="AE711">
            <v>0.8</v>
          </cell>
          <cell r="AF711">
            <v>1.1000000000000001</v>
          </cell>
          <cell r="AG711">
            <v>2.4</v>
          </cell>
          <cell r="AH711">
            <v>0</v>
          </cell>
          <cell r="AI711">
            <v>2.4</v>
          </cell>
          <cell r="AJ711">
            <v>0</v>
          </cell>
        </row>
        <row r="712">
          <cell r="C712" t="str">
            <v>S003</v>
          </cell>
          <cell r="D712" t="str">
            <v>Arroz clavado</v>
          </cell>
          <cell r="F712">
            <v>100</v>
          </cell>
          <cell r="G712">
            <v>59.9</v>
          </cell>
          <cell r="H712">
            <v>182</v>
          </cell>
          <cell r="I712">
            <v>765</v>
          </cell>
          <cell r="J712">
            <v>6.4</v>
          </cell>
          <cell r="K712">
            <v>5.5</v>
          </cell>
          <cell r="L712">
            <v>26.4</v>
          </cell>
          <cell r="M712">
            <v>25.9</v>
          </cell>
          <cell r="N712">
            <v>0.5</v>
          </cell>
          <cell r="O712">
            <v>1.8</v>
          </cell>
          <cell r="P712">
            <v>84</v>
          </cell>
          <cell r="Q712">
            <v>0.4</v>
          </cell>
          <cell r="R712">
            <v>553</v>
          </cell>
          <cell r="S712">
            <v>0</v>
          </cell>
          <cell r="T712">
            <v>0</v>
          </cell>
          <cell r="U712">
            <v>0.9</v>
          </cell>
          <cell r="V712">
            <v>0</v>
          </cell>
          <cell r="W712">
            <v>52</v>
          </cell>
          <cell r="X712">
            <v>0.2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21</v>
          </cell>
          <cell r="AE712">
            <v>1.8</v>
          </cell>
          <cell r="AF712">
            <v>1.6</v>
          </cell>
          <cell r="AG712">
            <v>2.1</v>
          </cell>
          <cell r="AH712">
            <v>15</v>
          </cell>
          <cell r="AI712">
            <v>2.1</v>
          </cell>
          <cell r="AJ712">
            <v>15</v>
          </cell>
        </row>
        <row r="713">
          <cell r="C713" t="str">
            <v>S004</v>
          </cell>
          <cell r="D713" t="str">
            <v xml:space="preserve">Bandeja paisa </v>
          </cell>
          <cell r="F713">
            <v>100</v>
          </cell>
          <cell r="G713">
            <v>60.3</v>
          </cell>
          <cell r="H713">
            <v>212</v>
          </cell>
          <cell r="I713">
            <v>884</v>
          </cell>
          <cell r="J713">
            <v>11.7</v>
          </cell>
          <cell r="K713">
            <v>11</v>
          </cell>
          <cell r="L713">
            <v>15.3</v>
          </cell>
          <cell r="M713">
            <v>13</v>
          </cell>
          <cell r="N713">
            <v>2.2999999999999998</v>
          </cell>
          <cell r="O713">
            <v>1.7</v>
          </cell>
          <cell r="P713">
            <v>32</v>
          </cell>
          <cell r="Q713">
            <v>1.5</v>
          </cell>
          <cell r="R713">
            <v>282</v>
          </cell>
          <cell r="S713">
            <v>0</v>
          </cell>
          <cell r="T713">
            <v>0</v>
          </cell>
          <cell r="U713">
            <v>1.2</v>
          </cell>
          <cell r="V713">
            <v>0</v>
          </cell>
          <cell r="W713">
            <v>233</v>
          </cell>
          <cell r="X713">
            <v>0.02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1</v>
          </cell>
          <cell r="AD713">
            <v>14</v>
          </cell>
          <cell r="AE713">
            <v>1.9</v>
          </cell>
          <cell r="AF713">
            <v>4.2</v>
          </cell>
          <cell r="AG713">
            <v>4.9000000000000004</v>
          </cell>
          <cell r="AH713">
            <v>20</v>
          </cell>
          <cell r="AI713">
            <v>4.9000000000000004</v>
          </cell>
          <cell r="AJ713">
            <v>20</v>
          </cell>
        </row>
        <row r="714">
          <cell r="C714" t="str">
            <v>S005</v>
          </cell>
          <cell r="D714" t="str">
            <v>Bollo limpio,precosido</v>
          </cell>
          <cell r="F714">
            <v>100</v>
          </cell>
          <cell r="G714">
            <v>62.4</v>
          </cell>
          <cell r="H714">
            <v>178</v>
          </cell>
          <cell r="I714">
            <v>748</v>
          </cell>
          <cell r="J714">
            <v>3.3</v>
          </cell>
          <cell r="K714">
            <v>4.8</v>
          </cell>
          <cell r="L714">
            <v>29.1</v>
          </cell>
          <cell r="M714">
            <v>26.7</v>
          </cell>
          <cell r="N714">
            <v>2.4</v>
          </cell>
          <cell r="O714">
            <v>0.4</v>
          </cell>
          <cell r="P714">
            <v>7</v>
          </cell>
          <cell r="Q714">
            <v>0.2</v>
          </cell>
          <cell r="R714">
            <v>132</v>
          </cell>
          <cell r="S714">
            <v>30</v>
          </cell>
          <cell r="T714">
            <v>0</v>
          </cell>
          <cell r="U714">
            <v>0.4</v>
          </cell>
          <cell r="V714">
            <v>15</v>
          </cell>
          <cell r="W714">
            <v>125</v>
          </cell>
          <cell r="X714">
            <v>0.02</v>
          </cell>
          <cell r="Y714">
            <v>0.03</v>
          </cell>
          <cell r="Z714">
            <v>1.6</v>
          </cell>
          <cell r="AA714">
            <v>0</v>
          </cell>
          <cell r="AB714">
            <v>0</v>
          </cell>
          <cell r="AC714">
            <v>0</v>
          </cell>
          <cell r="AD714">
            <v>5</v>
          </cell>
          <cell r="AE714">
            <v>0.5</v>
          </cell>
          <cell r="AF714">
            <v>0.7</v>
          </cell>
          <cell r="AG714">
            <v>1.4</v>
          </cell>
          <cell r="AH714">
            <v>0</v>
          </cell>
          <cell r="AI714">
            <v>1.4</v>
          </cell>
          <cell r="AJ714">
            <v>0</v>
          </cell>
        </row>
        <row r="715">
          <cell r="C715" t="str">
            <v>S006</v>
          </cell>
          <cell r="D715" t="str">
            <v>Carimañola,con queso precosida</v>
          </cell>
          <cell r="F715">
            <v>100</v>
          </cell>
          <cell r="G715">
            <v>45.8</v>
          </cell>
          <cell r="H715">
            <v>295</v>
          </cell>
          <cell r="I715">
            <v>1231</v>
          </cell>
          <cell r="J715">
            <v>5.8</v>
          </cell>
          <cell r="K715">
            <v>17.399999999999999</v>
          </cell>
          <cell r="L715">
            <v>28.6</v>
          </cell>
          <cell r="M715">
            <v>0</v>
          </cell>
          <cell r="N715">
            <v>0</v>
          </cell>
          <cell r="O715">
            <v>2.2999999999999998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</row>
        <row r="716">
          <cell r="C716" t="str">
            <v>S007</v>
          </cell>
          <cell r="D716" t="str">
            <v>Chicharron de pirarucu,frito</v>
          </cell>
          <cell r="F716">
            <v>100</v>
          </cell>
          <cell r="G716">
            <v>55.5</v>
          </cell>
          <cell r="H716">
            <v>217</v>
          </cell>
          <cell r="I716">
            <v>909</v>
          </cell>
          <cell r="J716">
            <v>22</v>
          </cell>
          <cell r="K716">
            <v>10.3</v>
          </cell>
          <cell r="L716">
            <v>8.6999999999999993</v>
          </cell>
          <cell r="M716">
            <v>7.9</v>
          </cell>
          <cell r="N716">
            <v>0.8</v>
          </cell>
          <cell r="O716">
            <v>3.5</v>
          </cell>
          <cell r="P716">
            <v>24</v>
          </cell>
          <cell r="Q716">
            <v>1</v>
          </cell>
          <cell r="R716">
            <v>1030</v>
          </cell>
          <cell r="S716">
            <v>0</v>
          </cell>
          <cell r="T716">
            <v>0</v>
          </cell>
          <cell r="U716">
            <v>0.7</v>
          </cell>
          <cell r="V716">
            <v>0</v>
          </cell>
          <cell r="W716">
            <v>220</v>
          </cell>
          <cell r="X716">
            <v>1.75</v>
          </cell>
          <cell r="Y716">
            <v>0.02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15</v>
          </cell>
          <cell r="AE716">
            <v>1.9</v>
          </cell>
          <cell r="AF716">
            <v>2.9</v>
          </cell>
          <cell r="AG716">
            <v>5.5</v>
          </cell>
          <cell r="AH716">
            <v>8</v>
          </cell>
          <cell r="AI716">
            <v>5.5</v>
          </cell>
          <cell r="AJ716">
            <v>8</v>
          </cell>
        </row>
        <row r="717">
          <cell r="C717" t="str">
            <v>S008</v>
          </cell>
          <cell r="D717" t="str">
            <v>Chili con carne,precocido</v>
          </cell>
          <cell r="F717">
            <v>100</v>
          </cell>
          <cell r="G717">
            <v>71.599999999999994</v>
          </cell>
          <cell r="H717">
            <v>129</v>
          </cell>
          <cell r="I717">
            <v>544</v>
          </cell>
          <cell r="J717">
            <v>5.6</v>
          </cell>
          <cell r="K717">
            <v>3.4</v>
          </cell>
          <cell r="L717">
            <v>16.399999999999999</v>
          </cell>
          <cell r="M717">
            <v>13.1</v>
          </cell>
          <cell r="N717">
            <v>3.3</v>
          </cell>
          <cell r="O717">
            <v>2</v>
          </cell>
          <cell r="P717">
            <v>29</v>
          </cell>
          <cell r="Q717">
            <v>1.2</v>
          </cell>
          <cell r="R717">
            <v>401</v>
          </cell>
          <cell r="S717">
            <v>87</v>
          </cell>
          <cell r="T717">
            <v>4</v>
          </cell>
          <cell r="U717">
            <v>1.2</v>
          </cell>
          <cell r="V717">
            <v>23</v>
          </cell>
          <cell r="W717">
            <v>259</v>
          </cell>
          <cell r="X717">
            <v>0.03</v>
          </cell>
          <cell r="Y717">
            <v>0.08</v>
          </cell>
          <cell r="Z717">
            <v>0.8</v>
          </cell>
          <cell r="AA717">
            <v>21</v>
          </cell>
          <cell r="AB717">
            <v>0.39</v>
          </cell>
          <cell r="AC717">
            <v>0</v>
          </cell>
          <cell r="AD717">
            <v>34</v>
          </cell>
          <cell r="AE717">
            <v>1.3</v>
          </cell>
          <cell r="AF717">
            <v>1.4</v>
          </cell>
          <cell r="AG717">
            <v>0.4</v>
          </cell>
          <cell r="AH717">
            <v>9</v>
          </cell>
          <cell r="AI717">
            <v>0.4</v>
          </cell>
          <cell r="AJ717">
            <v>9</v>
          </cell>
        </row>
        <row r="718">
          <cell r="C718" t="str">
            <v>S009</v>
          </cell>
          <cell r="D718" t="str">
            <v>Chocolate,en agua (50%) y leche de vaca entera (50%)</v>
          </cell>
          <cell r="F718">
            <v>100</v>
          </cell>
          <cell r="G718">
            <v>82</v>
          </cell>
          <cell r="H718">
            <v>89</v>
          </cell>
          <cell r="I718">
            <v>374</v>
          </cell>
          <cell r="J718">
            <v>3.4</v>
          </cell>
          <cell r="K718">
            <v>3.6</v>
          </cell>
          <cell r="L718">
            <v>10.3</v>
          </cell>
          <cell r="M718">
            <v>9.3000000000000007</v>
          </cell>
          <cell r="N718">
            <v>1</v>
          </cell>
          <cell r="O718">
            <v>0.7</v>
          </cell>
          <cell r="P718">
            <v>112</v>
          </cell>
          <cell r="Q718">
            <v>0.5</v>
          </cell>
          <cell r="R718">
            <v>53</v>
          </cell>
          <cell r="S718">
            <v>101</v>
          </cell>
          <cell r="T718">
            <v>42</v>
          </cell>
          <cell r="U718">
            <v>0.4</v>
          </cell>
          <cell r="V718">
            <v>19</v>
          </cell>
          <cell r="W718">
            <v>112</v>
          </cell>
          <cell r="X718">
            <v>0.04</v>
          </cell>
          <cell r="Y718">
            <v>0.11</v>
          </cell>
          <cell r="Z718">
            <v>0.5</v>
          </cell>
          <cell r="AA718">
            <v>5</v>
          </cell>
          <cell r="AB718">
            <v>0.56999999999999995</v>
          </cell>
          <cell r="AC718">
            <v>0</v>
          </cell>
          <cell r="AD718">
            <v>27</v>
          </cell>
          <cell r="AE718">
            <v>1.9</v>
          </cell>
          <cell r="AF718">
            <v>0.9</v>
          </cell>
          <cell r="AG718">
            <v>0.1</v>
          </cell>
          <cell r="AH718">
            <v>10</v>
          </cell>
          <cell r="AI718">
            <v>0.1</v>
          </cell>
          <cell r="AJ718">
            <v>10</v>
          </cell>
        </row>
        <row r="719">
          <cell r="C719" t="str">
            <v>S010</v>
          </cell>
          <cell r="D719" t="str">
            <v>Cuy asado</v>
          </cell>
          <cell r="F719">
            <v>78</v>
          </cell>
          <cell r="G719">
            <v>49.9</v>
          </cell>
          <cell r="H719">
            <v>229</v>
          </cell>
          <cell r="I719">
            <v>964</v>
          </cell>
          <cell r="J719">
            <v>24.4</v>
          </cell>
          <cell r="K719">
            <v>7.8</v>
          </cell>
          <cell r="L719">
            <v>14.8</v>
          </cell>
          <cell r="M719">
            <v>13.7</v>
          </cell>
          <cell r="N719">
            <v>1.1000000000000001</v>
          </cell>
          <cell r="O719">
            <v>3.1</v>
          </cell>
          <cell r="P719">
            <v>37</v>
          </cell>
          <cell r="Q719">
            <v>2.9</v>
          </cell>
          <cell r="R719">
            <v>758</v>
          </cell>
          <cell r="S719">
            <v>0</v>
          </cell>
          <cell r="T719">
            <v>0</v>
          </cell>
          <cell r="U719">
            <v>1.9</v>
          </cell>
          <cell r="V719">
            <v>0</v>
          </cell>
          <cell r="W719">
            <v>245</v>
          </cell>
          <cell r="X719">
            <v>0.33</v>
          </cell>
          <cell r="Y719">
            <v>0.02</v>
          </cell>
          <cell r="Z719">
            <v>0.2</v>
          </cell>
          <cell r="AA719">
            <v>0</v>
          </cell>
          <cell r="AB719">
            <v>0</v>
          </cell>
          <cell r="AC719">
            <v>1</v>
          </cell>
          <cell r="AD719">
            <v>485</v>
          </cell>
          <cell r="AE719">
            <v>3.2</v>
          </cell>
          <cell r="AF719">
            <v>2.1</v>
          </cell>
          <cell r="AG719">
            <v>2.4</v>
          </cell>
          <cell r="AH719">
            <v>94</v>
          </cell>
          <cell r="AI719">
            <v>2.4</v>
          </cell>
          <cell r="AJ719">
            <v>94</v>
          </cell>
        </row>
        <row r="720">
          <cell r="C720" t="str">
            <v>S011</v>
          </cell>
          <cell r="D720" t="str">
            <v xml:space="preserve">Empanada de pipián, frita </v>
          </cell>
          <cell r="F720">
            <v>100</v>
          </cell>
          <cell r="G720">
            <v>31.4</v>
          </cell>
          <cell r="H720">
            <v>396</v>
          </cell>
          <cell r="I720">
            <v>1650</v>
          </cell>
          <cell r="J720">
            <v>4.7</v>
          </cell>
          <cell r="K720">
            <v>26.3</v>
          </cell>
          <cell r="L720">
            <v>34.6</v>
          </cell>
          <cell r="M720">
            <v>33.5</v>
          </cell>
          <cell r="N720">
            <v>1.1000000000000001</v>
          </cell>
          <cell r="O720">
            <v>3</v>
          </cell>
          <cell r="P720">
            <v>12</v>
          </cell>
          <cell r="Q720">
            <v>7.1</v>
          </cell>
          <cell r="R720">
            <v>0</v>
          </cell>
          <cell r="S720">
            <v>13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0.05</v>
          </cell>
          <cell r="Y720">
            <v>0.08</v>
          </cell>
          <cell r="Z720">
            <v>1.1000000000000001</v>
          </cell>
          <cell r="AA720">
            <v>0</v>
          </cell>
          <cell r="AB720">
            <v>0</v>
          </cell>
          <cell r="AC720">
            <v>0</v>
          </cell>
          <cell r="AD720">
            <v>7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</row>
        <row r="721">
          <cell r="C721" t="str">
            <v>S012</v>
          </cell>
          <cell r="D721" t="str">
            <v>Envuelto de maíz mute,precocido</v>
          </cell>
          <cell r="F721">
            <v>100</v>
          </cell>
          <cell r="G721">
            <v>66.099999999999994</v>
          </cell>
          <cell r="H721">
            <v>163</v>
          </cell>
          <cell r="I721">
            <v>685</v>
          </cell>
          <cell r="J721">
            <v>3.2</v>
          </cell>
          <cell r="K721">
            <v>4.8</v>
          </cell>
          <cell r="L721">
            <v>25.5</v>
          </cell>
          <cell r="M721">
            <v>23.1</v>
          </cell>
          <cell r="N721">
            <v>2.4</v>
          </cell>
          <cell r="O721">
            <v>0.4</v>
          </cell>
          <cell r="P721">
            <v>6</v>
          </cell>
          <cell r="Q721">
            <v>0.4</v>
          </cell>
          <cell r="R721">
            <v>132</v>
          </cell>
          <cell r="S721">
            <v>25</v>
          </cell>
          <cell r="T721">
            <v>0</v>
          </cell>
          <cell r="U721">
            <v>0.4</v>
          </cell>
          <cell r="V721">
            <v>60</v>
          </cell>
          <cell r="W721">
            <v>125</v>
          </cell>
          <cell r="X721">
            <v>0.02</v>
          </cell>
          <cell r="Y721">
            <v>0.33</v>
          </cell>
          <cell r="Z721">
            <v>1</v>
          </cell>
          <cell r="AA721">
            <v>0</v>
          </cell>
          <cell r="AB721">
            <v>0</v>
          </cell>
          <cell r="AC721">
            <v>0</v>
          </cell>
          <cell r="AD721">
            <v>5</v>
          </cell>
          <cell r="AE721">
            <v>0.5</v>
          </cell>
          <cell r="AF721">
            <v>0.7</v>
          </cell>
          <cell r="AG721">
            <v>1.4</v>
          </cell>
          <cell r="AH721">
            <v>0</v>
          </cell>
          <cell r="AI721">
            <v>1.4</v>
          </cell>
          <cell r="AJ721">
            <v>0</v>
          </cell>
        </row>
        <row r="722">
          <cell r="C722" t="str">
            <v>S013</v>
          </cell>
          <cell r="D722" t="str">
            <v>Envuelto de plátano maduro,precocido</v>
          </cell>
          <cell r="F722">
            <v>100</v>
          </cell>
          <cell r="G722">
            <v>60.1</v>
          </cell>
          <cell r="H722">
            <v>158</v>
          </cell>
          <cell r="I722">
            <v>672</v>
          </cell>
          <cell r="J722">
            <v>1.6</v>
          </cell>
          <cell r="K722">
            <v>0.1</v>
          </cell>
          <cell r="L722">
            <v>37.6</v>
          </cell>
          <cell r="M722">
            <v>37.299999999999997</v>
          </cell>
          <cell r="N722">
            <v>0.3</v>
          </cell>
          <cell r="O722">
            <v>0.6</v>
          </cell>
          <cell r="P722">
            <v>7</v>
          </cell>
          <cell r="Q722">
            <v>0.6</v>
          </cell>
          <cell r="R722">
            <v>0</v>
          </cell>
          <cell r="S722">
            <v>38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0.05</v>
          </cell>
          <cell r="Y722">
            <v>0.04</v>
          </cell>
          <cell r="Z722">
            <v>0.5</v>
          </cell>
          <cell r="AA722">
            <v>0</v>
          </cell>
          <cell r="AB722">
            <v>0</v>
          </cell>
          <cell r="AC722">
            <v>0</v>
          </cell>
          <cell r="AD722">
            <v>138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</row>
        <row r="723">
          <cell r="C723" t="str">
            <v>S014</v>
          </cell>
          <cell r="D723" t="str">
            <v xml:space="preserve">Envuelto de yuca,precocida </v>
          </cell>
          <cell r="F723">
            <v>100</v>
          </cell>
          <cell r="G723">
            <v>64.7</v>
          </cell>
          <cell r="H723">
            <v>141</v>
          </cell>
          <cell r="I723">
            <v>597</v>
          </cell>
          <cell r="J723">
            <v>0.6</v>
          </cell>
          <cell r="K723">
            <v>0.1</v>
          </cell>
          <cell r="L723">
            <v>34.299999999999997</v>
          </cell>
          <cell r="M723">
            <v>0</v>
          </cell>
          <cell r="N723">
            <v>0</v>
          </cell>
          <cell r="O723">
            <v>0.3</v>
          </cell>
          <cell r="P723">
            <v>12</v>
          </cell>
          <cell r="Q723">
            <v>0.1</v>
          </cell>
          <cell r="R723">
            <v>0</v>
          </cell>
          <cell r="S723">
            <v>28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0.04</v>
          </cell>
          <cell r="Y723">
            <v>0.03</v>
          </cell>
          <cell r="Z723">
            <v>0.2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</row>
        <row r="724">
          <cell r="C724" t="str">
            <v>S015</v>
          </cell>
          <cell r="D724" t="str">
            <v xml:space="preserve">Friche de chivo </v>
          </cell>
          <cell r="F724">
            <v>68</v>
          </cell>
          <cell r="G724">
            <v>52.9</v>
          </cell>
          <cell r="H724">
            <v>243</v>
          </cell>
          <cell r="I724">
            <v>1016</v>
          </cell>
          <cell r="J724">
            <v>29.7</v>
          </cell>
          <cell r="K724">
            <v>12.9</v>
          </cell>
          <cell r="L724">
            <v>1.6</v>
          </cell>
          <cell r="M724">
            <v>0.8</v>
          </cell>
          <cell r="N724">
            <v>0.8</v>
          </cell>
          <cell r="O724">
            <v>2.9</v>
          </cell>
          <cell r="P724">
            <v>63</v>
          </cell>
          <cell r="Q724">
            <v>1.5</v>
          </cell>
          <cell r="R724">
            <v>355</v>
          </cell>
          <cell r="S724">
            <v>0</v>
          </cell>
          <cell r="T724">
            <v>0</v>
          </cell>
          <cell r="U724">
            <v>2.5</v>
          </cell>
          <cell r="V724">
            <v>0</v>
          </cell>
          <cell r="W724">
            <v>315</v>
          </cell>
          <cell r="X724">
            <v>0</v>
          </cell>
          <cell r="Y724">
            <v>0</v>
          </cell>
          <cell r="Z724">
            <v>0.1</v>
          </cell>
          <cell r="AA724">
            <v>0</v>
          </cell>
          <cell r="AB724">
            <v>0</v>
          </cell>
          <cell r="AC724">
            <v>1</v>
          </cell>
          <cell r="AD724">
            <v>24</v>
          </cell>
          <cell r="AE724">
            <v>3.3</v>
          </cell>
          <cell r="AF724">
            <v>3.6</v>
          </cell>
          <cell r="AG724">
            <v>5.8</v>
          </cell>
          <cell r="AH724">
            <v>7</v>
          </cell>
          <cell r="AI724">
            <v>5.8</v>
          </cell>
          <cell r="AJ724">
            <v>7</v>
          </cell>
        </row>
        <row r="725">
          <cell r="C725" t="str">
            <v>S016</v>
          </cell>
          <cell r="D725" t="str">
            <v>Guacamole, crudo</v>
          </cell>
          <cell r="F725">
            <v>100</v>
          </cell>
          <cell r="G725">
            <v>68.2</v>
          </cell>
          <cell r="H725">
            <v>184</v>
          </cell>
          <cell r="I725">
            <v>763</v>
          </cell>
          <cell r="J725">
            <v>0.1</v>
          </cell>
          <cell r="K725">
            <v>12.7</v>
          </cell>
          <cell r="L725">
            <v>16.3</v>
          </cell>
          <cell r="M725">
            <v>14.6</v>
          </cell>
          <cell r="N725">
            <v>1.7</v>
          </cell>
          <cell r="O725">
            <v>2.6</v>
          </cell>
          <cell r="P725">
            <v>10</v>
          </cell>
          <cell r="Q725">
            <v>0.4</v>
          </cell>
          <cell r="R725">
            <v>137</v>
          </cell>
          <cell r="S725">
            <v>33</v>
          </cell>
          <cell r="T725">
            <v>2</v>
          </cell>
          <cell r="U725">
            <v>0.3</v>
          </cell>
          <cell r="V725">
            <v>19</v>
          </cell>
          <cell r="W725">
            <v>371</v>
          </cell>
          <cell r="X725">
            <v>0.09</v>
          </cell>
          <cell r="Y725">
            <v>0.12</v>
          </cell>
          <cell r="Z725">
            <v>1</v>
          </cell>
          <cell r="AA725">
            <v>14</v>
          </cell>
          <cell r="AB725">
            <v>0</v>
          </cell>
          <cell r="AC725">
            <v>11</v>
          </cell>
          <cell r="AD725">
            <v>0</v>
          </cell>
          <cell r="AE725">
            <v>2.7</v>
          </cell>
          <cell r="AF725">
            <v>7.9</v>
          </cell>
          <cell r="AG725">
            <v>1.5</v>
          </cell>
          <cell r="AH725">
            <v>0</v>
          </cell>
          <cell r="AI725">
            <v>1.5</v>
          </cell>
          <cell r="AJ725">
            <v>0</v>
          </cell>
        </row>
        <row r="726">
          <cell r="C726" t="str">
            <v>S017</v>
          </cell>
          <cell r="D726" t="str">
            <v>Hamburguesa de carne de res, regular,con vegetales y condimentos</v>
          </cell>
          <cell r="F726">
            <v>100</v>
          </cell>
          <cell r="G726">
            <v>51</v>
          </cell>
          <cell r="H726">
            <v>252</v>
          </cell>
          <cell r="I726">
            <v>1057</v>
          </cell>
          <cell r="J726">
            <v>11.7</v>
          </cell>
          <cell r="K726">
            <v>12.3</v>
          </cell>
          <cell r="L726">
            <v>23.1</v>
          </cell>
          <cell r="M726">
            <v>22</v>
          </cell>
          <cell r="N726">
            <v>1.1000000000000001</v>
          </cell>
          <cell r="O726">
            <v>1.8</v>
          </cell>
          <cell r="P726">
            <v>65</v>
          </cell>
          <cell r="Q726">
            <v>2.4</v>
          </cell>
          <cell r="R726">
            <v>333</v>
          </cell>
          <cell r="S726">
            <v>112</v>
          </cell>
          <cell r="T726">
            <v>13</v>
          </cell>
          <cell r="U726">
            <v>2.2000000000000002</v>
          </cell>
          <cell r="V726">
            <v>20</v>
          </cell>
          <cell r="W726">
            <v>230</v>
          </cell>
          <cell r="X726">
            <v>0.21</v>
          </cell>
          <cell r="Y726">
            <v>0.16</v>
          </cell>
          <cell r="Z726">
            <v>3.3</v>
          </cell>
          <cell r="AA726">
            <v>48</v>
          </cell>
          <cell r="AB726">
            <v>1</v>
          </cell>
          <cell r="AC726">
            <v>0</v>
          </cell>
          <cell r="AD726">
            <v>23</v>
          </cell>
          <cell r="AE726">
            <v>4.0999999999999996</v>
          </cell>
          <cell r="AF726">
            <v>5</v>
          </cell>
          <cell r="AG726">
            <v>1.9</v>
          </cell>
          <cell r="AH726">
            <v>37</v>
          </cell>
          <cell r="AI726">
            <v>1.9</v>
          </cell>
          <cell r="AJ726">
            <v>37</v>
          </cell>
        </row>
        <row r="727">
          <cell r="C727" t="str">
            <v>S018</v>
          </cell>
          <cell r="D727" t="str">
            <v>Lechona tolimense,horneada</v>
          </cell>
          <cell r="F727">
            <v>100</v>
          </cell>
          <cell r="G727">
            <v>53.8</v>
          </cell>
          <cell r="H727">
            <v>242</v>
          </cell>
          <cell r="I727">
            <v>1011</v>
          </cell>
          <cell r="J727">
            <v>21.8</v>
          </cell>
          <cell r="K727">
            <v>12</v>
          </cell>
          <cell r="L727">
            <v>10.199999999999999</v>
          </cell>
          <cell r="M727">
            <v>7.3</v>
          </cell>
          <cell r="N727">
            <v>2.9</v>
          </cell>
          <cell r="O727">
            <v>2.2000000000000002</v>
          </cell>
          <cell r="P727">
            <v>20</v>
          </cell>
          <cell r="Q727">
            <v>1.6</v>
          </cell>
          <cell r="R727">
            <v>452</v>
          </cell>
          <cell r="S727">
            <v>0</v>
          </cell>
          <cell r="T727">
            <v>0</v>
          </cell>
          <cell r="U727">
            <v>1.8</v>
          </cell>
          <cell r="V727">
            <v>0</v>
          </cell>
          <cell r="W727">
            <v>252</v>
          </cell>
          <cell r="X727">
            <v>0.25</v>
          </cell>
          <cell r="Y727">
            <v>7.0000000000000007E-2</v>
          </cell>
          <cell r="Z727">
            <v>0.1</v>
          </cell>
          <cell r="AA727">
            <v>0</v>
          </cell>
          <cell r="AB727">
            <v>0</v>
          </cell>
          <cell r="AC727">
            <v>0</v>
          </cell>
          <cell r="AD727">
            <v>86</v>
          </cell>
          <cell r="AE727">
            <v>2</v>
          </cell>
          <cell r="AF727">
            <v>5</v>
          </cell>
          <cell r="AG727">
            <v>4.9000000000000004</v>
          </cell>
          <cell r="AH727">
            <v>39</v>
          </cell>
          <cell r="AI727">
            <v>4.9000000000000004</v>
          </cell>
          <cell r="AJ727">
            <v>39</v>
          </cell>
        </row>
        <row r="728">
          <cell r="C728" t="str">
            <v>S019</v>
          </cell>
          <cell r="D728" t="str">
            <v>Mazamorra chiquita</v>
          </cell>
          <cell r="F728">
            <v>100</v>
          </cell>
          <cell r="G728">
            <v>77</v>
          </cell>
          <cell r="H728">
            <v>115</v>
          </cell>
          <cell r="I728">
            <v>479</v>
          </cell>
          <cell r="J728">
            <v>9.8000000000000007</v>
          </cell>
          <cell r="K728">
            <v>5</v>
          </cell>
          <cell r="L728">
            <v>6.1</v>
          </cell>
          <cell r="M728">
            <v>3.1</v>
          </cell>
          <cell r="N728">
            <v>3</v>
          </cell>
          <cell r="O728">
            <v>1.2</v>
          </cell>
          <cell r="P728">
            <v>26</v>
          </cell>
          <cell r="Q728">
            <v>1.3</v>
          </cell>
          <cell r="R728">
            <v>323</v>
          </cell>
          <cell r="S728">
            <v>0</v>
          </cell>
          <cell r="T728">
            <v>0</v>
          </cell>
          <cell r="U728">
            <v>1.7</v>
          </cell>
          <cell r="V728">
            <v>0</v>
          </cell>
          <cell r="W728">
            <v>145</v>
          </cell>
          <cell r="X728">
            <v>0.27</v>
          </cell>
          <cell r="Y728">
            <v>0.03</v>
          </cell>
          <cell r="Z728">
            <v>0.1</v>
          </cell>
          <cell r="AA728">
            <v>0</v>
          </cell>
          <cell r="AB728">
            <v>0</v>
          </cell>
          <cell r="AC728">
            <v>1</v>
          </cell>
          <cell r="AD728">
            <v>9</v>
          </cell>
          <cell r="AE728">
            <v>2.2999999999999998</v>
          </cell>
          <cell r="AF728">
            <v>1.7</v>
          </cell>
          <cell r="AG728">
            <v>1</v>
          </cell>
          <cell r="AH728">
            <v>201</v>
          </cell>
          <cell r="AI728">
            <v>1</v>
          </cell>
          <cell r="AJ728">
            <v>201</v>
          </cell>
        </row>
        <row r="729">
          <cell r="C729" t="str">
            <v>S020</v>
          </cell>
          <cell r="D729" t="str">
            <v>Mote de queso</v>
          </cell>
          <cell r="F729">
            <v>100</v>
          </cell>
          <cell r="G729">
            <v>79</v>
          </cell>
          <cell r="H729">
            <v>102</v>
          </cell>
          <cell r="I729">
            <v>427</v>
          </cell>
          <cell r="J729">
            <v>5.4</v>
          </cell>
          <cell r="K729">
            <v>3.9</v>
          </cell>
          <cell r="L729">
            <v>10.199999999999999</v>
          </cell>
          <cell r="M729">
            <v>8</v>
          </cell>
          <cell r="N729">
            <v>2.2000000000000002</v>
          </cell>
          <cell r="O729">
            <v>1.5</v>
          </cell>
          <cell r="P729">
            <v>79</v>
          </cell>
          <cell r="Q729">
            <v>0.3</v>
          </cell>
          <cell r="R729">
            <v>246</v>
          </cell>
          <cell r="S729">
            <v>0</v>
          </cell>
          <cell r="T729">
            <v>0</v>
          </cell>
          <cell r="U729">
            <v>0.5</v>
          </cell>
          <cell r="V729">
            <v>0</v>
          </cell>
          <cell r="W729">
            <v>220</v>
          </cell>
          <cell r="X729">
            <v>0.05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1</v>
          </cell>
          <cell r="AD729">
            <v>17</v>
          </cell>
          <cell r="AE729">
            <v>1.9</v>
          </cell>
          <cell r="AF729">
            <v>0.8</v>
          </cell>
          <cell r="AG729">
            <v>1.2</v>
          </cell>
          <cell r="AH729">
            <v>9</v>
          </cell>
          <cell r="AI729">
            <v>1.2</v>
          </cell>
          <cell r="AJ729">
            <v>9</v>
          </cell>
        </row>
        <row r="730">
          <cell r="C730" t="str">
            <v>S021</v>
          </cell>
          <cell r="D730" t="str">
            <v>Mute santandereano</v>
          </cell>
          <cell r="F730">
            <v>100</v>
          </cell>
          <cell r="G730">
            <v>79.099999999999994</v>
          </cell>
          <cell r="H730">
            <v>113</v>
          </cell>
          <cell r="I730">
            <v>470</v>
          </cell>
          <cell r="J730">
            <v>8.1</v>
          </cell>
          <cell r="K730">
            <v>6.1</v>
          </cell>
          <cell r="L730">
            <v>5.4</v>
          </cell>
          <cell r="M730">
            <v>3.5</v>
          </cell>
          <cell r="N730">
            <v>1.9</v>
          </cell>
          <cell r="O730">
            <v>1.3</v>
          </cell>
          <cell r="P730">
            <v>28</v>
          </cell>
          <cell r="Q730">
            <v>0.9</v>
          </cell>
          <cell r="R730">
            <v>155</v>
          </cell>
          <cell r="S730">
            <v>0</v>
          </cell>
          <cell r="T730">
            <v>0</v>
          </cell>
          <cell r="U730">
            <v>1.2</v>
          </cell>
          <cell r="V730">
            <v>0</v>
          </cell>
          <cell r="W730">
            <v>229</v>
          </cell>
          <cell r="X730">
            <v>0</v>
          </cell>
          <cell r="Y730">
            <v>0.02</v>
          </cell>
          <cell r="Z730">
            <v>0.1</v>
          </cell>
          <cell r="AA730">
            <v>0</v>
          </cell>
          <cell r="AB730">
            <v>0</v>
          </cell>
          <cell r="AC730">
            <v>1</v>
          </cell>
          <cell r="AD730">
            <v>0</v>
          </cell>
          <cell r="AE730">
            <v>2.7</v>
          </cell>
          <cell r="AF730">
            <v>2.2999999999999998</v>
          </cell>
          <cell r="AG730">
            <v>0.8</v>
          </cell>
          <cell r="AH730">
            <v>83</v>
          </cell>
          <cell r="AI730">
            <v>0.8</v>
          </cell>
          <cell r="AJ730">
            <v>83</v>
          </cell>
        </row>
        <row r="731">
          <cell r="C731" t="str">
            <v>S022</v>
          </cell>
          <cell r="D731" t="str">
            <v>Pisillo de chigüiro</v>
          </cell>
          <cell r="F731">
            <v>100</v>
          </cell>
          <cell r="G731">
            <v>54.6</v>
          </cell>
          <cell r="H731">
            <v>218</v>
          </cell>
          <cell r="I731">
            <v>912</v>
          </cell>
          <cell r="J731">
            <v>26</v>
          </cell>
          <cell r="K731">
            <v>9.3000000000000007</v>
          </cell>
          <cell r="L731">
            <v>6.9</v>
          </cell>
          <cell r="M731">
            <v>5.8</v>
          </cell>
          <cell r="N731">
            <v>1.1000000000000001</v>
          </cell>
          <cell r="O731">
            <v>3.2</v>
          </cell>
          <cell r="P731">
            <v>36</v>
          </cell>
          <cell r="Q731">
            <v>2.7</v>
          </cell>
          <cell r="R731">
            <v>1070</v>
          </cell>
          <cell r="S731">
            <v>0</v>
          </cell>
          <cell r="T731">
            <v>0</v>
          </cell>
          <cell r="U731">
            <v>4.7</v>
          </cell>
          <cell r="V731">
            <v>0</v>
          </cell>
          <cell r="W731">
            <v>132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1</v>
          </cell>
          <cell r="AD731">
            <v>45</v>
          </cell>
          <cell r="AE731">
            <v>1.8</v>
          </cell>
          <cell r="AF731">
            <v>2.9</v>
          </cell>
          <cell r="AG731">
            <v>4.5999999999999996</v>
          </cell>
          <cell r="AH731">
            <v>77</v>
          </cell>
          <cell r="AI731">
            <v>4.5999999999999996</v>
          </cell>
          <cell r="AJ731">
            <v>77</v>
          </cell>
        </row>
        <row r="732">
          <cell r="C732" t="str">
            <v>S023</v>
          </cell>
          <cell r="D732" t="str">
            <v>Rundown</v>
          </cell>
          <cell r="F732">
            <v>97</v>
          </cell>
          <cell r="G732">
            <v>68</v>
          </cell>
          <cell r="H732">
            <v>136</v>
          </cell>
          <cell r="I732">
            <v>574</v>
          </cell>
          <cell r="J732">
            <v>8.1999999999999993</v>
          </cell>
          <cell r="K732">
            <v>2.1</v>
          </cell>
          <cell r="L732">
            <v>20.2</v>
          </cell>
          <cell r="M732">
            <v>18.5</v>
          </cell>
          <cell r="N732">
            <v>1.7</v>
          </cell>
          <cell r="O732">
            <v>1.5</v>
          </cell>
          <cell r="P732">
            <v>59</v>
          </cell>
          <cell r="Q732">
            <v>0.9</v>
          </cell>
          <cell r="R732">
            <v>302</v>
          </cell>
          <cell r="S732">
            <v>0</v>
          </cell>
          <cell r="T732">
            <v>0</v>
          </cell>
          <cell r="U732">
            <v>0.5</v>
          </cell>
          <cell r="V732">
            <v>0</v>
          </cell>
          <cell r="W732">
            <v>220</v>
          </cell>
          <cell r="X732">
            <v>0</v>
          </cell>
          <cell r="Y732">
            <v>0.03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9</v>
          </cell>
          <cell r="AE732">
            <v>1.1000000000000001</v>
          </cell>
          <cell r="AF732">
            <v>0.5</v>
          </cell>
          <cell r="AG732">
            <v>0.4</v>
          </cell>
          <cell r="AH732">
            <v>20</v>
          </cell>
          <cell r="AI732">
            <v>0.4</v>
          </cell>
          <cell r="AJ732">
            <v>20</v>
          </cell>
        </row>
        <row r="733">
          <cell r="C733" t="str">
            <v>S024</v>
          </cell>
          <cell r="D733" t="str">
            <v>Sancocho de bagre</v>
          </cell>
          <cell r="F733">
            <v>100</v>
          </cell>
          <cell r="G733">
            <v>73.3</v>
          </cell>
          <cell r="H733">
            <v>134</v>
          </cell>
          <cell r="I733">
            <v>560</v>
          </cell>
          <cell r="J733">
            <v>15.9</v>
          </cell>
          <cell r="K733">
            <v>6.3</v>
          </cell>
          <cell r="L733">
            <v>1.6</v>
          </cell>
          <cell r="M733">
            <v>0.1</v>
          </cell>
          <cell r="N733">
            <v>1.5</v>
          </cell>
          <cell r="O733">
            <v>1.9</v>
          </cell>
          <cell r="P733">
            <v>78</v>
          </cell>
          <cell r="Q733">
            <v>0.7</v>
          </cell>
          <cell r="R733">
            <v>482</v>
          </cell>
          <cell r="S733">
            <v>0</v>
          </cell>
          <cell r="T733">
            <v>0</v>
          </cell>
          <cell r="U733">
            <v>0.7</v>
          </cell>
          <cell r="V733">
            <v>0</v>
          </cell>
          <cell r="W733">
            <v>322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57</v>
          </cell>
          <cell r="AE733">
            <v>2.6</v>
          </cell>
          <cell r="AF733">
            <v>1.1000000000000001</v>
          </cell>
          <cell r="AG733">
            <v>2.6</v>
          </cell>
          <cell r="AH733">
            <v>68</v>
          </cell>
          <cell r="AI733">
            <v>2.6</v>
          </cell>
          <cell r="AJ733">
            <v>68</v>
          </cell>
        </row>
        <row r="734">
          <cell r="C734" t="str">
            <v>S025</v>
          </cell>
          <cell r="D734" t="str">
            <v>Sancocho valluno de gallina</v>
          </cell>
          <cell r="F734">
            <v>93</v>
          </cell>
          <cell r="G734">
            <v>74</v>
          </cell>
          <cell r="H734">
            <v>121</v>
          </cell>
          <cell r="I734">
            <v>509</v>
          </cell>
          <cell r="J734">
            <v>16.399999999999999</v>
          </cell>
          <cell r="K734">
            <v>4</v>
          </cell>
          <cell r="L734">
            <v>4.2</v>
          </cell>
          <cell r="M734">
            <v>2.9</v>
          </cell>
          <cell r="N734">
            <v>1.3</v>
          </cell>
          <cell r="O734">
            <v>1.4</v>
          </cell>
          <cell r="P734">
            <v>29</v>
          </cell>
          <cell r="Q734">
            <v>0.8</v>
          </cell>
          <cell r="R734">
            <v>347</v>
          </cell>
          <cell r="S734">
            <v>0</v>
          </cell>
          <cell r="T734">
            <v>0</v>
          </cell>
          <cell r="U734">
            <v>0.6</v>
          </cell>
          <cell r="V734">
            <v>0</v>
          </cell>
          <cell r="W734">
            <v>352</v>
          </cell>
          <cell r="X734">
            <v>0</v>
          </cell>
          <cell r="Y734">
            <v>0.01</v>
          </cell>
          <cell r="Z734">
            <v>0</v>
          </cell>
          <cell r="AA734">
            <v>0</v>
          </cell>
          <cell r="AB734">
            <v>0</v>
          </cell>
          <cell r="AC734">
            <v>1</v>
          </cell>
          <cell r="AD734">
            <v>47</v>
          </cell>
          <cell r="AE734">
            <v>0.4</v>
          </cell>
          <cell r="AF734">
            <v>1.1000000000000001</v>
          </cell>
          <cell r="AG734">
            <v>2.6</v>
          </cell>
          <cell r="AH734">
            <v>1</v>
          </cell>
          <cell r="AI734">
            <v>2.6</v>
          </cell>
          <cell r="AJ734">
            <v>1</v>
          </cell>
        </row>
        <row r="735">
          <cell r="C735" t="str">
            <v>S026</v>
          </cell>
          <cell r="D735" t="str">
            <v>Sopa de arroz</v>
          </cell>
          <cell r="F735">
            <v>100</v>
          </cell>
          <cell r="G735">
            <v>84.8</v>
          </cell>
          <cell r="H735">
            <v>68</v>
          </cell>
          <cell r="I735">
            <v>287</v>
          </cell>
          <cell r="J735">
            <v>3.7</v>
          </cell>
          <cell r="K735">
            <v>2.2000000000000002</v>
          </cell>
          <cell r="L735">
            <v>8.4</v>
          </cell>
          <cell r="M735">
            <v>0</v>
          </cell>
          <cell r="N735">
            <v>0</v>
          </cell>
          <cell r="O735">
            <v>0.9</v>
          </cell>
          <cell r="P735">
            <v>9</v>
          </cell>
          <cell r="Q735">
            <v>1</v>
          </cell>
          <cell r="R735">
            <v>0</v>
          </cell>
          <cell r="S735">
            <v>23</v>
          </cell>
          <cell r="T735">
            <v>0</v>
          </cell>
          <cell r="U735">
            <v>0.2</v>
          </cell>
          <cell r="V735">
            <v>7</v>
          </cell>
          <cell r="W735">
            <v>116</v>
          </cell>
          <cell r="X735">
            <v>0.01</v>
          </cell>
          <cell r="Y735">
            <v>0.05</v>
          </cell>
          <cell r="Z735">
            <v>0.3</v>
          </cell>
          <cell r="AA735">
            <v>0</v>
          </cell>
          <cell r="AB735">
            <v>0</v>
          </cell>
          <cell r="AC735">
            <v>0</v>
          </cell>
          <cell r="AD735">
            <v>6</v>
          </cell>
          <cell r="AE735">
            <v>0.4</v>
          </cell>
          <cell r="AF735">
            <v>0.6</v>
          </cell>
          <cell r="AG735">
            <v>0.3</v>
          </cell>
          <cell r="AH735">
            <v>0</v>
          </cell>
          <cell r="AI735">
            <v>0.3</v>
          </cell>
          <cell r="AJ735">
            <v>0</v>
          </cell>
        </row>
        <row r="736">
          <cell r="C736" t="str">
            <v>S027</v>
          </cell>
          <cell r="D736" t="str">
            <v>Sopa de tortilla</v>
          </cell>
          <cell r="F736">
            <v>100</v>
          </cell>
          <cell r="G736">
            <v>87.1</v>
          </cell>
          <cell r="H736">
            <v>56</v>
          </cell>
          <cell r="I736">
            <v>237</v>
          </cell>
          <cell r="J736">
            <v>1.7</v>
          </cell>
          <cell r="K736">
            <v>1.1000000000000001</v>
          </cell>
          <cell r="L736">
            <v>9.3000000000000007</v>
          </cell>
          <cell r="M736">
            <v>8.1</v>
          </cell>
          <cell r="N736">
            <v>1.2</v>
          </cell>
          <cell r="O736">
            <v>0.8</v>
          </cell>
          <cell r="P736">
            <v>4</v>
          </cell>
          <cell r="Q736">
            <v>0.7</v>
          </cell>
          <cell r="R736">
            <v>167</v>
          </cell>
          <cell r="S736">
            <v>10</v>
          </cell>
          <cell r="T736">
            <v>0</v>
          </cell>
          <cell r="U736">
            <v>0</v>
          </cell>
          <cell r="V736">
            <v>0</v>
          </cell>
          <cell r="W736">
            <v>216</v>
          </cell>
          <cell r="X736">
            <v>0.01</v>
          </cell>
          <cell r="Y736">
            <v>0.02</v>
          </cell>
          <cell r="Z736">
            <v>0.3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0.2</v>
          </cell>
          <cell r="AF736">
            <v>0.2</v>
          </cell>
          <cell r="AG736">
            <v>0</v>
          </cell>
          <cell r="AH736">
            <v>4</v>
          </cell>
          <cell r="AI736">
            <v>0</v>
          </cell>
          <cell r="AJ736">
            <v>4</v>
          </cell>
        </row>
        <row r="737">
          <cell r="C737" t="str">
            <v>S028</v>
          </cell>
          <cell r="D737" t="str">
            <v>Sudao de piangüa</v>
          </cell>
          <cell r="F737">
            <v>100</v>
          </cell>
          <cell r="G737">
            <v>65.900000000000006</v>
          </cell>
          <cell r="H737">
            <v>182</v>
          </cell>
          <cell r="I737">
            <v>760</v>
          </cell>
          <cell r="J737">
            <v>18.399999999999999</v>
          </cell>
          <cell r="K737">
            <v>10.6</v>
          </cell>
          <cell r="L737">
            <v>2.7</v>
          </cell>
          <cell r="M737">
            <v>1.6</v>
          </cell>
          <cell r="N737">
            <v>1.1000000000000001</v>
          </cell>
          <cell r="O737">
            <v>2.4</v>
          </cell>
          <cell r="P737">
            <v>42</v>
          </cell>
          <cell r="Q737">
            <v>8.4</v>
          </cell>
          <cell r="R737">
            <v>658</v>
          </cell>
          <cell r="S737">
            <v>0</v>
          </cell>
          <cell r="T737">
            <v>0</v>
          </cell>
          <cell r="U737">
            <v>1.2</v>
          </cell>
          <cell r="V737">
            <v>0</v>
          </cell>
          <cell r="W737">
            <v>283</v>
          </cell>
          <cell r="X737">
            <v>0</v>
          </cell>
          <cell r="Y737">
            <v>0.1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37</v>
          </cell>
          <cell r="AE737">
            <v>9</v>
          </cell>
          <cell r="AF737">
            <v>0.5</v>
          </cell>
          <cell r="AG737">
            <v>1.1000000000000001</v>
          </cell>
          <cell r="AH737">
            <v>52</v>
          </cell>
          <cell r="AI737">
            <v>1.1000000000000001</v>
          </cell>
          <cell r="AJ737">
            <v>52</v>
          </cell>
        </row>
        <row r="738">
          <cell r="C738" t="str">
            <v>S029</v>
          </cell>
          <cell r="D738" t="str">
            <v>Tamal de maíz y guiso, cocido</v>
          </cell>
          <cell r="F738">
            <v>100</v>
          </cell>
          <cell r="G738">
            <v>68.3</v>
          </cell>
          <cell r="H738">
            <v>170</v>
          </cell>
          <cell r="I738">
            <v>712</v>
          </cell>
          <cell r="J738">
            <v>3.5</v>
          </cell>
          <cell r="K738">
            <v>8.8000000000000007</v>
          </cell>
          <cell r="L738">
            <v>17.7</v>
          </cell>
          <cell r="M738">
            <v>14.5</v>
          </cell>
          <cell r="N738">
            <v>3.2</v>
          </cell>
          <cell r="O738">
            <v>1.7</v>
          </cell>
          <cell r="P738">
            <v>20</v>
          </cell>
          <cell r="Q738">
            <v>0.5</v>
          </cell>
          <cell r="R738">
            <v>277</v>
          </cell>
          <cell r="S738">
            <v>66</v>
          </cell>
          <cell r="T738">
            <v>0</v>
          </cell>
          <cell r="U738">
            <v>0.6</v>
          </cell>
          <cell r="V738">
            <v>29</v>
          </cell>
          <cell r="W738">
            <v>186</v>
          </cell>
          <cell r="X738">
            <v>0.05</v>
          </cell>
          <cell r="Y738">
            <v>7.0000000000000007E-2</v>
          </cell>
          <cell r="Z738">
            <v>0.7</v>
          </cell>
          <cell r="AA738">
            <v>1</v>
          </cell>
          <cell r="AB738">
            <v>0</v>
          </cell>
          <cell r="AC738">
            <v>0</v>
          </cell>
          <cell r="AD738">
            <v>17</v>
          </cell>
          <cell r="AE738">
            <v>2.6</v>
          </cell>
          <cell r="AF738">
            <v>2.4</v>
          </cell>
          <cell r="AG738">
            <v>1.5</v>
          </cell>
          <cell r="AH738">
            <v>17</v>
          </cell>
          <cell r="AI738">
            <v>1.5</v>
          </cell>
          <cell r="AJ738">
            <v>17</v>
          </cell>
        </row>
        <row r="739">
          <cell r="C739" t="str">
            <v>S030</v>
          </cell>
          <cell r="D739" t="str">
            <v>Tamal de maíz,cocido</v>
          </cell>
          <cell r="F739">
            <v>100</v>
          </cell>
          <cell r="G739">
            <v>64.3</v>
          </cell>
          <cell r="H739">
            <v>181</v>
          </cell>
          <cell r="I739">
            <v>758</v>
          </cell>
          <cell r="J739">
            <v>3.8</v>
          </cell>
          <cell r="K739">
            <v>7.2</v>
          </cell>
          <cell r="L739">
            <v>23.8</v>
          </cell>
          <cell r="M739">
            <v>21</v>
          </cell>
          <cell r="N739">
            <v>2.8</v>
          </cell>
          <cell r="O739">
            <v>0.9</v>
          </cell>
          <cell r="P739">
            <v>24</v>
          </cell>
          <cell r="Q739">
            <v>0.6</v>
          </cell>
          <cell r="R739">
            <v>277</v>
          </cell>
          <cell r="S739">
            <v>53</v>
          </cell>
          <cell r="T739">
            <v>0</v>
          </cell>
          <cell r="U739">
            <v>0.6</v>
          </cell>
          <cell r="V739">
            <v>29</v>
          </cell>
          <cell r="W739">
            <v>186</v>
          </cell>
          <cell r="X739">
            <v>0.01</v>
          </cell>
          <cell r="Y739">
            <v>0.05</v>
          </cell>
          <cell r="Z739">
            <v>0.4</v>
          </cell>
          <cell r="AA739">
            <v>1</v>
          </cell>
          <cell r="AB739">
            <v>0</v>
          </cell>
          <cell r="AC739">
            <v>0</v>
          </cell>
          <cell r="AD739">
            <v>12</v>
          </cell>
          <cell r="AE739">
            <v>2.6</v>
          </cell>
          <cell r="AF739">
            <v>2.4</v>
          </cell>
          <cell r="AG739">
            <v>1.5</v>
          </cell>
          <cell r="AH739">
            <v>17</v>
          </cell>
          <cell r="AI739">
            <v>1.5</v>
          </cell>
          <cell r="AJ739">
            <v>17</v>
          </cell>
        </row>
        <row r="740">
          <cell r="C740" t="str">
            <v>S031</v>
          </cell>
          <cell r="D740" t="str">
            <v>Tamal de pipián,cocido</v>
          </cell>
          <cell r="F740">
            <v>100</v>
          </cell>
          <cell r="G740">
            <v>78.2</v>
          </cell>
          <cell r="H740">
            <v>84</v>
          </cell>
          <cell r="I740">
            <v>358</v>
          </cell>
          <cell r="J740">
            <v>2.2000000000000002</v>
          </cell>
          <cell r="K740">
            <v>0.8</v>
          </cell>
          <cell r="L740">
            <v>17.100000000000001</v>
          </cell>
          <cell r="M740">
            <v>0</v>
          </cell>
          <cell r="N740">
            <v>0</v>
          </cell>
          <cell r="O740">
            <v>1.7</v>
          </cell>
          <cell r="P740">
            <v>4</v>
          </cell>
          <cell r="Q740">
            <v>2.1</v>
          </cell>
          <cell r="R740">
            <v>0</v>
          </cell>
          <cell r="S740">
            <v>31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0.04</v>
          </cell>
          <cell r="Y740">
            <v>0.1</v>
          </cell>
          <cell r="Z740">
            <v>0.6</v>
          </cell>
          <cell r="AA740">
            <v>0</v>
          </cell>
          <cell r="AB740">
            <v>0</v>
          </cell>
          <cell r="AC740">
            <v>0</v>
          </cell>
          <cell r="AD740">
            <v>9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</row>
        <row r="741">
          <cell r="C741" t="str">
            <v>S032</v>
          </cell>
          <cell r="D741" t="str">
            <v>Tamal tolimense,cocido</v>
          </cell>
          <cell r="F741">
            <v>100</v>
          </cell>
          <cell r="G741">
            <v>72.599999999999994</v>
          </cell>
          <cell r="H741">
            <v>132</v>
          </cell>
          <cell r="I741">
            <v>553</v>
          </cell>
          <cell r="J741">
            <v>5.7</v>
          </cell>
          <cell r="K741">
            <v>3.8</v>
          </cell>
          <cell r="L741">
            <v>16.7</v>
          </cell>
          <cell r="M741">
            <v>12.7</v>
          </cell>
          <cell r="N741">
            <v>4</v>
          </cell>
          <cell r="O741">
            <v>1.2</v>
          </cell>
          <cell r="P741">
            <v>65</v>
          </cell>
          <cell r="Q741">
            <v>0.5</v>
          </cell>
          <cell r="R741">
            <v>265</v>
          </cell>
          <cell r="S741">
            <v>0</v>
          </cell>
          <cell r="T741">
            <v>0</v>
          </cell>
          <cell r="U741">
            <v>0.6</v>
          </cell>
          <cell r="V741">
            <v>0</v>
          </cell>
          <cell r="W741">
            <v>131</v>
          </cell>
          <cell r="X741">
            <v>0.13</v>
          </cell>
          <cell r="Y741">
            <v>0</v>
          </cell>
          <cell r="Z741">
            <v>0.1</v>
          </cell>
          <cell r="AA741">
            <v>0</v>
          </cell>
          <cell r="AB741">
            <v>0</v>
          </cell>
          <cell r="AC741">
            <v>0</v>
          </cell>
          <cell r="AD741">
            <v>119</v>
          </cell>
          <cell r="AE741">
            <v>0.8</v>
          </cell>
          <cell r="AF741">
            <v>1.3</v>
          </cell>
          <cell r="AG741">
            <v>1.6</v>
          </cell>
          <cell r="AH741">
            <v>26</v>
          </cell>
          <cell r="AI741">
            <v>1.6</v>
          </cell>
          <cell r="AJ741">
            <v>26</v>
          </cell>
        </row>
        <row r="742">
          <cell r="C742" t="str">
            <v>S033</v>
          </cell>
          <cell r="D742" t="str">
            <v>Viudo de bocachico</v>
          </cell>
          <cell r="F742">
            <v>76</v>
          </cell>
          <cell r="G742">
            <v>73.5</v>
          </cell>
          <cell r="H742">
            <v>123</v>
          </cell>
          <cell r="I742">
            <v>518</v>
          </cell>
          <cell r="J742">
            <v>13.2</v>
          </cell>
          <cell r="K742">
            <v>4.0999999999999996</v>
          </cell>
          <cell r="L742">
            <v>7.8</v>
          </cell>
          <cell r="M742">
            <v>6.7</v>
          </cell>
          <cell r="N742">
            <v>1.1000000000000001</v>
          </cell>
          <cell r="O742">
            <v>1.4</v>
          </cell>
          <cell r="P742">
            <v>53</v>
          </cell>
          <cell r="Q742">
            <v>0.5</v>
          </cell>
          <cell r="R742">
            <v>283</v>
          </cell>
          <cell r="S742">
            <v>0</v>
          </cell>
          <cell r="T742">
            <v>0</v>
          </cell>
          <cell r="U742">
            <v>0.6</v>
          </cell>
          <cell r="V742">
            <v>0</v>
          </cell>
          <cell r="W742">
            <v>203</v>
          </cell>
          <cell r="X742">
            <v>0.1</v>
          </cell>
          <cell r="Y742">
            <v>0.02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14</v>
          </cell>
          <cell r="AE742">
            <v>1.2</v>
          </cell>
          <cell r="AF742">
            <v>0.8</v>
          </cell>
          <cell r="AG742">
            <v>2.2000000000000002</v>
          </cell>
          <cell r="AH742">
            <v>8</v>
          </cell>
          <cell r="AI742">
            <v>2.2000000000000002</v>
          </cell>
          <cell r="AJ742">
            <v>8</v>
          </cell>
        </row>
        <row r="743">
          <cell r="C743" t="str">
            <v>T001</v>
          </cell>
          <cell r="D743" t="str">
            <v>Ajonjoli o sesamo, crudo</v>
          </cell>
          <cell r="E743" t="str">
            <v>Semilla</v>
          </cell>
          <cell r="F743">
            <v>100</v>
          </cell>
          <cell r="G743">
            <v>4.0999999999999996</v>
          </cell>
          <cell r="H743">
            <v>648</v>
          </cell>
          <cell r="I743">
            <v>2684</v>
          </cell>
          <cell r="J743">
            <v>20.399999999999999</v>
          </cell>
          <cell r="K743">
            <v>52.2</v>
          </cell>
          <cell r="L743">
            <v>18.2</v>
          </cell>
          <cell r="M743">
            <v>6.5</v>
          </cell>
          <cell r="N743">
            <v>11.8</v>
          </cell>
          <cell r="O743">
            <v>5</v>
          </cell>
          <cell r="P743">
            <v>975</v>
          </cell>
          <cell r="Q743">
            <v>12.7</v>
          </cell>
          <cell r="R743">
            <v>11</v>
          </cell>
          <cell r="S743">
            <v>636</v>
          </cell>
          <cell r="T743">
            <v>0</v>
          </cell>
          <cell r="U743">
            <v>6.8</v>
          </cell>
          <cell r="V743">
            <v>353</v>
          </cell>
          <cell r="W743">
            <v>464</v>
          </cell>
          <cell r="X743">
            <v>0.79</v>
          </cell>
          <cell r="Y743">
            <v>0.2</v>
          </cell>
          <cell r="Z743">
            <v>4.5999999999999996</v>
          </cell>
          <cell r="AA743">
            <v>97</v>
          </cell>
          <cell r="AB743">
            <v>0</v>
          </cell>
          <cell r="AC743">
            <v>0</v>
          </cell>
          <cell r="AD743">
            <v>2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</row>
        <row r="744">
          <cell r="C744" t="str">
            <v>T002</v>
          </cell>
          <cell r="D744" t="str">
            <v>Arveja seca,cocida, sin sal</v>
          </cell>
          <cell r="E744" t="str">
            <v>Semilla</v>
          </cell>
          <cell r="F744">
            <v>100</v>
          </cell>
          <cell r="G744">
            <v>68.400000000000006</v>
          </cell>
          <cell r="H744">
            <v>138</v>
          </cell>
          <cell r="I744">
            <v>584</v>
          </cell>
          <cell r="J744">
            <v>8.1</v>
          </cell>
          <cell r="K744">
            <v>0.4</v>
          </cell>
          <cell r="L744">
            <v>22.4</v>
          </cell>
          <cell r="M744">
            <v>16.399999999999999</v>
          </cell>
          <cell r="N744">
            <v>6</v>
          </cell>
          <cell r="O744">
            <v>0.6</v>
          </cell>
          <cell r="P744">
            <v>25</v>
          </cell>
          <cell r="Q744">
            <v>1.5</v>
          </cell>
          <cell r="R744">
            <v>2</v>
          </cell>
          <cell r="S744">
            <v>99</v>
          </cell>
          <cell r="T744">
            <v>2</v>
          </cell>
          <cell r="U744">
            <v>1</v>
          </cell>
          <cell r="V744">
            <v>29</v>
          </cell>
          <cell r="W744">
            <v>203</v>
          </cell>
          <cell r="X744">
            <v>0.17</v>
          </cell>
          <cell r="Y744">
            <v>7.0000000000000007E-2</v>
          </cell>
          <cell r="Z744">
            <v>0.9</v>
          </cell>
          <cell r="AA744">
            <v>65</v>
          </cell>
          <cell r="AB744">
            <v>0</v>
          </cell>
          <cell r="AC744">
            <v>0</v>
          </cell>
          <cell r="AD744">
            <v>5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</row>
        <row r="745">
          <cell r="C745" t="str">
            <v>T003</v>
          </cell>
          <cell r="D745" t="str">
            <v>Arveja seca, cruda</v>
          </cell>
          <cell r="E745" t="str">
            <v>Semilla</v>
          </cell>
          <cell r="F745">
            <v>100</v>
          </cell>
          <cell r="G745">
            <v>12.4</v>
          </cell>
          <cell r="H745">
            <v>374</v>
          </cell>
          <cell r="I745">
            <v>1581</v>
          </cell>
          <cell r="J745">
            <v>23.9</v>
          </cell>
          <cell r="K745">
            <v>1.1000000000000001</v>
          </cell>
          <cell r="L745">
            <v>60.2</v>
          </cell>
          <cell r="M745">
            <v>46.3</v>
          </cell>
          <cell r="N745">
            <v>13.9</v>
          </cell>
          <cell r="O745">
            <v>2.4</v>
          </cell>
          <cell r="P745">
            <v>60</v>
          </cell>
          <cell r="Q745">
            <v>4.5999999999999996</v>
          </cell>
          <cell r="R745">
            <v>15</v>
          </cell>
          <cell r="S745">
            <v>346</v>
          </cell>
          <cell r="T745">
            <v>7</v>
          </cell>
          <cell r="U745">
            <v>3.5</v>
          </cell>
          <cell r="V745">
            <v>119</v>
          </cell>
          <cell r="W745">
            <v>945</v>
          </cell>
          <cell r="X745">
            <v>0.78</v>
          </cell>
          <cell r="Y745">
            <v>0.16</v>
          </cell>
          <cell r="Z745">
            <v>3.1</v>
          </cell>
          <cell r="AA745">
            <v>274</v>
          </cell>
          <cell r="AB745">
            <v>0</v>
          </cell>
          <cell r="AC745">
            <v>2</v>
          </cell>
          <cell r="AD745">
            <v>22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</row>
        <row r="746">
          <cell r="C746" t="str">
            <v>T004</v>
          </cell>
          <cell r="D746" t="str">
            <v>Bebida vegetal, de soya, liquida, sin azucar</v>
          </cell>
          <cell r="F746">
            <v>100</v>
          </cell>
          <cell r="G746">
            <v>92</v>
          </cell>
          <cell r="H746">
            <v>40</v>
          </cell>
          <cell r="I746">
            <v>168</v>
          </cell>
          <cell r="J746">
            <v>2.6</v>
          </cell>
          <cell r="K746">
            <v>1.7</v>
          </cell>
          <cell r="L746">
            <v>3.2</v>
          </cell>
          <cell r="M746">
            <v>2.1</v>
          </cell>
          <cell r="N746">
            <v>1.1000000000000001</v>
          </cell>
          <cell r="O746">
            <v>0.5</v>
          </cell>
          <cell r="P746">
            <v>20</v>
          </cell>
          <cell r="Q746">
            <v>0.6</v>
          </cell>
          <cell r="R746">
            <v>54</v>
          </cell>
          <cell r="S746">
            <v>51</v>
          </cell>
          <cell r="T746">
            <v>1</v>
          </cell>
          <cell r="U746">
            <v>0.3</v>
          </cell>
          <cell r="V746">
            <v>25</v>
          </cell>
          <cell r="W746">
            <v>120</v>
          </cell>
          <cell r="X746">
            <v>0.05</v>
          </cell>
          <cell r="Y746">
            <v>0.04</v>
          </cell>
          <cell r="Z746">
            <v>0.6</v>
          </cell>
          <cell r="AA746">
            <v>16</v>
          </cell>
          <cell r="AB746">
            <v>0.13</v>
          </cell>
          <cell r="AC746">
            <v>0</v>
          </cell>
          <cell r="AD746">
            <v>4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</row>
        <row r="747">
          <cell r="C747" t="str">
            <v>T005</v>
          </cell>
          <cell r="D747" t="str">
            <v>Frijol blanco, crudo</v>
          </cell>
          <cell r="E747" t="str">
            <v>Semilla</v>
          </cell>
          <cell r="F747">
            <v>100</v>
          </cell>
          <cell r="G747">
            <v>12</v>
          </cell>
          <cell r="H747">
            <v>373</v>
          </cell>
          <cell r="I747">
            <v>1575</v>
          </cell>
          <cell r="J747">
            <v>21.3</v>
          </cell>
          <cell r="K747">
            <v>1.1000000000000001</v>
          </cell>
          <cell r="L747">
            <v>61.8</v>
          </cell>
          <cell r="M747">
            <v>46.7</v>
          </cell>
          <cell r="N747">
            <v>15.1</v>
          </cell>
          <cell r="O747">
            <v>3.8</v>
          </cell>
          <cell r="P747">
            <v>133</v>
          </cell>
          <cell r="Q747">
            <v>6.2</v>
          </cell>
          <cell r="R747">
            <v>15</v>
          </cell>
          <cell r="S747">
            <v>361</v>
          </cell>
          <cell r="T747">
            <v>1.6</v>
          </cell>
          <cell r="U747">
            <v>3.7</v>
          </cell>
          <cell r="V747">
            <v>184</v>
          </cell>
          <cell r="W747">
            <v>1774</v>
          </cell>
          <cell r="X747">
            <v>0.44</v>
          </cell>
          <cell r="Y747">
            <v>0.17</v>
          </cell>
          <cell r="Z747">
            <v>2</v>
          </cell>
          <cell r="AA747">
            <v>388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</row>
        <row r="748">
          <cell r="C748" t="str">
            <v>T006</v>
          </cell>
          <cell r="D748" t="str">
            <v>Frijol bola roja, crudo</v>
          </cell>
          <cell r="E748" t="str">
            <v>Semilla</v>
          </cell>
          <cell r="F748">
            <v>100</v>
          </cell>
          <cell r="G748">
            <v>14.8</v>
          </cell>
          <cell r="H748">
            <v>371</v>
          </cell>
          <cell r="I748">
            <v>1564</v>
          </cell>
          <cell r="J748">
            <v>21.4</v>
          </cell>
          <cell r="K748">
            <v>1.2</v>
          </cell>
          <cell r="L748">
            <v>58.7</v>
          </cell>
          <cell r="M748">
            <v>38.700000000000003</v>
          </cell>
          <cell r="N748">
            <v>20</v>
          </cell>
          <cell r="O748">
            <v>4</v>
          </cell>
          <cell r="P748">
            <v>125</v>
          </cell>
          <cell r="Q748">
            <v>7.1</v>
          </cell>
          <cell r="R748">
            <v>15</v>
          </cell>
          <cell r="S748">
            <v>430</v>
          </cell>
          <cell r="T748">
            <v>0</v>
          </cell>
          <cell r="U748">
            <v>2.8</v>
          </cell>
          <cell r="V748">
            <v>142</v>
          </cell>
          <cell r="W748">
            <v>1386</v>
          </cell>
          <cell r="X748">
            <v>0.43</v>
          </cell>
          <cell r="Y748">
            <v>0.2</v>
          </cell>
          <cell r="Z748">
            <v>2.1</v>
          </cell>
          <cell r="AA748">
            <v>394</v>
          </cell>
          <cell r="AB748">
            <v>0</v>
          </cell>
          <cell r="AC748">
            <v>5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</row>
        <row r="749">
          <cell r="C749" t="str">
            <v>T007</v>
          </cell>
          <cell r="D749" t="str">
            <v>Frijol cabecita negra, crudo</v>
          </cell>
          <cell r="E749" t="str">
            <v>Semilla</v>
          </cell>
          <cell r="F749">
            <v>100</v>
          </cell>
          <cell r="G749">
            <v>12.8</v>
          </cell>
          <cell r="H749">
            <v>391</v>
          </cell>
          <cell r="I749">
            <v>1647</v>
          </cell>
          <cell r="J749">
            <v>21.6</v>
          </cell>
          <cell r="K749">
            <v>1.4</v>
          </cell>
          <cell r="L749">
            <v>60.5</v>
          </cell>
          <cell r="M749">
            <v>35.6</v>
          </cell>
          <cell r="N749">
            <v>24.9</v>
          </cell>
          <cell r="O749">
            <v>3.7</v>
          </cell>
          <cell r="P749">
            <v>81</v>
          </cell>
          <cell r="Q749">
            <v>5.7</v>
          </cell>
          <cell r="R749">
            <v>16</v>
          </cell>
          <cell r="S749">
            <v>396</v>
          </cell>
          <cell r="T749">
            <v>0</v>
          </cell>
          <cell r="U749">
            <v>3.5</v>
          </cell>
          <cell r="V749">
            <v>178</v>
          </cell>
          <cell r="W749">
            <v>1123</v>
          </cell>
          <cell r="X749">
            <v>0.75</v>
          </cell>
          <cell r="Y749">
            <v>0.18</v>
          </cell>
          <cell r="Z749">
            <v>2.1</v>
          </cell>
          <cell r="AA749">
            <v>630</v>
          </cell>
          <cell r="AB749">
            <v>0</v>
          </cell>
          <cell r="AC749">
            <v>3</v>
          </cell>
          <cell r="AD749">
            <v>2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</row>
        <row r="750">
          <cell r="C750" t="str">
            <v>T008</v>
          </cell>
          <cell r="D750" t="str">
            <v>Frijol canavalia, crudo</v>
          </cell>
          <cell r="E750" t="str">
            <v>Semilla</v>
          </cell>
          <cell r="F750">
            <v>100</v>
          </cell>
          <cell r="G750">
            <v>15.2</v>
          </cell>
          <cell r="H750">
            <v>365</v>
          </cell>
          <cell r="I750">
            <v>1542</v>
          </cell>
          <cell r="J750">
            <v>20.6</v>
          </cell>
          <cell r="K750">
            <v>1.4</v>
          </cell>
          <cell r="L750">
            <v>59.4</v>
          </cell>
          <cell r="M750">
            <v>42.9</v>
          </cell>
          <cell r="N750">
            <v>16.5</v>
          </cell>
          <cell r="O750">
            <v>3.4</v>
          </cell>
          <cell r="P750">
            <v>147</v>
          </cell>
          <cell r="Q750">
            <v>5.5</v>
          </cell>
          <cell r="R750">
            <v>5</v>
          </cell>
          <cell r="S750">
            <v>407</v>
          </cell>
          <cell r="T750">
            <v>0</v>
          </cell>
          <cell r="U750">
            <v>3.5</v>
          </cell>
          <cell r="V750">
            <v>175</v>
          </cell>
          <cell r="W750">
            <v>1185</v>
          </cell>
          <cell r="X750">
            <v>0.78</v>
          </cell>
          <cell r="Y750">
            <v>0.16</v>
          </cell>
          <cell r="Z750">
            <v>2.2000000000000002</v>
          </cell>
          <cell r="AA750">
            <v>364</v>
          </cell>
          <cell r="AB750">
            <v>0</v>
          </cell>
          <cell r="AC750">
            <v>3</v>
          </cell>
          <cell r="AD750">
            <v>9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</row>
        <row r="751">
          <cell r="C751" t="str">
            <v>T009</v>
          </cell>
          <cell r="D751" t="str">
            <v>Frijol caraota o negro, crudo</v>
          </cell>
          <cell r="E751" t="str">
            <v>Semilla</v>
          </cell>
          <cell r="F751">
            <v>100</v>
          </cell>
          <cell r="G751">
            <v>12.5</v>
          </cell>
          <cell r="H751">
            <v>385</v>
          </cell>
          <cell r="I751">
            <v>1627</v>
          </cell>
          <cell r="J751">
            <v>22.8</v>
          </cell>
          <cell r="K751">
            <v>1.7</v>
          </cell>
          <cell r="L751">
            <v>59</v>
          </cell>
          <cell r="M751">
            <v>37.4</v>
          </cell>
          <cell r="N751">
            <v>21.6</v>
          </cell>
          <cell r="O751">
            <v>4</v>
          </cell>
          <cell r="P751">
            <v>129</v>
          </cell>
          <cell r="Q751">
            <v>6</v>
          </cell>
          <cell r="R751">
            <v>5</v>
          </cell>
          <cell r="S751">
            <v>413</v>
          </cell>
          <cell r="T751">
            <v>0</v>
          </cell>
          <cell r="U751">
            <v>2.7</v>
          </cell>
          <cell r="V751">
            <v>161</v>
          </cell>
          <cell r="W751">
            <v>1460</v>
          </cell>
          <cell r="X751">
            <v>0.32</v>
          </cell>
          <cell r="Y751">
            <v>0.23</v>
          </cell>
          <cell r="Z751">
            <v>1.6</v>
          </cell>
          <cell r="AA751">
            <v>444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</row>
        <row r="752">
          <cell r="C752" t="str">
            <v>T010</v>
          </cell>
          <cell r="D752" t="str">
            <v>Frijol cargamento rojo, cocido, sin sal</v>
          </cell>
          <cell r="E752" t="str">
            <v>Semilla</v>
          </cell>
          <cell r="F752">
            <v>100</v>
          </cell>
          <cell r="G752">
            <v>63.3</v>
          </cell>
          <cell r="H752">
            <v>161</v>
          </cell>
          <cell r="I752">
            <v>678</v>
          </cell>
          <cell r="J752">
            <v>8.1</v>
          </cell>
          <cell r="K752">
            <v>0.6</v>
          </cell>
          <cell r="L752">
            <v>26.9</v>
          </cell>
          <cell r="M752">
            <v>19.3</v>
          </cell>
          <cell r="N752">
            <v>7.6</v>
          </cell>
          <cell r="O752">
            <v>1.1000000000000001</v>
          </cell>
          <cell r="P752">
            <v>76</v>
          </cell>
          <cell r="Q752">
            <v>2.1</v>
          </cell>
          <cell r="R752">
            <v>1</v>
          </cell>
          <cell r="S752">
            <v>139</v>
          </cell>
          <cell r="T752">
            <v>0</v>
          </cell>
          <cell r="U752">
            <v>1</v>
          </cell>
          <cell r="V752">
            <v>52</v>
          </cell>
          <cell r="W752">
            <v>442</v>
          </cell>
          <cell r="X752">
            <v>0.21</v>
          </cell>
          <cell r="Y752">
            <v>0.06</v>
          </cell>
          <cell r="Z752">
            <v>0.4</v>
          </cell>
          <cell r="AA752">
            <v>172</v>
          </cell>
          <cell r="AB752">
            <v>0</v>
          </cell>
          <cell r="AC752">
            <v>1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</row>
        <row r="753">
          <cell r="C753" t="str">
            <v>T011</v>
          </cell>
          <cell r="D753" t="str">
            <v>Frijol cargamento rojo, crudo</v>
          </cell>
          <cell r="E753" t="str">
            <v>Semilla</v>
          </cell>
          <cell r="F753">
            <v>100</v>
          </cell>
          <cell r="G753">
            <v>11.9</v>
          </cell>
          <cell r="H753">
            <v>386</v>
          </cell>
          <cell r="I753">
            <v>1628</v>
          </cell>
          <cell r="J753">
            <v>22.8</v>
          </cell>
          <cell r="K753">
            <v>1.5</v>
          </cell>
          <cell r="L753">
            <v>60.4</v>
          </cell>
          <cell r="M753">
            <v>40.6</v>
          </cell>
          <cell r="N753">
            <v>19.8</v>
          </cell>
          <cell r="O753">
            <v>3.4</v>
          </cell>
          <cell r="P753">
            <v>119</v>
          </cell>
          <cell r="Q753">
            <v>5.3</v>
          </cell>
          <cell r="R753">
            <v>10</v>
          </cell>
          <cell r="S753">
            <v>424</v>
          </cell>
          <cell r="T753">
            <v>2</v>
          </cell>
          <cell r="U753">
            <v>2.6</v>
          </cell>
          <cell r="V753">
            <v>176</v>
          </cell>
          <cell r="W753">
            <v>1392</v>
          </cell>
          <cell r="X753">
            <v>0.46</v>
          </cell>
          <cell r="Y753">
            <v>0.2</v>
          </cell>
          <cell r="Z753">
            <v>1.4</v>
          </cell>
          <cell r="AA753">
            <v>524</v>
          </cell>
          <cell r="AB753">
            <v>0</v>
          </cell>
          <cell r="AC753">
            <v>6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</row>
        <row r="754">
          <cell r="C754" t="str">
            <v>T012</v>
          </cell>
          <cell r="D754" t="str">
            <v>Frijol cargamento rosado, crudo</v>
          </cell>
          <cell r="E754" t="str">
            <v>Semilla</v>
          </cell>
          <cell r="F754">
            <v>100</v>
          </cell>
          <cell r="G754">
            <v>11.9</v>
          </cell>
          <cell r="H754">
            <v>370</v>
          </cell>
          <cell r="I754">
            <v>1564</v>
          </cell>
          <cell r="J754">
            <v>21</v>
          </cell>
          <cell r="K754">
            <v>1.2</v>
          </cell>
          <cell r="L754">
            <v>62.4</v>
          </cell>
          <cell r="M754">
            <v>49.7</v>
          </cell>
          <cell r="N754">
            <v>12.7</v>
          </cell>
          <cell r="O754">
            <v>3.5</v>
          </cell>
          <cell r="P754">
            <v>137</v>
          </cell>
          <cell r="Q754">
            <v>6.8</v>
          </cell>
          <cell r="R754">
            <v>8</v>
          </cell>
          <cell r="S754">
            <v>443</v>
          </cell>
          <cell r="T754">
            <v>0</v>
          </cell>
          <cell r="U754">
            <v>2.5</v>
          </cell>
          <cell r="V754">
            <v>182</v>
          </cell>
          <cell r="W754">
            <v>1464</v>
          </cell>
          <cell r="X754">
            <v>0.77</v>
          </cell>
          <cell r="Y754">
            <v>0.21</v>
          </cell>
          <cell r="Z754">
            <v>1.9</v>
          </cell>
          <cell r="AA754">
            <v>463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</row>
        <row r="755">
          <cell r="C755" t="str">
            <v>T013</v>
          </cell>
          <cell r="D755" t="str">
            <v>Frijol guandul, crudo</v>
          </cell>
          <cell r="E755" t="str">
            <v>Semilla</v>
          </cell>
          <cell r="F755">
            <v>100</v>
          </cell>
          <cell r="G755">
            <v>14</v>
          </cell>
          <cell r="H755">
            <v>366</v>
          </cell>
          <cell r="I755">
            <v>1547</v>
          </cell>
          <cell r="J755">
            <v>19.5</v>
          </cell>
          <cell r="K755">
            <v>1.4</v>
          </cell>
          <cell r="L755">
            <v>61.4</v>
          </cell>
          <cell r="M755">
            <v>46.4</v>
          </cell>
          <cell r="N755">
            <v>15</v>
          </cell>
          <cell r="O755">
            <v>3.7</v>
          </cell>
          <cell r="P755">
            <v>119</v>
          </cell>
          <cell r="Q755">
            <v>5.2</v>
          </cell>
          <cell r="R755">
            <v>17</v>
          </cell>
          <cell r="S755">
            <v>346</v>
          </cell>
          <cell r="T755">
            <v>0</v>
          </cell>
          <cell r="U755">
            <v>2.8</v>
          </cell>
          <cell r="V755">
            <v>183</v>
          </cell>
          <cell r="W755">
            <v>1392</v>
          </cell>
          <cell r="X755">
            <v>0.61</v>
          </cell>
          <cell r="Y755">
            <v>0.19</v>
          </cell>
          <cell r="Z755">
            <v>2</v>
          </cell>
          <cell r="AA755">
            <v>456</v>
          </cell>
          <cell r="AB755">
            <v>0</v>
          </cell>
          <cell r="AC755">
            <v>4</v>
          </cell>
          <cell r="AD755">
            <v>9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</row>
        <row r="756">
          <cell r="C756" t="str">
            <v>T014</v>
          </cell>
          <cell r="D756" t="str">
            <v>Frijol mungo, crudo</v>
          </cell>
          <cell r="E756" t="str">
            <v>Semilla</v>
          </cell>
          <cell r="F756">
            <v>100</v>
          </cell>
          <cell r="G756">
            <v>11.5</v>
          </cell>
          <cell r="H756">
            <v>375</v>
          </cell>
          <cell r="I756">
            <v>1585</v>
          </cell>
          <cell r="J756">
            <v>23.9</v>
          </cell>
          <cell r="K756">
            <v>1.1000000000000001</v>
          </cell>
          <cell r="L756">
            <v>59.2</v>
          </cell>
          <cell r="M756">
            <v>43</v>
          </cell>
          <cell r="N756">
            <v>16.3</v>
          </cell>
          <cell r="O756">
            <v>4.0999999999999996</v>
          </cell>
          <cell r="P756">
            <v>89</v>
          </cell>
          <cell r="Q756">
            <v>5</v>
          </cell>
          <cell r="R756">
            <v>12</v>
          </cell>
          <cell r="S756">
            <v>360</v>
          </cell>
          <cell r="T756">
            <v>0</v>
          </cell>
          <cell r="U756">
            <v>2.7</v>
          </cell>
          <cell r="V756">
            <v>150</v>
          </cell>
          <cell r="W756">
            <v>1250</v>
          </cell>
          <cell r="X756">
            <v>0.36</v>
          </cell>
          <cell r="Y756">
            <v>0.26</v>
          </cell>
          <cell r="Z756">
            <v>2.1</v>
          </cell>
          <cell r="AA756">
            <v>140</v>
          </cell>
          <cell r="AB756">
            <v>0</v>
          </cell>
          <cell r="AC756">
            <v>0</v>
          </cell>
          <cell r="AD756">
            <v>4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</row>
        <row r="757">
          <cell r="C757" t="str">
            <v>T015</v>
          </cell>
          <cell r="D757" t="str">
            <v>Frijol nima, crudo</v>
          </cell>
          <cell r="E757" t="str">
            <v>Semilla</v>
          </cell>
          <cell r="F757">
            <v>100</v>
          </cell>
          <cell r="G757">
            <v>14.8</v>
          </cell>
          <cell r="H757">
            <v>370</v>
          </cell>
          <cell r="I757">
            <v>1560</v>
          </cell>
          <cell r="J757">
            <v>19.399999999999999</v>
          </cell>
          <cell r="K757">
            <v>1.2</v>
          </cell>
          <cell r="L757">
            <v>61.1</v>
          </cell>
          <cell r="M757">
            <v>42.7</v>
          </cell>
          <cell r="N757">
            <v>18.399999999999999</v>
          </cell>
          <cell r="O757">
            <v>3.5</v>
          </cell>
          <cell r="P757">
            <v>155</v>
          </cell>
          <cell r="Q757">
            <v>8.1</v>
          </cell>
          <cell r="R757">
            <v>0</v>
          </cell>
          <cell r="S757">
            <v>344</v>
          </cell>
          <cell r="T757">
            <v>0</v>
          </cell>
          <cell r="U757">
            <v>2.9</v>
          </cell>
          <cell r="V757">
            <v>210</v>
          </cell>
          <cell r="W757">
            <v>1352</v>
          </cell>
          <cell r="X757">
            <v>0.38</v>
          </cell>
          <cell r="Y757">
            <v>0.12</v>
          </cell>
          <cell r="Z757">
            <v>4.0999999999999996</v>
          </cell>
          <cell r="AA757">
            <v>0</v>
          </cell>
          <cell r="AB757">
            <v>0</v>
          </cell>
          <cell r="AC757">
            <v>2</v>
          </cell>
          <cell r="AD757">
            <v>2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</row>
        <row r="758">
          <cell r="C758" t="str">
            <v>T016</v>
          </cell>
          <cell r="D758" t="str">
            <v>Frijol radical, crudo</v>
          </cell>
          <cell r="E758" t="str">
            <v>Semilla</v>
          </cell>
          <cell r="F758">
            <v>100</v>
          </cell>
          <cell r="G758">
            <v>12.4</v>
          </cell>
          <cell r="H758">
            <v>392</v>
          </cell>
          <cell r="I758">
            <v>1650</v>
          </cell>
          <cell r="J758">
            <v>22.9</v>
          </cell>
          <cell r="K758">
            <v>1.3</v>
          </cell>
          <cell r="L758">
            <v>59.7</v>
          </cell>
          <cell r="M758">
            <v>34.9</v>
          </cell>
          <cell r="N758">
            <v>24.6</v>
          </cell>
          <cell r="O758">
            <v>3.7</v>
          </cell>
          <cell r="P758">
            <v>120</v>
          </cell>
          <cell r="Q758">
            <v>5.3</v>
          </cell>
          <cell r="R758">
            <v>6</v>
          </cell>
          <cell r="S758">
            <v>418</v>
          </cell>
          <cell r="T758">
            <v>0</v>
          </cell>
          <cell r="U758">
            <v>3.5</v>
          </cell>
          <cell r="V758">
            <v>156</v>
          </cell>
          <cell r="W758">
            <v>1332</v>
          </cell>
          <cell r="X758">
            <v>0.69</v>
          </cell>
          <cell r="Y758">
            <v>0.2</v>
          </cell>
          <cell r="Z758">
            <v>1.5</v>
          </cell>
          <cell r="AA758">
            <v>604</v>
          </cell>
          <cell r="AB758">
            <v>0</v>
          </cell>
          <cell r="AC758">
            <v>2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</row>
        <row r="759">
          <cell r="C759" t="str">
            <v>T017</v>
          </cell>
          <cell r="D759" t="str">
            <v>Frijol sangretoro,crudo</v>
          </cell>
          <cell r="E759" t="str">
            <v>Semilla</v>
          </cell>
          <cell r="F759">
            <v>100</v>
          </cell>
          <cell r="G759">
            <v>13.5</v>
          </cell>
          <cell r="H759">
            <v>370</v>
          </cell>
          <cell r="I759">
            <v>1563</v>
          </cell>
          <cell r="J759">
            <v>23.5</v>
          </cell>
          <cell r="K759">
            <v>1.3</v>
          </cell>
          <cell r="L759">
            <v>47.9</v>
          </cell>
          <cell r="M759">
            <v>41.5</v>
          </cell>
          <cell r="N759">
            <v>16.399999999999999</v>
          </cell>
          <cell r="O759">
            <v>3.6</v>
          </cell>
          <cell r="P759">
            <v>140</v>
          </cell>
          <cell r="Q759">
            <v>5.4</v>
          </cell>
          <cell r="R759">
            <v>12</v>
          </cell>
          <cell r="S759">
            <v>415</v>
          </cell>
          <cell r="T759">
            <v>0</v>
          </cell>
          <cell r="U759">
            <v>2.7</v>
          </cell>
          <cell r="V759">
            <v>138</v>
          </cell>
          <cell r="W759">
            <v>1359</v>
          </cell>
          <cell r="X759">
            <v>0.41</v>
          </cell>
          <cell r="Y759">
            <v>0.18</v>
          </cell>
          <cell r="Z759">
            <v>1.8</v>
          </cell>
          <cell r="AA759">
            <v>394</v>
          </cell>
          <cell r="AB759">
            <v>0</v>
          </cell>
          <cell r="AC759">
            <v>3</v>
          </cell>
          <cell r="AD759">
            <v>1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</row>
        <row r="760">
          <cell r="C760" t="str">
            <v>T018</v>
          </cell>
          <cell r="D760" t="str">
            <v>Garbanzo, cocido, sin sal</v>
          </cell>
          <cell r="E760" t="str">
            <v>Semilla</v>
          </cell>
          <cell r="F760">
            <v>100</v>
          </cell>
          <cell r="G760">
            <v>61.7</v>
          </cell>
          <cell r="H760">
            <v>187</v>
          </cell>
          <cell r="I760">
            <v>783</v>
          </cell>
          <cell r="J760">
            <v>8.6</v>
          </cell>
          <cell r="K760">
            <v>2.2999999999999998</v>
          </cell>
          <cell r="L760">
            <v>26</v>
          </cell>
          <cell r="M760">
            <v>12.4</v>
          </cell>
          <cell r="N760">
            <v>13.6</v>
          </cell>
          <cell r="O760">
            <v>1.4</v>
          </cell>
          <cell r="P760">
            <v>51</v>
          </cell>
          <cell r="Q760">
            <v>2.6</v>
          </cell>
          <cell r="R760">
            <v>7</v>
          </cell>
          <cell r="S760">
            <v>73</v>
          </cell>
          <cell r="T760">
            <v>0.2</v>
          </cell>
          <cell r="U760">
            <v>1.4</v>
          </cell>
          <cell r="V760">
            <v>49</v>
          </cell>
          <cell r="W760">
            <v>319</v>
          </cell>
          <cell r="X760">
            <v>0.12</v>
          </cell>
          <cell r="Y760">
            <v>0.06</v>
          </cell>
          <cell r="Z760">
            <v>0.6</v>
          </cell>
          <cell r="AA760">
            <v>152</v>
          </cell>
          <cell r="AB760">
            <v>0</v>
          </cell>
          <cell r="AC760">
            <v>1</v>
          </cell>
          <cell r="AD760">
            <v>2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</row>
        <row r="761">
          <cell r="C761" t="str">
            <v>T019</v>
          </cell>
          <cell r="D761" t="str">
            <v>Garbanzo, crudo</v>
          </cell>
          <cell r="E761" t="str">
            <v>Semilla</v>
          </cell>
          <cell r="F761">
            <v>100</v>
          </cell>
          <cell r="G761">
            <v>13</v>
          </cell>
          <cell r="H761">
            <v>393</v>
          </cell>
          <cell r="I761">
            <v>1656</v>
          </cell>
          <cell r="J761">
            <v>19.899999999999999</v>
          </cell>
          <cell r="K761">
            <v>5.5</v>
          </cell>
          <cell r="L761">
            <v>58.8</v>
          </cell>
          <cell r="M761">
            <v>44.4</v>
          </cell>
          <cell r="N761">
            <v>14.3</v>
          </cell>
          <cell r="O761">
            <v>2.8</v>
          </cell>
          <cell r="P761">
            <v>120</v>
          </cell>
          <cell r="Q761">
            <v>6.4</v>
          </cell>
          <cell r="R761">
            <v>30</v>
          </cell>
          <cell r="S761">
            <v>300</v>
          </cell>
          <cell r="T761">
            <v>1.5</v>
          </cell>
          <cell r="U761">
            <v>3.1</v>
          </cell>
          <cell r="V761">
            <v>127</v>
          </cell>
          <cell r="W761">
            <v>1048</v>
          </cell>
          <cell r="X761">
            <v>0.48</v>
          </cell>
          <cell r="Y761">
            <v>0.22</v>
          </cell>
          <cell r="Z761">
            <v>1.4</v>
          </cell>
          <cell r="AA761">
            <v>557</v>
          </cell>
          <cell r="AB761">
            <v>0</v>
          </cell>
          <cell r="AC761">
            <v>4</v>
          </cell>
          <cell r="AD761">
            <v>3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</row>
        <row r="762">
          <cell r="C762" t="str">
            <v>T020</v>
          </cell>
          <cell r="D762" t="str">
            <v>Haba seca, cruda</v>
          </cell>
          <cell r="E762" t="str">
            <v>Semilla</v>
          </cell>
          <cell r="F762">
            <v>100</v>
          </cell>
          <cell r="G762">
            <v>14</v>
          </cell>
          <cell r="H762">
            <v>391</v>
          </cell>
          <cell r="I762">
            <v>1649</v>
          </cell>
          <cell r="J762">
            <v>25.8</v>
          </cell>
          <cell r="K762">
            <v>1.8</v>
          </cell>
          <cell r="L762">
            <v>55.5</v>
          </cell>
          <cell r="M762">
            <v>30.5</v>
          </cell>
          <cell r="N762">
            <v>25</v>
          </cell>
          <cell r="O762">
            <v>2.9</v>
          </cell>
          <cell r="P762">
            <v>101</v>
          </cell>
          <cell r="Q762">
            <v>6.2</v>
          </cell>
          <cell r="R762">
            <v>12</v>
          </cell>
          <cell r="S762">
            <v>420</v>
          </cell>
          <cell r="T762">
            <v>2</v>
          </cell>
          <cell r="U762">
            <v>3.1</v>
          </cell>
          <cell r="V762">
            <v>191</v>
          </cell>
          <cell r="W762">
            <v>1076</v>
          </cell>
          <cell r="X762">
            <v>0.61</v>
          </cell>
          <cell r="Y762">
            <v>0.31</v>
          </cell>
          <cell r="Z762">
            <v>2.5</v>
          </cell>
          <cell r="AA762">
            <v>423</v>
          </cell>
          <cell r="AB762">
            <v>0</v>
          </cell>
          <cell r="AC762">
            <v>2</v>
          </cell>
          <cell r="AD762">
            <v>4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</row>
        <row r="763">
          <cell r="C763" t="str">
            <v>T021</v>
          </cell>
          <cell r="D763" t="str">
            <v>Harina de algarrobo, cruda</v>
          </cell>
          <cell r="F763">
            <v>100</v>
          </cell>
          <cell r="G763">
            <v>3.6</v>
          </cell>
          <cell r="H763">
            <v>456</v>
          </cell>
          <cell r="I763">
            <v>1916</v>
          </cell>
          <cell r="J763">
            <v>4.5999999999999996</v>
          </cell>
          <cell r="K763">
            <v>1.6</v>
          </cell>
          <cell r="L763">
            <v>85.8</v>
          </cell>
          <cell r="M763">
            <v>46</v>
          </cell>
          <cell r="N763">
            <v>39.799999999999997</v>
          </cell>
          <cell r="O763">
            <v>4.3</v>
          </cell>
          <cell r="P763">
            <v>37</v>
          </cell>
          <cell r="Q763">
            <v>2.9</v>
          </cell>
          <cell r="R763">
            <v>35</v>
          </cell>
          <cell r="S763">
            <v>79</v>
          </cell>
          <cell r="T763">
            <v>0</v>
          </cell>
          <cell r="U763">
            <v>0.9</v>
          </cell>
          <cell r="V763">
            <v>54</v>
          </cell>
          <cell r="W763">
            <v>830</v>
          </cell>
          <cell r="X763">
            <v>0.05</v>
          </cell>
          <cell r="Y763">
            <v>0.46</v>
          </cell>
          <cell r="Z763">
            <v>1.9</v>
          </cell>
          <cell r="AA763">
            <v>29</v>
          </cell>
          <cell r="AB763">
            <v>0</v>
          </cell>
          <cell r="AC763">
            <v>0</v>
          </cell>
          <cell r="AD763">
            <v>1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</row>
        <row r="764">
          <cell r="C764" t="str">
            <v>T022</v>
          </cell>
          <cell r="D764" t="str">
            <v>Harina de frijol mungo, cruda</v>
          </cell>
          <cell r="F764">
            <v>100</v>
          </cell>
          <cell r="G764">
            <v>5.5</v>
          </cell>
          <cell r="H764">
            <v>371</v>
          </cell>
          <cell r="I764">
            <v>1574</v>
          </cell>
          <cell r="J764">
            <v>29</v>
          </cell>
          <cell r="K764">
            <v>0.8</v>
          </cell>
          <cell r="L764">
            <v>61.7</v>
          </cell>
          <cell r="M764">
            <v>0</v>
          </cell>
          <cell r="N764">
            <v>0</v>
          </cell>
          <cell r="O764">
            <v>2.8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</row>
        <row r="765">
          <cell r="C765" t="str">
            <v>T023</v>
          </cell>
          <cell r="D765" t="str">
            <v>Harina de garbanzos, cruda</v>
          </cell>
          <cell r="F765">
            <v>100</v>
          </cell>
          <cell r="G765">
            <v>10.199999999999999</v>
          </cell>
          <cell r="H765">
            <v>403</v>
          </cell>
          <cell r="I765">
            <v>1699</v>
          </cell>
          <cell r="J765">
            <v>22.4</v>
          </cell>
          <cell r="K765">
            <v>6.7</v>
          </cell>
          <cell r="L765">
            <v>57.9</v>
          </cell>
          <cell r="M765">
            <v>47.1</v>
          </cell>
          <cell r="N765">
            <v>10.8</v>
          </cell>
          <cell r="O765">
            <v>2.8</v>
          </cell>
          <cell r="P765">
            <v>45</v>
          </cell>
          <cell r="Q765">
            <v>4.9000000000000004</v>
          </cell>
          <cell r="R765">
            <v>64</v>
          </cell>
          <cell r="S765">
            <v>325</v>
          </cell>
          <cell r="T765">
            <v>0</v>
          </cell>
          <cell r="U765">
            <v>2.8</v>
          </cell>
          <cell r="V765">
            <v>166</v>
          </cell>
          <cell r="W765">
            <v>846</v>
          </cell>
          <cell r="X765">
            <v>0.49</v>
          </cell>
          <cell r="Y765">
            <v>0.11</v>
          </cell>
          <cell r="Z765">
            <v>1.8</v>
          </cell>
          <cell r="AA765">
            <v>437</v>
          </cell>
          <cell r="AB765">
            <v>0</v>
          </cell>
          <cell r="AC765">
            <v>0</v>
          </cell>
          <cell r="AD765">
            <v>25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</row>
        <row r="766">
          <cell r="C766" t="str">
            <v>T024</v>
          </cell>
          <cell r="D766" t="str">
            <v>Harina de soya, con grasa, cruda</v>
          </cell>
          <cell r="F766">
            <v>100</v>
          </cell>
          <cell r="G766">
            <v>7.8</v>
          </cell>
          <cell r="H766">
            <v>476</v>
          </cell>
          <cell r="I766">
            <v>1992</v>
          </cell>
          <cell r="J766">
            <v>36.6</v>
          </cell>
          <cell r="K766">
            <v>22.3</v>
          </cell>
          <cell r="L766">
            <v>27.5</v>
          </cell>
          <cell r="M766">
            <v>17.899999999999999</v>
          </cell>
          <cell r="N766">
            <v>9.6</v>
          </cell>
          <cell r="O766">
            <v>5.8</v>
          </cell>
          <cell r="P766">
            <v>207</v>
          </cell>
          <cell r="Q766">
            <v>7.2</v>
          </cell>
          <cell r="R766">
            <v>9</v>
          </cell>
          <cell r="S766">
            <v>502</v>
          </cell>
          <cell r="T766">
            <v>0.8</v>
          </cell>
          <cell r="U766">
            <v>3.9</v>
          </cell>
          <cell r="V766">
            <v>246</v>
          </cell>
          <cell r="W766">
            <v>1758</v>
          </cell>
          <cell r="X766">
            <v>0.68</v>
          </cell>
          <cell r="Y766">
            <v>0.28000000000000003</v>
          </cell>
          <cell r="Z766">
            <v>3.2</v>
          </cell>
          <cell r="AA766">
            <v>345</v>
          </cell>
          <cell r="AB766">
            <v>0</v>
          </cell>
          <cell r="AC766">
            <v>0</v>
          </cell>
          <cell r="AD766">
            <v>5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</row>
        <row r="767">
          <cell r="C767" t="str">
            <v>T025</v>
          </cell>
          <cell r="D767" t="str">
            <v>Lenteja comun, cocida, sin sal</v>
          </cell>
          <cell r="E767" t="str">
            <v>Semilla</v>
          </cell>
          <cell r="F767">
            <v>100</v>
          </cell>
          <cell r="G767">
            <v>72.7</v>
          </cell>
          <cell r="H767">
            <v>122</v>
          </cell>
          <cell r="I767">
            <v>515</v>
          </cell>
          <cell r="J767">
            <v>7.7</v>
          </cell>
          <cell r="K767">
            <v>0.5</v>
          </cell>
          <cell r="L767">
            <v>18.5</v>
          </cell>
          <cell r="M767">
            <v>12</v>
          </cell>
          <cell r="N767">
            <v>6.5</v>
          </cell>
          <cell r="O767">
            <v>0.7</v>
          </cell>
          <cell r="P767">
            <v>14</v>
          </cell>
          <cell r="Q767">
            <v>1.7</v>
          </cell>
          <cell r="R767">
            <v>6</v>
          </cell>
          <cell r="S767">
            <v>95</v>
          </cell>
          <cell r="T767">
            <v>1.5</v>
          </cell>
          <cell r="U767">
            <v>1.1000000000000001</v>
          </cell>
          <cell r="V767">
            <v>21</v>
          </cell>
          <cell r="W767">
            <v>204</v>
          </cell>
          <cell r="X767">
            <v>0.28000000000000003</v>
          </cell>
          <cell r="Y767">
            <v>7.0000000000000007E-2</v>
          </cell>
          <cell r="Z767">
            <v>1</v>
          </cell>
          <cell r="AA767">
            <v>33</v>
          </cell>
          <cell r="AB767">
            <v>0</v>
          </cell>
          <cell r="AC767">
            <v>3</v>
          </cell>
          <cell r="AD767">
            <v>5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</row>
        <row r="768">
          <cell r="C768" t="str">
            <v>T026</v>
          </cell>
          <cell r="D768" t="str">
            <v>Lenteja comun, cruda</v>
          </cell>
          <cell r="E768" t="str">
            <v>Semilla</v>
          </cell>
          <cell r="F768">
            <v>100</v>
          </cell>
          <cell r="G768">
            <v>12.6</v>
          </cell>
          <cell r="H768">
            <v>387</v>
          </cell>
          <cell r="I768">
            <v>1634</v>
          </cell>
          <cell r="J768">
            <v>23.1</v>
          </cell>
          <cell r="K768">
            <v>0.9</v>
          </cell>
          <cell r="L768">
            <v>61</v>
          </cell>
          <cell r="M768">
            <v>39.700000000000003</v>
          </cell>
          <cell r="N768">
            <v>21.3</v>
          </cell>
          <cell r="O768">
            <v>2.4</v>
          </cell>
          <cell r="P768">
            <v>51</v>
          </cell>
          <cell r="Q768">
            <v>7.2</v>
          </cell>
          <cell r="R768">
            <v>27</v>
          </cell>
          <cell r="S768">
            <v>370</v>
          </cell>
          <cell r="T768">
            <v>1.6</v>
          </cell>
          <cell r="U768">
            <v>3.6</v>
          </cell>
          <cell r="V768">
            <v>83</v>
          </cell>
          <cell r="W768">
            <v>771</v>
          </cell>
          <cell r="X768">
            <v>0.5</v>
          </cell>
          <cell r="Y768">
            <v>0.18</v>
          </cell>
          <cell r="Z768">
            <v>1.8</v>
          </cell>
          <cell r="AA768">
            <v>172</v>
          </cell>
          <cell r="AB768">
            <v>0</v>
          </cell>
          <cell r="AC768">
            <v>3</v>
          </cell>
          <cell r="AD768">
            <v>2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</row>
        <row r="769">
          <cell r="C769" t="str">
            <v>T027</v>
          </cell>
          <cell r="D769" t="str">
            <v>Lenteja real, cruda</v>
          </cell>
          <cell r="E769" t="str">
            <v>Semilla</v>
          </cell>
          <cell r="F769">
            <v>100</v>
          </cell>
          <cell r="G769">
            <v>11.8</v>
          </cell>
          <cell r="H769">
            <v>391</v>
          </cell>
          <cell r="I769">
            <v>1650</v>
          </cell>
          <cell r="J769">
            <v>25.3</v>
          </cell>
          <cell r="K769">
            <v>1.1000000000000001</v>
          </cell>
          <cell r="L769">
            <v>59.3</v>
          </cell>
          <cell r="M769">
            <v>37.799999999999997</v>
          </cell>
          <cell r="N769">
            <v>21.5</v>
          </cell>
          <cell r="O769">
            <v>2.5</v>
          </cell>
          <cell r="P769">
            <v>60</v>
          </cell>
          <cell r="Q769">
            <v>6.9</v>
          </cell>
          <cell r="R769">
            <v>6</v>
          </cell>
          <cell r="S769">
            <v>270</v>
          </cell>
          <cell r="T769">
            <v>1.6</v>
          </cell>
          <cell r="U769">
            <v>4.0999999999999996</v>
          </cell>
          <cell r="V769">
            <v>47</v>
          </cell>
          <cell r="W769">
            <v>677</v>
          </cell>
          <cell r="X769">
            <v>0.76</v>
          </cell>
          <cell r="Y769">
            <v>0.28000000000000003</v>
          </cell>
          <cell r="Z769">
            <v>2.5</v>
          </cell>
          <cell r="AA769">
            <v>479</v>
          </cell>
          <cell r="AB769">
            <v>0</v>
          </cell>
          <cell r="AC769">
            <v>4</v>
          </cell>
          <cell r="AD769">
            <v>2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</row>
        <row r="770">
          <cell r="C770" t="str">
            <v>T028</v>
          </cell>
          <cell r="D770" t="str">
            <v>Mani, con piel, crudo</v>
          </cell>
          <cell r="E770" t="str">
            <v>Semilla</v>
          </cell>
          <cell r="F770">
            <v>100</v>
          </cell>
          <cell r="G770">
            <v>6.5</v>
          </cell>
          <cell r="H770">
            <v>619</v>
          </cell>
          <cell r="I770">
            <v>2568</v>
          </cell>
          <cell r="J770">
            <v>27.3</v>
          </cell>
          <cell r="K770">
            <v>47.8</v>
          </cell>
          <cell r="L770">
            <v>15.8</v>
          </cell>
          <cell r="M770">
            <v>7.5</v>
          </cell>
          <cell r="N770">
            <v>8.3000000000000007</v>
          </cell>
          <cell r="O770">
            <v>2.6</v>
          </cell>
          <cell r="P770">
            <v>62</v>
          </cell>
          <cell r="Q770">
            <v>3.3</v>
          </cell>
          <cell r="R770">
            <v>18</v>
          </cell>
          <cell r="S770">
            <v>407</v>
          </cell>
          <cell r="T770">
            <v>20</v>
          </cell>
          <cell r="U770">
            <v>3.3</v>
          </cell>
          <cell r="V770">
            <v>168</v>
          </cell>
          <cell r="W770">
            <v>697</v>
          </cell>
          <cell r="X770">
            <v>0.66</v>
          </cell>
          <cell r="Y770">
            <v>0.13</v>
          </cell>
          <cell r="Z770">
            <v>16</v>
          </cell>
          <cell r="AA770">
            <v>240</v>
          </cell>
          <cell r="AB770">
            <v>0</v>
          </cell>
          <cell r="AC770">
            <v>0</v>
          </cell>
          <cell r="AD770">
            <v>1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</row>
        <row r="771">
          <cell r="C771" t="str">
            <v>T029</v>
          </cell>
          <cell r="D771" t="str">
            <v>Mani, con piel, tostado, sin sal</v>
          </cell>
          <cell r="E771" t="str">
            <v>Semilla</v>
          </cell>
          <cell r="F771">
            <v>98</v>
          </cell>
          <cell r="G771">
            <v>1.8</v>
          </cell>
          <cell r="H771">
            <v>650</v>
          </cell>
          <cell r="I771">
            <v>2695</v>
          </cell>
          <cell r="J771">
            <v>25.9</v>
          </cell>
          <cell r="K771">
            <v>50.4</v>
          </cell>
          <cell r="L771">
            <v>19.2</v>
          </cell>
          <cell r="M771">
            <v>11.4</v>
          </cell>
          <cell r="N771">
            <v>7.8</v>
          </cell>
          <cell r="O771">
            <v>2.7</v>
          </cell>
          <cell r="P771">
            <v>53</v>
          </cell>
          <cell r="Q771">
            <v>1.8</v>
          </cell>
          <cell r="R771">
            <v>6</v>
          </cell>
          <cell r="S771">
            <v>410</v>
          </cell>
          <cell r="T771">
            <v>19</v>
          </cell>
          <cell r="U771">
            <v>3.3</v>
          </cell>
          <cell r="V771">
            <v>181</v>
          </cell>
          <cell r="W771">
            <v>709</v>
          </cell>
          <cell r="X771">
            <v>0.18</v>
          </cell>
          <cell r="Y771">
            <v>0.12</v>
          </cell>
          <cell r="Z771">
            <v>17</v>
          </cell>
          <cell r="AA771">
            <v>68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</row>
        <row r="772">
          <cell r="C772" t="str">
            <v>T030</v>
          </cell>
          <cell r="D772" t="str">
            <v>soya, cruda</v>
          </cell>
          <cell r="E772" t="str">
            <v>Semilla</v>
          </cell>
          <cell r="F772">
            <v>100</v>
          </cell>
          <cell r="G772">
            <v>9.3000000000000007</v>
          </cell>
          <cell r="H772">
            <v>479</v>
          </cell>
          <cell r="I772">
            <v>2003</v>
          </cell>
          <cell r="J772">
            <v>36.5</v>
          </cell>
          <cell r="K772">
            <v>20.7</v>
          </cell>
          <cell r="L772">
            <v>28.8</v>
          </cell>
          <cell r="M772">
            <v>13.1</v>
          </cell>
          <cell r="N772">
            <v>15.7</v>
          </cell>
          <cell r="O772">
            <v>4.5999999999999996</v>
          </cell>
          <cell r="P772">
            <v>263</v>
          </cell>
          <cell r="Q772">
            <v>8.9</v>
          </cell>
          <cell r="R772">
            <v>4</v>
          </cell>
          <cell r="S772">
            <v>694</v>
          </cell>
          <cell r="T772">
            <v>10</v>
          </cell>
          <cell r="U772">
            <v>4.4000000000000004</v>
          </cell>
          <cell r="V772">
            <v>266</v>
          </cell>
          <cell r="W772">
            <v>1830</v>
          </cell>
          <cell r="X772">
            <v>0.77</v>
          </cell>
          <cell r="Y772">
            <v>0.75</v>
          </cell>
          <cell r="Z772">
            <v>2</v>
          </cell>
          <cell r="AA772">
            <v>373</v>
          </cell>
          <cell r="AB772">
            <v>0</v>
          </cell>
          <cell r="AC772">
            <v>9</v>
          </cell>
          <cell r="AD772">
            <v>2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</row>
        <row r="773">
          <cell r="C773" t="str">
            <v>T031</v>
          </cell>
          <cell r="D773" t="str">
            <v>soya, tostada</v>
          </cell>
          <cell r="E773" t="str">
            <v>Semilla</v>
          </cell>
          <cell r="F773">
            <v>100</v>
          </cell>
          <cell r="G773">
            <v>2</v>
          </cell>
          <cell r="H773">
            <v>539</v>
          </cell>
          <cell r="I773">
            <v>2250</v>
          </cell>
          <cell r="J773">
            <v>38.5</v>
          </cell>
          <cell r="K773">
            <v>25.4</v>
          </cell>
          <cell r="L773">
            <v>30.2</v>
          </cell>
          <cell r="M773">
            <v>12.5</v>
          </cell>
          <cell r="N773">
            <v>17.7</v>
          </cell>
          <cell r="O773">
            <v>3.9</v>
          </cell>
          <cell r="P773">
            <v>138</v>
          </cell>
          <cell r="Q773">
            <v>3.9</v>
          </cell>
          <cell r="R773">
            <v>4</v>
          </cell>
          <cell r="S773">
            <v>363</v>
          </cell>
          <cell r="T773">
            <v>0</v>
          </cell>
          <cell r="U773">
            <v>3.1</v>
          </cell>
          <cell r="V773">
            <v>145</v>
          </cell>
          <cell r="W773">
            <v>1470</v>
          </cell>
          <cell r="X773">
            <v>0.1</v>
          </cell>
          <cell r="Y773">
            <v>0.14000000000000001</v>
          </cell>
          <cell r="Z773">
            <v>1.4</v>
          </cell>
          <cell r="AA773">
            <v>211</v>
          </cell>
          <cell r="AB773">
            <v>0</v>
          </cell>
          <cell r="AC773">
            <v>2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</row>
        <row r="774">
          <cell r="C774" t="str">
            <v>T032</v>
          </cell>
          <cell r="D774" t="str">
            <v>tofu, crudo</v>
          </cell>
          <cell r="F774">
            <v>100</v>
          </cell>
          <cell r="G774">
            <v>73</v>
          </cell>
          <cell r="H774">
            <v>142</v>
          </cell>
          <cell r="I774">
            <v>593</v>
          </cell>
          <cell r="J774">
            <v>17.399999999999999</v>
          </cell>
          <cell r="K774">
            <v>7.7</v>
          </cell>
          <cell r="L774">
            <v>0.5</v>
          </cell>
          <cell r="M774">
            <v>0.2</v>
          </cell>
          <cell r="N774">
            <v>0.3</v>
          </cell>
          <cell r="O774">
            <v>1.4</v>
          </cell>
          <cell r="P774">
            <v>191</v>
          </cell>
          <cell r="Q774">
            <v>1.2</v>
          </cell>
          <cell r="R774">
            <v>17</v>
          </cell>
          <cell r="S774">
            <v>214</v>
          </cell>
          <cell r="T774">
            <v>1</v>
          </cell>
          <cell r="U774">
            <v>1.8</v>
          </cell>
          <cell r="V774">
            <v>35</v>
          </cell>
          <cell r="W774">
            <v>193</v>
          </cell>
          <cell r="X774">
            <v>0.05</v>
          </cell>
          <cell r="Y774">
            <v>0.14000000000000001</v>
          </cell>
          <cell r="Z774">
            <v>0.5</v>
          </cell>
          <cell r="AA774">
            <v>29</v>
          </cell>
          <cell r="AB774">
            <v>1.51</v>
          </cell>
          <cell r="AC774">
            <v>0</v>
          </cell>
          <cell r="AD774">
            <v>2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sana Saenz" id="{4F0BCFC4-625E-4CE4-A50B-463E3E77656E}" userId="3726356776367dba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2" dT="2022-05-01T17:10:38.29" personId="{4F0BCFC4-625E-4CE4-A50B-463E3E77656E}" id="{EFCF1181-8980-43E2-9A68-BB4F11157FBD}" done="1">
    <text>CHIVO GUISADO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3"/>
  <sheetViews>
    <sheetView zoomScale="120" zoomScaleNormal="120" workbookViewId="0">
      <selection activeCell="E579" sqref="E579"/>
    </sheetView>
  </sheetViews>
  <sheetFormatPr baseColWidth="10" defaultColWidth="9.140625" defaultRowHeight="15"/>
  <cols>
    <col min="1" max="1" width="6.140625" style="1" customWidth="1"/>
    <col min="2" max="2" width="14.42578125" style="1" customWidth="1"/>
    <col min="3" max="3" width="18.7109375" style="1" customWidth="1"/>
    <col min="4" max="4" width="6.7109375" style="1" customWidth="1"/>
    <col min="5" max="5" width="4.7109375" style="1" customWidth="1"/>
    <col min="6" max="6" width="6.7109375" style="96" customWidth="1"/>
    <col min="7" max="16384" width="9.140625" style="1"/>
  </cols>
  <sheetData>
    <row r="1" spans="1:8" ht="28.7" customHeight="1">
      <c r="A1" s="12" t="s">
        <v>996</v>
      </c>
      <c r="B1" s="12" t="s">
        <v>995</v>
      </c>
      <c r="C1" s="12" t="s">
        <v>994</v>
      </c>
      <c r="D1" s="12" t="s">
        <v>1708</v>
      </c>
      <c r="E1" s="12" t="s">
        <v>1709</v>
      </c>
      <c r="F1" s="92" t="s">
        <v>1710</v>
      </c>
      <c r="G1" s="12" t="s">
        <v>1711</v>
      </c>
      <c r="H1" s="93" t="s">
        <v>1712</v>
      </c>
    </row>
    <row r="2" spans="1:8" ht="10.7" customHeight="1">
      <c r="A2" s="5">
        <v>1</v>
      </c>
      <c r="B2" s="4" t="s">
        <v>984</v>
      </c>
      <c r="C2" s="4" t="s">
        <v>171</v>
      </c>
      <c r="D2" s="5">
        <v>6</v>
      </c>
      <c r="E2" s="5">
        <v>283</v>
      </c>
      <c r="F2" s="5">
        <v>13</v>
      </c>
      <c r="G2" s="5">
        <v>12.3</v>
      </c>
      <c r="H2" s="5">
        <v>30.1</v>
      </c>
    </row>
    <row r="3" spans="1:8" ht="10.7" customHeight="1">
      <c r="A3" s="3">
        <v>2</v>
      </c>
      <c r="B3" s="2" t="s">
        <v>984</v>
      </c>
      <c r="C3" s="2" t="s">
        <v>172</v>
      </c>
      <c r="D3" s="3">
        <v>6</v>
      </c>
      <c r="E3" s="3">
        <v>339</v>
      </c>
      <c r="F3" s="3">
        <v>17.5</v>
      </c>
      <c r="G3" s="3">
        <v>14.7</v>
      </c>
      <c r="H3" s="3">
        <v>34.1</v>
      </c>
    </row>
    <row r="4" spans="1:8" ht="10.7" customHeight="1">
      <c r="A4" s="5">
        <v>3</v>
      </c>
      <c r="B4" s="4" t="s">
        <v>984</v>
      </c>
      <c r="C4" s="4" t="s">
        <v>173</v>
      </c>
      <c r="D4" s="5" t="s">
        <v>174</v>
      </c>
      <c r="E4" s="5">
        <v>170</v>
      </c>
      <c r="F4" s="5">
        <v>4.3</v>
      </c>
      <c r="G4" s="5">
        <v>0.5</v>
      </c>
      <c r="H4" s="5">
        <v>37</v>
      </c>
    </row>
    <row r="5" spans="1:8" ht="10.7" customHeight="1">
      <c r="A5" s="3">
        <v>4</v>
      </c>
      <c r="B5" s="2" t="s">
        <v>984</v>
      </c>
      <c r="C5" s="2" t="s">
        <v>175</v>
      </c>
      <c r="D5" s="2">
        <v>12</v>
      </c>
      <c r="E5" s="3">
        <v>160</v>
      </c>
      <c r="F5" s="3">
        <v>3.6</v>
      </c>
      <c r="G5" s="3">
        <v>0.5</v>
      </c>
      <c r="H5" s="3">
        <v>35.5</v>
      </c>
    </row>
    <row r="6" spans="1:8" ht="10.7" customHeight="1">
      <c r="A6" s="5">
        <v>5</v>
      </c>
      <c r="B6" s="4" t="s">
        <v>984</v>
      </c>
      <c r="C6" s="4" t="s">
        <v>176</v>
      </c>
      <c r="D6" s="5">
        <v>4</v>
      </c>
      <c r="E6" s="5">
        <v>161</v>
      </c>
      <c r="F6" s="5">
        <v>3.3</v>
      </c>
      <c r="G6" s="5">
        <v>0.9</v>
      </c>
      <c r="H6" s="5">
        <v>35</v>
      </c>
    </row>
    <row r="7" spans="1:8" ht="10.7" customHeight="1">
      <c r="A7" s="3">
        <v>6</v>
      </c>
      <c r="B7" s="2" t="s">
        <v>984</v>
      </c>
      <c r="C7" s="2" t="s">
        <v>177</v>
      </c>
      <c r="D7" s="3">
        <v>4</v>
      </c>
      <c r="E7" s="3">
        <v>156</v>
      </c>
      <c r="F7" s="3">
        <v>3.4</v>
      </c>
      <c r="G7" s="3">
        <v>0.5</v>
      </c>
      <c r="H7" s="3">
        <v>34.5</v>
      </c>
    </row>
    <row r="8" spans="1:8" ht="10.7" customHeight="1">
      <c r="A8" s="5">
        <v>7</v>
      </c>
      <c r="B8" s="4" t="s">
        <v>984</v>
      </c>
      <c r="C8" s="4" t="s">
        <v>178</v>
      </c>
      <c r="D8" s="5" t="s">
        <v>174</v>
      </c>
      <c r="E8" s="5">
        <v>158</v>
      </c>
      <c r="F8" s="5">
        <v>8.9</v>
      </c>
      <c r="G8" s="5">
        <v>1</v>
      </c>
      <c r="H8" s="5">
        <v>28.2</v>
      </c>
    </row>
    <row r="9" spans="1:8" ht="10.7" customHeight="1">
      <c r="A9" s="3">
        <v>8</v>
      </c>
      <c r="B9" s="2" t="s">
        <v>984</v>
      </c>
      <c r="C9" s="2" t="s">
        <v>179</v>
      </c>
      <c r="D9" s="3">
        <v>3</v>
      </c>
      <c r="E9" s="3">
        <v>210</v>
      </c>
      <c r="F9" s="3">
        <v>4.8</v>
      </c>
      <c r="G9" s="3">
        <v>8.4</v>
      </c>
      <c r="H9" s="3">
        <v>29</v>
      </c>
    </row>
    <row r="10" spans="1:8" ht="10.7" customHeight="1">
      <c r="A10" s="5">
        <v>9</v>
      </c>
      <c r="B10" s="4" t="s">
        <v>984</v>
      </c>
      <c r="C10" s="4" t="s">
        <v>180</v>
      </c>
      <c r="D10" s="5" t="s">
        <v>174</v>
      </c>
      <c r="E10" s="5">
        <v>323</v>
      </c>
      <c r="F10" s="5">
        <v>3.4</v>
      </c>
      <c r="G10" s="5">
        <v>20.3</v>
      </c>
      <c r="H10" s="5">
        <v>31.6</v>
      </c>
    </row>
    <row r="11" spans="1:8" ht="10.7" customHeight="1">
      <c r="A11" s="3">
        <v>10</v>
      </c>
      <c r="B11" s="2" t="s">
        <v>984</v>
      </c>
      <c r="C11" s="2" t="s">
        <v>181</v>
      </c>
      <c r="D11" s="3" t="s">
        <v>174</v>
      </c>
      <c r="E11" s="3">
        <v>153</v>
      </c>
      <c r="F11" s="3">
        <v>3.2</v>
      </c>
      <c r="G11" s="3">
        <v>2.1</v>
      </c>
      <c r="H11" s="3">
        <v>30.5</v>
      </c>
    </row>
    <row r="12" spans="1:8" ht="10.7" customHeight="1">
      <c r="A12" s="5">
        <v>11</v>
      </c>
      <c r="B12" s="4" t="s">
        <v>984</v>
      </c>
      <c r="C12" s="4" t="s">
        <v>182</v>
      </c>
      <c r="D12" s="4">
        <v>22</v>
      </c>
      <c r="E12" s="5">
        <v>349</v>
      </c>
      <c r="F12" s="5">
        <v>6.7</v>
      </c>
      <c r="G12" s="5">
        <v>0.4</v>
      </c>
      <c r="H12" s="5">
        <v>79.8</v>
      </c>
    </row>
    <row r="13" spans="1:8" ht="10.7" customHeight="1">
      <c r="A13" s="3">
        <v>12</v>
      </c>
      <c r="B13" s="2" t="s">
        <v>984</v>
      </c>
      <c r="C13" s="2" t="s">
        <v>183</v>
      </c>
      <c r="D13" s="3">
        <v>6</v>
      </c>
      <c r="E13" s="3">
        <v>351</v>
      </c>
      <c r="F13" s="3">
        <v>8.6</v>
      </c>
      <c r="G13" s="3">
        <v>1</v>
      </c>
      <c r="H13" s="3">
        <v>77</v>
      </c>
    </row>
    <row r="14" spans="1:8" ht="10.7" customHeight="1">
      <c r="A14" s="5">
        <v>14</v>
      </c>
      <c r="B14" s="4" t="s">
        <v>984</v>
      </c>
      <c r="C14" s="4" t="s">
        <v>184</v>
      </c>
      <c r="D14" s="5">
        <v>5</v>
      </c>
      <c r="E14" s="5">
        <v>343</v>
      </c>
      <c r="F14" s="5">
        <v>12.6</v>
      </c>
      <c r="G14" s="5">
        <v>5.7</v>
      </c>
      <c r="H14" s="5">
        <v>60.4</v>
      </c>
    </row>
    <row r="15" spans="1:8" ht="10.7" customHeight="1">
      <c r="A15" s="3">
        <v>15</v>
      </c>
      <c r="B15" s="2" t="s">
        <v>984</v>
      </c>
      <c r="C15" s="2" t="s">
        <v>185</v>
      </c>
      <c r="D15" s="3">
        <v>6</v>
      </c>
      <c r="E15" s="3">
        <v>397</v>
      </c>
      <c r="F15" s="3">
        <v>12.7</v>
      </c>
      <c r="G15" s="3">
        <v>8.6</v>
      </c>
      <c r="H15" s="3">
        <v>67.3</v>
      </c>
    </row>
    <row r="16" spans="1:8" ht="10.7" customHeight="1">
      <c r="A16" s="5">
        <v>16</v>
      </c>
      <c r="B16" s="4" t="s">
        <v>984</v>
      </c>
      <c r="C16" s="4" t="s">
        <v>186</v>
      </c>
      <c r="D16" s="5">
        <v>6</v>
      </c>
      <c r="E16" s="5">
        <v>371</v>
      </c>
      <c r="F16" s="5">
        <v>10.3</v>
      </c>
      <c r="G16" s="5">
        <v>6</v>
      </c>
      <c r="H16" s="5">
        <v>69</v>
      </c>
    </row>
    <row r="17" spans="1:8" ht="10.7" customHeight="1">
      <c r="A17" s="3">
        <v>17</v>
      </c>
      <c r="B17" s="2" t="s">
        <v>984</v>
      </c>
      <c r="C17" s="2" t="s">
        <v>187</v>
      </c>
      <c r="D17" s="3" t="s">
        <v>174</v>
      </c>
      <c r="E17" s="3">
        <v>375</v>
      </c>
      <c r="F17" s="3">
        <v>19.600000000000001</v>
      </c>
      <c r="G17" s="3">
        <v>6.3</v>
      </c>
      <c r="H17" s="3">
        <v>59.9</v>
      </c>
    </row>
    <row r="18" spans="1:8" ht="10.7" customHeight="1">
      <c r="A18" s="5">
        <v>18</v>
      </c>
      <c r="B18" s="4" t="s">
        <v>984</v>
      </c>
      <c r="C18" s="4" t="s">
        <v>12</v>
      </c>
      <c r="D18" s="5">
        <v>6</v>
      </c>
      <c r="E18" s="5">
        <v>380</v>
      </c>
      <c r="F18" s="5">
        <v>6.1</v>
      </c>
      <c r="G18" s="5">
        <v>14.1</v>
      </c>
      <c r="H18" s="5">
        <v>57.1</v>
      </c>
    </row>
    <row r="19" spans="1:8" ht="10.7" customHeight="1">
      <c r="A19" s="3">
        <v>20</v>
      </c>
      <c r="B19" s="2" t="s">
        <v>984</v>
      </c>
      <c r="C19" s="2" t="s">
        <v>13</v>
      </c>
      <c r="D19" s="3" t="s">
        <v>174</v>
      </c>
      <c r="E19" s="3">
        <v>350</v>
      </c>
      <c r="F19" s="3">
        <v>12.5</v>
      </c>
      <c r="G19" s="3">
        <v>1.8</v>
      </c>
      <c r="H19" s="3">
        <v>71</v>
      </c>
    </row>
    <row r="20" spans="1:8" ht="10.7" customHeight="1">
      <c r="A20" s="5">
        <v>21</v>
      </c>
      <c r="B20" s="4" t="s">
        <v>984</v>
      </c>
      <c r="C20" s="4" t="s">
        <v>188</v>
      </c>
      <c r="D20" s="5">
        <v>6</v>
      </c>
      <c r="E20" s="5">
        <v>350</v>
      </c>
      <c r="F20" s="5">
        <v>8.4</v>
      </c>
      <c r="G20" s="5">
        <v>0.7</v>
      </c>
      <c r="H20" s="5">
        <v>77.400000000000006</v>
      </c>
    </row>
    <row r="21" spans="1:8" ht="10.7" customHeight="1">
      <c r="A21" s="3">
        <v>22</v>
      </c>
      <c r="B21" s="2" t="s">
        <v>984</v>
      </c>
      <c r="C21" s="2" t="s">
        <v>189</v>
      </c>
      <c r="D21" s="3" t="s">
        <v>174</v>
      </c>
      <c r="E21" s="3">
        <v>14</v>
      </c>
      <c r="F21" s="3">
        <v>0.1</v>
      </c>
      <c r="G21" s="3">
        <v>0</v>
      </c>
      <c r="H21" s="3">
        <v>3.5</v>
      </c>
    </row>
    <row r="22" spans="1:8" ht="10.7" customHeight="1">
      <c r="A22" s="5">
        <v>23</v>
      </c>
      <c r="B22" s="4" t="s">
        <v>984</v>
      </c>
      <c r="C22" s="4" t="s">
        <v>190</v>
      </c>
      <c r="D22" s="5">
        <v>3</v>
      </c>
      <c r="E22" s="5">
        <v>438</v>
      </c>
      <c r="F22" s="5">
        <v>9</v>
      </c>
      <c r="G22" s="5">
        <v>23</v>
      </c>
      <c r="H22" s="5">
        <v>48.8</v>
      </c>
    </row>
    <row r="23" spans="1:8" ht="10.7" customHeight="1">
      <c r="A23" s="3">
        <v>24</v>
      </c>
      <c r="B23" s="2" t="s">
        <v>984</v>
      </c>
      <c r="C23" s="2" t="s">
        <v>191</v>
      </c>
      <c r="D23" s="3" t="s">
        <v>174</v>
      </c>
      <c r="E23" s="3">
        <v>354</v>
      </c>
      <c r="F23" s="3">
        <v>8.4</v>
      </c>
      <c r="G23" s="3">
        <v>0.7</v>
      </c>
      <c r="H23" s="3">
        <v>78.400000000000006</v>
      </c>
    </row>
    <row r="24" spans="1:8" ht="10.7" customHeight="1">
      <c r="A24" s="5">
        <v>25</v>
      </c>
      <c r="B24" s="4" t="s">
        <v>984</v>
      </c>
      <c r="C24" s="4" t="s">
        <v>192</v>
      </c>
      <c r="D24" s="5" t="s">
        <v>174</v>
      </c>
      <c r="E24" s="5">
        <v>348</v>
      </c>
      <c r="F24" s="5">
        <v>12.8</v>
      </c>
      <c r="G24" s="5">
        <v>1.2</v>
      </c>
      <c r="H24" s="5">
        <v>71.5</v>
      </c>
    </row>
    <row r="25" spans="1:8" ht="10.7" customHeight="1">
      <c r="A25" s="3">
        <v>26</v>
      </c>
      <c r="B25" s="2" t="s">
        <v>984</v>
      </c>
      <c r="C25" s="2" t="s">
        <v>193</v>
      </c>
      <c r="D25" s="3">
        <v>7</v>
      </c>
      <c r="E25" s="3">
        <v>360</v>
      </c>
      <c r="F25" s="3">
        <v>7</v>
      </c>
      <c r="G25" s="3">
        <v>0.1</v>
      </c>
      <c r="H25" s="3">
        <v>82.6</v>
      </c>
    </row>
    <row r="26" spans="1:8" ht="10.7" customHeight="1">
      <c r="A26" s="5">
        <v>27</v>
      </c>
      <c r="B26" s="4" t="s">
        <v>984</v>
      </c>
      <c r="C26" s="4" t="s">
        <v>14</v>
      </c>
      <c r="D26" s="4">
        <v>10</v>
      </c>
      <c r="E26" s="5">
        <v>463</v>
      </c>
      <c r="F26" s="5">
        <v>3.9</v>
      </c>
      <c r="G26" s="5">
        <v>17.2</v>
      </c>
      <c r="H26" s="5">
        <v>73.2</v>
      </c>
    </row>
    <row r="27" spans="1:8" ht="10.7" customHeight="1">
      <c r="A27" s="3">
        <v>28</v>
      </c>
      <c r="B27" s="2" t="s">
        <v>984</v>
      </c>
      <c r="C27" s="2" t="s">
        <v>194</v>
      </c>
      <c r="D27" s="2">
        <v>10</v>
      </c>
      <c r="E27" s="3">
        <v>375</v>
      </c>
      <c r="F27" s="3">
        <v>3.9</v>
      </c>
      <c r="G27" s="3">
        <v>7</v>
      </c>
      <c r="H27" s="3">
        <v>74.3</v>
      </c>
    </row>
    <row r="28" spans="1:8" ht="18.75" customHeight="1">
      <c r="A28" s="8">
        <v>29</v>
      </c>
      <c r="B28" s="6" t="s">
        <v>986</v>
      </c>
      <c r="C28" s="4" t="s">
        <v>993</v>
      </c>
      <c r="D28" s="6">
        <v>9</v>
      </c>
      <c r="E28" s="6">
        <v>518</v>
      </c>
      <c r="F28" s="8">
        <v>8.1</v>
      </c>
      <c r="G28" s="8">
        <v>29.1</v>
      </c>
      <c r="H28" s="8">
        <v>56</v>
      </c>
    </row>
    <row r="29" spans="1:8" ht="10.7" customHeight="1">
      <c r="A29" s="3">
        <v>30</v>
      </c>
      <c r="B29" s="2" t="s">
        <v>984</v>
      </c>
      <c r="C29" s="2" t="s">
        <v>195</v>
      </c>
      <c r="D29" s="3">
        <v>2</v>
      </c>
      <c r="E29" s="3">
        <v>461</v>
      </c>
      <c r="F29" s="3">
        <v>4.7</v>
      </c>
      <c r="G29" s="3">
        <v>14.4</v>
      </c>
      <c r="H29" s="3">
        <v>78.099999999999994</v>
      </c>
    </row>
    <row r="30" spans="1:8" ht="18.75" customHeight="1">
      <c r="A30" s="8">
        <v>31</v>
      </c>
      <c r="B30" s="6" t="s">
        <v>986</v>
      </c>
      <c r="C30" s="4" t="s">
        <v>1713</v>
      </c>
      <c r="D30" s="6">
        <v>9</v>
      </c>
      <c r="E30" s="6">
        <v>499</v>
      </c>
      <c r="F30" s="8">
        <v>5.5</v>
      </c>
      <c r="G30" s="8">
        <v>23.8</v>
      </c>
      <c r="H30" s="8">
        <v>65.7</v>
      </c>
    </row>
    <row r="31" spans="1:8" ht="10.7" customHeight="1">
      <c r="A31" s="3">
        <v>32</v>
      </c>
      <c r="B31" s="2" t="s">
        <v>984</v>
      </c>
      <c r="C31" s="2" t="s">
        <v>197</v>
      </c>
      <c r="D31" s="3">
        <v>3</v>
      </c>
      <c r="E31" s="3">
        <v>412</v>
      </c>
      <c r="F31" s="3">
        <v>9.6</v>
      </c>
      <c r="G31" s="3">
        <v>7</v>
      </c>
      <c r="H31" s="3">
        <v>77.7</v>
      </c>
    </row>
    <row r="32" spans="1:8" ht="10.7" customHeight="1">
      <c r="A32" s="5">
        <v>33</v>
      </c>
      <c r="B32" s="4" t="s">
        <v>984</v>
      </c>
      <c r="C32" s="4" t="s">
        <v>198</v>
      </c>
      <c r="D32" s="5">
        <v>3</v>
      </c>
      <c r="E32" s="5">
        <v>451</v>
      </c>
      <c r="F32" s="5">
        <v>6.4</v>
      </c>
      <c r="G32" s="5">
        <v>12.9</v>
      </c>
      <c r="H32" s="5">
        <v>77.5</v>
      </c>
    </row>
    <row r="33" spans="1:8" ht="10.7" customHeight="1">
      <c r="A33" s="3">
        <v>34</v>
      </c>
      <c r="B33" s="2" t="s">
        <v>984</v>
      </c>
      <c r="C33" s="2" t="s">
        <v>199</v>
      </c>
      <c r="D33" s="3">
        <v>9</v>
      </c>
      <c r="E33" s="3">
        <v>473</v>
      </c>
      <c r="F33" s="3">
        <v>2.4</v>
      </c>
      <c r="G33" s="3">
        <v>16.100000000000001</v>
      </c>
      <c r="H33" s="3">
        <v>79.5</v>
      </c>
    </row>
    <row r="34" spans="1:8" ht="10.7" customHeight="1">
      <c r="A34" s="5">
        <v>34</v>
      </c>
      <c r="B34" s="4" t="s">
        <v>984</v>
      </c>
      <c r="C34" s="4" t="s">
        <v>199</v>
      </c>
      <c r="D34" s="5">
        <v>2</v>
      </c>
      <c r="E34" s="5">
        <v>465</v>
      </c>
      <c r="F34" s="5">
        <v>5.0999999999999996</v>
      </c>
      <c r="G34" s="5">
        <v>15.7</v>
      </c>
      <c r="H34" s="5">
        <v>75.900000000000006</v>
      </c>
    </row>
    <row r="35" spans="1:8" ht="10.7" customHeight="1">
      <c r="A35" s="3">
        <v>35</v>
      </c>
      <c r="B35" s="2" t="s">
        <v>984</v>
      </c>
      <c r="C35" s="2" t="s">
        <v>200</v>
      </c>
      <c r="D35" s="3">
        <v>2</v>
      </c>
      <c r="E35" s="3">
        <v>454</v>
      </c>
      <c r="F35" s="3">
        <v>5.4</v>
      </c>
      <c r="G35" s="3">
        <v>13.2</v>
      </c>
      <c r="H35" s="3">
        <v>78.400000000000006</v>
      </c>
    </row>
    <row r="36" spans="1:8" ht="18.75" customHeight="1">
      <c r="A36" s="8">
        <v>36</v>
      </c>
      <c r="B36" s="6" t="s">
        <v>986</v>
      </c>
      <c r="C36" s="4" t="s">
        <v>992</v>
      </c>
      <c r="D36" s="6">
        <v>2</v>
      </c>
      <c r="E36" s="6">
        <v>464</v>
      </c>
      <c r="F36" s="8">
        <v>8.6</v>
      </c>
      <c r="G36" s="8">
        <v>25.2</v>
      </c>
      <c r="H36" s="8">
        <v>50.6</v>
      </c>
    </row>
    <row r="37" spans="1:8" ht="10.7" customHeight="1">
      <c r="A37" s="3">
        <v>37</v>
      </c>
      <c r="B37" s="2" t="s">
        <v>984</v>
      </c>
      <c r="C37" s="2" t="s">
        <v>201</v>
      </c>
      <c r="D37" s="3">
        <v>3</v>
      </c>
      <c r="E37" s="3">
        <v>500</v>
      </c>
      <c r="F37" s="3">
        <v>6.6</v>
      </c>
      <c r="G37" s="3">
        <v>26.1</v>
      </c>
      <c r="H37" s="3">
        <v>59.7</v>
      </c>
    </row>
    <row r="38" spans="1:8" ht="10.7" customHeight="1">
      <c r="A38" s="5">
        <v>38</v>
      </c>
      <c r="B38" s="4" t="s">
        <v>984</v>
      </c>
      <c r="C38" s="4" t="s">
        <v>202</v>
      </c>
      <c r="D38" s="5">
        <v>3</v>
      </c>
      <c r="E38" s="5">
        <v>509</v>
      </c>
      <c r="F38" s="5">
        <v>7.6</v>
      </c>
      <c r="G38" s="5">
        <v>23.1</v>
      </c>
      <c r="H38" s="5">
        <v>67.7</v>
      </c>
    </row>
    <row r="39" spans="1:8" ht="10.7" customHeight="1">
      <c r="A39" s="3">
        <v>40</v>
      </c>
      <c r="B39" s="2" t="s">
        <v>984</v>
      </c>
      <c r="C39" s="2" t="s">
        <v>203</v>
      </c>
      <c r="D39" s="3">
        <v>6</v>
      </c>
      <c r="E39" s="3">
        <v>350</v>
      </c>
      <c r="F39" s="3">
        <v>7.5</v>
      </c>
      <c r="G39" s="3">
        <v>0.9</v>
      </c>
      <c r="H39" s="3">
        <v>78</v>
      </c>
    </row>
    <row r="40" spans="1:8" ht="10.7" customHeight="1">
      <c r="A40" s="5">
        <v>41</v>
      </c>
      <c r="B40" s="4" t="s">
        <v>984</v>
      </c>
      <c r="C40" s="4" t="s">
        <v>204</v>
      </c>
      <c r="D40" s="5">
        <v>6</v>
      </c>
      <c r="E40" s="5">
        <v>347</v>
      </c>
      <c r="F40" s="5">
        <v>12.3</v>
      </c>
      <c r="G40" s="5">
        <v>2.9</v>
      </c>
      <c r="H40" s="5">
        <v>67.8</v>
      </c>
    </row>
    <row r="41" spans="1:8" ht="10.7" customHeight="1">
      <c r="A41" s="3">
        <v>42</v>
      </c>
      <c r="B41" s="2" t="s">
        <v>984</v>
      </c>
      <c r="C41" s="2" t="s">
        <v>205</v>
      </c>
      <c r="D41" s="3">
        <v>9</v>
      </c>
      <c r="E41" s="3">
        <v>330</v>
      </c>
      <c r="F41" s="3">
        <v>9.4</v>
      </c>
      <c r="G41" s="3">
        <v>3.3</v>
      </c>
      <c r="H41" s="3">
        <v>65.5</v>
      </c>
    </row>
    <row r="42" spans="1:8" ht="10.7" customHeight="1">
      <c r="A42" s="5">
        <v>43</v>
      </c>
      <c r="B42" s="4" t="s">
        <v>984</v>
      </c>
      <c r="C42" s="4" t="s">
        <v>206</v>
      </c>
      <c r="D42" s="5">
        <v>6</v>
      </c>
      <c r="E42" s="5">
        <v>365</v>
      </c>
      <c r="F42" s="5">
        <v>9.1</v>
      </c>
      <c r="G42" s="5">
        <v>3.7</v>
      </c>
      <c r="H42" s="5">
        <v>73.900000000000006</v>
      </c>
    </row>
    <row r="43" spans="1:8" ht="10.7" customHeight="1">
      <c r="A43" s="3">
        <v>44</v>
      </c>
      <c r="B43" s="2" t="s">
        <v>984</v>
      </c>
      <c r="C43" s="2" t="s">
        <v>16</v>
      </c>
      <c r="D43" s="3" t="s">
        <v>174</v>
      </c>
      <c r="E43" s="3">
        <v>370</v>
      </c>
      <c r="F43" s="3">
        <v>8.8000000000000007</v>
      </c>
      <c r="G43" s="3">
        <v>4.9000000000000004</v>
      </c>
      <c r="H43" s="3">
        <v>72.7</v>
      </c>
    </row>
    <row r="44" spans="1:8" ht="10.7" customHeight="1">
      <c r="A44" s="5">
        <v>45</v>
      </c>
      <c r="B44" s="4" t="s">
        <v>984</v>
      </c>
      <c r="C44" s="4" t="s">
        <v>17</v>
      </c>
      <c r="D44" s="5">
        <v>2</v>
      </c>
      <c r="E44" s="5">
        <v>374</v>
      </c>
      <c r="F44" s="5">
        <v>9.9</v>
      </c>
      <c r="G44" s="5">
        <v>3.4</v>
      </c>
      <c r="H44" s="5">
        <v>76</v>
      </c>
    </row>
    <row r="45" spans="1:8" ht="10.7" customHeight="1">
      <c r="A45" s="3">
        <v>46</v>
      </c>
      <c r="B45" s="2" t="s">
        <v>984</v>
      </c>
      <c r="C45" s="2" t="s">
        <v>207</v>
      </c>
      <c r="D45" s="3">
        <v>6</v>
      </c>
      <c r="E45" s="3">
        <v>399</v>
      </c>
      <c r="F45" s="3">
        <v>12.2</v>
      </c>
      <c r="G45" s="3">
        <v>17.899999999999999</v>
      </c>
      <c r="H45" s="3">
        <v>47.2</v>
      </c>
    </row>
    <row r="46" spans="1:8" ht="10.7" customHeight="1">
      <c r="A46" s="5">
        <v>47</v>
      </c>
      <c r="B46" s="4" t="s">
        <v>984</v>
      </c>
      <c r="C46" s="4" t="s">
        <v>170</v>
      </c>
      <c r="D46" s="5">
        <v>5</v>
      </c>
      <c r="E46" s="5">
        <v>348</v>
      </c>
      <c r="F46" s="5">
        <v>12.4</v>
      </c>
      <c r="G46" s="5">
        <v>0.7</v>
      </c>
      <c r="H46" s="5">
        <v>72.900000000000006</v>
      </c>
    </row>
    <row r="47" spans="1:8" ht="10.7" customHeight="1">
      <c r="A47" s="3">
        <v>48</v>
      </c>
      <c r="B47" s="2" t="s">
        <v>984</v>
      </c>
      <c r="C47" s="2" t="s">
        <v>208</v>
      </c>
      <c r="D47" s="3">
        <v>6</v>
      </c>
      <c r="E47" s="3">
        <v>347</v>
      </c>
      <c r="F47" s="3">
        <v>9.5</v>
      </c>
      <c r="G47" s="3">
        <v>0.5</v>
      </c>
      <c r="H47" s="3">
        <v>76</v>
      </c>
    </row>
    <row r="48" spans="1:8" ht="10.7" customHeight="1">
      <c r="A48" s="5">
        <v>49</v>
      </c>
      <c r="B48" s="4" t="s">
        <v>984</v>
      </c>
      <c r="C48" s="4" t="s">
        <v>209</v>
      </c>
      <c r="D48" s="5">
        <v>6</v>
      </c>
      <c r="E48" s="5">
        <v>343</v>
      </c>
      <c r="F48" s="5">
        <v>12.5</v>
      </c>
      <c r="G48" s="5">
        <v>1.2</v>
      </c>
      <c r="H48" s="5">
        <v>70.5</v>
      </c>
    </row>
    <row r="49" spans="1:8" ht="10.7" customHeight="1">
      <c r="A49" s="3">
        <v>50</v>
      </c>
      <c r="B49" s="2" t="s">
        <v>984</v>
      </c>
      <c r="C49" s="2" t="s">
        <v>210</v>
      </c>
      <c r="D49" s="3">
        <v>6</v>
      </c>
      <c r="E49" s="3">
        <v>343</v>
      </c>
      <c r="F49" s="3">
        <v>13.2</v>
      </c>
      <c r="G49" s="3">
        <v>3.5</v>
      </c>
      <c r="H49" s="3">
        <v>64.7</v>
      </c>
    </row>
    <row r="50" spans="1:8" ht="10.7" customHeight="1">
      <c r="A50" s="5">
        <v>51</v>
      </c>
      <c r="B50" s="4" t="s">
        <v>984</v>
      </c>
      <c r="C50" s="4" t="s">
        <v>211</v>
      </c>
      <c r="D50" s="4">
        <v>50</v>
      </c>
      <c r="E50" s="5">
        <v>352</v>
      </c>
      <c r="F50" s="5">
        <v>11.6</v>
      </c>
      <c r="G50" s="5">
        <v>1</v>
      </c>
      <c r="H50" s="5">
        <v>74.2</v>
      </c>
    </row>
    <row r="51" spans="1:8" ht="10.7" customHeight="1">
      <c r="A51" s="3">
        <v>52</v>
      </c>
      <c r="B51" s="2" t="s">
        <v>984</v>
      </c>
      <c r="C51" s="2" t="s">
        <v>212</v>
      </c>
      <c r="D51" s="3">
        <v>3</v>
      </c>
      <c r="E51" s="3">
        <v>359</v>
      </c>
      <c r="F51" s="3">
        <v>11.6</v>
      </c>
      <c r="G51" s="3">
        <v>2.1</v>
      </c>
      <c r="H51" s="3">
        <v>73.400000000000006</v>
      </c>
    </row>
    <row r="52" spans="1:8" ht="10.7" customHeight="1">
      <c r="A52" s="5">
        <v>53</v>
      </c>
      <c r="B52" s="4" t="s">
        <v>984</v>
      </c>
      <c r="C52" s="4" t="s">
        <v>213</v>
      </c>
      <c r="D52" s="5">
        <v>3</v>
      </c>
      <c r="E52" s="5">
        <v>356</v>
      </c>
      <c r="F52" s="5">
        <v>11.6</v>
      </c>
      <c r="G52" s="5">
        <v>1.2</v>
      </c>
      <c r="H52" s="5">
        <v>74.599999999999994</v>
      </c>
    </row>
    <row r="53" spans="1:8" ht="10.7" customHeight="1">
      <c r="A53" s="3">
        <v>54</v>
      </c>
      <c r="B53" s="2" t="s">
        <v>984</v>
      </c>
      <c r="C53" s="2" t="s">
        <v>214</v>
      </c>
      <c r="D53" s="3" t="s">
        <v>174</v>
      </c>
      <c r="E53" s="3">
        <v>369</v>
      </c>
      <c r="F53" s="3">
        <v>2.2000000000000002</v>
      </c>
      <c r="G53" s="3">
        <v>2</v>
      </c>
      <c r="H53" s="3">
        <v>85.5</v>
      </c>
    </row>
    <row r="54" spans="1:8" ht="10.7" customHeight="1">
      <c r="A54" s="5">
        <v>55</v>
      </c>
      <c r="B54" s="4" t="s">
        <v>984</v>
      </c>
      <c r="C54" s="4" t="s">
        <v>215</v>
      </c>
      <c r="D54" s="5">
        <v>6</v>
      </c>
      <c r="E54" s="5">
        <v>376</v>
      </c>
      <c r="F54" s="5">
        <v>8.1</v>
      </c>
      <c r="G54" s="5">
        <v>0.4</v>
      </c>
      <c r="H54" s="5">
        <v>85</v>
      </c>
    </row>
    <row r="55" spans="1:8" ht="10.7" customHeight="1">
      <c r="A55" s="3">
        <v>57</v>
      </c>
      <c r="B55" s="2" t="s">
        <v>984</v>
      </c>
      <c r="C55" s="2" t="s">
        <v>18</v>
      </c>
      <c r="D55" s="3" t="s">
        <v>174</v>
      </c>
      <c r="E55" s="3">
        <v>357</v>
      </c>
      <c r="F55" s="3">
        <v>8.8000000000000007</v>
      </c>
      <c r="G55" s="3">
        <v>2.8</v>
      </c>
      <c r="H55" s="3">
        <v>74.099999999999994</v>
      </c>
    </row>
    <row r="56" spans="1:8" ht="10.7" customHeight="1">
      <c r="A56" s="5">
        <v>58</v>
      </c>
      <c r="B56" s="4" t="s">
        <v>984</v>
      </c>
      <c r="C56" s="4" t="s">
        <v>15</v>
      </c>
      <c r="D56" s="5">
        <v>6</v>
      </c>
      <c r="E56" s="5">
        <v>345</v>
      </c>
      <c r="F56" s="5">
        <v>7.6</v>
      </c>
      <c r="G56" s="5">
        <v>3.8</v>
      </c>
      <c r="H56" s="5">
        <v>70.2</v>
      </c>
    </row>
    <row r="57" spans="1:8" ht="10.7" customHeight="1">
      <c r="A57" s="3">
        <v>59</v>
      </c>
      <c r="B57" s="2" t="s">
        <v>984</v>
      </c>
      <c r="C57" s="2" t="s">
        <v>216</v>
      </c>
      <c r="D57" s="3" t="s">
        <v>174</v>
      </c>
      <c r="E57" s="3">
        <v>301</v>
      </c>
      <c r="F57" s="3">
        <v>8.6999999999999993</v>
      </c>
      <c r="G57" s="3">
        <v>0.9</v>
      </c>
      <c r="H57" s="3">
        <v>64.599999999999994</v>
      </c>
    </row>
    <row r="58" spans="1:8" ht="10.7" customHeight="1">
      <c r="A58" s="5">
        <v>60</v>
      </c>
      <c r="B58" s="4" t="s">
        <v>984</v>
      </c>
      <c r="C58" s="4" t="s">
        <v>217</v>
      </c>
      <c r="D58" s="4">
        <v>12</v>
      </c>
      <c r="E58" s="5">
        <v>363</v>
      </c>
      <c r="F58" s="5">
        <v>8.6999999999999993</v>
      </c>
      <c r="G58" s="5">
        <v>4.4000000000000004</v>
      </c>
      <c r="H58" s="5">
        <v>72.3</v>
      </c>
    </row>
    <row r="59" spans="1:8" ht="10.7" customHeight="1">
      <c r="A59" s="3">
        <v>61</v>
      </c>
      <c r="B59" s="2" t="s">
        <v>984</v>
      </c>
      <c r="C59" s="2" t="s">
        <v>19</v>
      </c>
      <c r="D59" s="3" t="s">
        <v>174</v>
      </c>
      <c r="E59" s="3">
        <v>177</v>
      </c>
      <c r="F59" s="3">
        <v>2.8</v>
      </c>
      <c r="G59" s="3">
        <v>0.4</v>
      </c>
      <c r="H59" s="3">
        <v>40.6</v>
      </c>
    </row>
    <row r="60" spans="1:8" ht="10.7" customHeight="1">
      <c r="A60" s="5">
        <v>62</v>
      </c>
      <c r="B60" s="4" t="s">
        <v>984</v>
      </c>
      <c r="C60" s="4" t="s">
        <v>20</v>
      </c>
      <c r="D60" s="5">
        <v>6</v>
      </c>
      <c r="E60" s="5">
        <v>349</v>
      </c>
      <c r="F60" s="5">
        <v>8.5</v>
      </c>
      <c r="G60" s="5">
        <v>2.6</v>
      </c>
      <c r="H60" s="5">
        <v>73</v>
      </c>
    </row>
    <row r="61" spans="1:8" ht="10.7" customHeight="1">
      <c r="A61" s="3">
        <v>63</v>
      </c>
      <c r="B61" s="2" t="s">
        <v>984</v>
      </c>
      <c r="C61" s="2" t="s">
        <v>21</v>
      </c>
      <c r="D61" s="3">
        <v>6</v>
      </c>
      <c r="E61" s="3">
        <v>99</v>
      </c>
      <c r="F61" s="3">
        <v>2.5</v>
      </c>
      <c r="G61" s="3">
        <v>0.5</v>
      </c>
      <c r="H61" s="3">
        <v>21</v>
      </c>
    </row>
    <row r="62" spans="1:8" ht="10.7" customHeight="1">
      <c r="A62" s="5">
        <v>64</v>
      </c>
      <c r="B62" s="4" t="s">
        <v>984</v>
      </c>
      <c r="C62" s="4" t="s">
        <v>22</v>
      </c>
      <c r="D62" s="4">
        <v>12</v>
      </c>
      <c r="E62" s="5">
        <v>366</v>
      </c>
      <c r="F62" s="5">
        <v>9.6</v>
      </c>
      <c r="G62" s="5">
        <v>3.8</v>
      </c>
      <c r="H62" s="5">
        <v>73.3</v>
      </c>
    </row>
    <row r="63" spans="1:8" ht="10.7" customHeight="1">
      <c r="A63" s="3">
        <v>65</v>
      </c>
      <c r="B63" s="2" t="s">
        <v>984</v>
      </c>
      <c r="C63" s="2" t="s">
        <v>23</v>
      </c>
      <c r="D63" s="3" t="s">
        <v>174</v>
      </c>
      <c r="E63" s="3">
        <v>372</v>
      </c>
      <c r="F63" s="3">
        <v>10.1</v>
      </c>
      <c r="G63" s="3">
        <v>5.0999999999999996</v>
      </c>
      <c r="H63" s="3">
        <v>71.5</v>
      </c>
    </row>
    <row r="64" spans="1:8" ht="10.7" customHeight="1">
      <c r="A64" s="5">
        <v>66</v>
      </c>
      <c r="B64" s="4" t="s">
        <v>984</v>
      </c>
      <c r="C64" s="4" t="s">
        <v>24</v>
      </c>
      <c r="D64" s="5">
        <v>6</v>
      </c>
      <c r="E64" s="5">
        <v>356</v>
      </c>
      <c r="F64" s="5">
        <v>8.6999999999999993</v>
      </c>
      <c r="G64" s="5">
        <v>3.8</v>
      </c>
      <c r="H64" s="5">
        <v>71.8</v>
      </c>
    </row>
    <row r="65" spans="1:8" ht="10.7" customHeight="1">
      <c r="A65" s="3">
        <v>67</v>
      </c>
      <c r="B65" s="2" t="s">
        <v>984</v>
      </c>
      <c r="C65" s="2" t="s">
        <v>25</v>
      </c>
      <c r="D65" s="3" t="s">
        <v>174</v>
      </c>
      <c r="E65" s="3">
        <v>358</v>
      </c>
      <c r="F65" s="3">
        <v>7.7</v>
      </c>
      <c r="G65" s="3">
        <v>5.2</v>
      </c>
      <c r="H65" s="3">
        <v>70.099999999999994</v>
      </c>
    </row>
    <row r="66" spans="1:8" ht="10.7" customHeight="1">
      <c r="A66" s="5">
        <v>68</v>
      </c>
      <c r="B66" s="4" t="s">
        <v>984</v>
      </c>
      <c r="C66" s="4" t="s">
        <v>26</v>
      </c>
      <c r="D66" s="5">
        <v>6</v>
      </c>
      <c r="E66" s="5">
        <v>141</v>
      </c>
      <c r="F66" s="5">
        <v>4.7</v>
      </c>
      <c r="G66" s="5">
        <v>1.2</v>
      </c>
      <c r="H66" s="5">
        <v>27.8</v>
      </c>
    </row>
    <row r="67" spans="1:8" ht="10.7" customHeight="1">
      <c r="A67" s="3">
        <v>69</v>
      </c>
      <c r="B67" s="2" t="s">
        <v>984</v>
      </c>
      <c r="C67" s="2" t="s">
        <v>218</v>
      </c>
      <c r="D67" s="3" t="s">
        <v>174</v>
      </c>
      <c r="E67" s="3">
        <v>120</v>
      </c>
      <c r="F67" s="3">
        <v>2.9</v>
      </c>
      <c r="G67" s="3">
        <v>0.2</v>
      </c>
      <c r="H67" s="3">
        <v>26.8</v>
      </c>
    </row>
    <row r="68" spans="1:8" ht="10.7" customHeight="1">
      <c r="A68" s="5">
        <v>70</v>
      </c>
      <c r="B68" s="4" t="s">
        <v>984</v>
      </c>
      <c r="C68" s="4" t="s">
        <v>28</v>
      </c>
      <c r="D68" s="5" t="s">
        <v>174</v>
      </c>
      <c r="E68" s="5">
        <v>310</v>
      </c>
      <c r="F68" s="5">
        <v>8.8000000000000007</v>
      </c>
      <c r="G68" s="5">
        <v>4.5</v>
      </c>
      <c r="H68" s="5">
        <v>58.6</v>
      </c>
    </row>
    <row r="69" spans="1:8" ht="10.7" customHeight="1">
      <c r="A69" s="3">
        <v>71</v>
      </c>
      <c r="B69" s="2" t="s">
        <v>984</v>
      </c>
      <c r="C69" s="2" t="s">
        <v>219</v>
      </c>
      <c r="D69" s="3">
        <v>6</v>
      </c>
      <c r="E69" s="3">
        <v>306</v>
      </c>
      <c r="F69" s="3">
        <v>7.2</v>
      </c>
      <c r="G69" s="3">
        <v>1.9</v>
      </c>
      <c r="H69" s="3">
        <v>65.099999999999994</v>
      </c>
    </row>
    <row r="70" spans="1:8" ht="10.7" customHeight="1">
      <c r="A70" s="5">
        <v>72</v>
      </c>
      <c r="B70" s="4" t="s">
        <v>984</v>
      </c>
      <c r="C70" s="4" t="s">
        <v>29</v>
      </c>
      <c r="D70" s="5" t="s">
        <v>174</v>
      </c>
      <c r="E70" s="5">
        <v>307</v>
      </c>
      <c r="F70" s="5">
        <v>7.8</v>
      </c>
      <c r="G70" s="5">
        <v>1.9</v>
      </c>
      <c r="H70" s="5">
        <v>64.599999999999994</v>
      </c>
    </row>
    <row r="71" spans="1:8" ht="10.7" customHeight="1">
      <c r="A71" s="3">
        <v>73</v>
      </c>
      <c r="B71" s="2" t="s">
        <v>984</v>
      </c>
      <c r="C71" s="2" t="s">
        <v>7</v>
      </c>
      <c r="D71" s="2">
        <v>10</v>
      </c>
      <c r="E71" s="3">
        <v>347</v>
      </c>
      <c r="F71" s="3">
        <v>9</v>
      </c>
      <c r="G71" s="3">
        <v>2.2000000000000002</v>
      </c>
      <c r="H71" s="3">
        <v>72.900000000000006</v>
      </c>
    </row>
    <row r="72" spans="1:8" ht="10.7" customHeight="1">
      <c r="A72" s="5">
        <v>74</v>
      </c>
      <c r="B72" s="4" t="s">
        <v>984</v>
      </c>
      <c r="C72" s="4" t="s">
        <v>30</v>
      </c>
      <c r="D72" s="5">
        <v>6</v>
      </c>
      <c r="E72" s="5">
        <v>331</v>
      </c>
      <c r="F72" s="5">
        <v>6.8</v>
      </c>
      <c r="G72" s="5">
        <v>3.4</v>
      </c>
      <c r="H72" s="5">
        <v>68.3</v>
      </c>
    </row>
    <row r="73" spans="1:8" ht="10.7" customHeight="1">
      <c r="A73" s="3">
        <v>76</v>
      </c>
      <c r="B73" s="2" t="s">
        <v>984</v>
      </c>
      <c r="C73" s="2" t="s">
        <v>31</v>
      </c>
      <c r="D73" s="3">
        <v>6</v>
      </c>
      <c r="E73" s="3">
        <v>249</v>
      </c>
      <c r="F73" s="3">
        <v>9.3000000000000007</v>
      </c>
      <c r="G73" s="3">
        <v>1.2</v>
      </c>
      <c r="H73" s="3">
        <v>50.3</v>
      </c>
    </row>
    <row r="74" spans="1:8" ht="10.7" customHeight="1">
      <c r="A74" s="5">
        <v>77</v>
      </c>
      <c r="B74" s="4" t="s">
        <v>984</v>
      </c>
      <c r="C74" s="4" t="s">
        <v>32</v>
      </c>
      <c r="D74" s="5" t="s">
        <v>174</v>
      </c>
      <c r="E74" s="5">
        <v>329</v>
      </c>
      <c r="F74" s="5">
        <v>8.9</v>
      </c>
      <c r="G74" s="5">
        <v>6.4</v>
      </c>
      <c r="H74" s="5">
        <v>58.9</v>
      </c>
    </row>
    <row r="75" spans="1:8" ht="10.7" customHeight="1">
      <c r="A75" s="3">
        <v>79</v>
      </c>
      <c r="B75" s="2" t="s">
        <v>984</v>
      </c>
      <c r="C75" s="2" t="s">
        <v>33</v>
      </c>
      <c r="D75" s="3" t="s">
        <v>174</v>
      </c>
      <c r="E75" s="3">
        <v>288</v>
      </c>
      <c r="F75" s="3">
        <v>10.4</v>
      </c>
      <c r="G75" s="3">
        <v>7</v>
      </c>
      <c r="H75" s="3">
        <v>45.8</v>
      </c>
    </row>
    <row r="76" spans="1:8" ht="10.7" customHeight="1">
      <c r="A76" s="5">
        <v>80</v>
      </c>
      <c r="B76" s="4" t="s">
        <v>984</v>
      </c>
      <c r="C76" s="4" t="s">
        <v>34</v>
      </c>
      <c r="D76" s="5" t="s">
        <v>174</v>
      </c>
      <c r="E76" s="5">
        <v>325</v>
      </c>
      <c r="F76" s="5">
        <v>11.1</v>
      </c>
      <c r="G76" s="5">
        <v>6.4</v>
      </c>
      <c r="H76" s="5">
        <v>55.8</v>
      </c>
    </row>
    <row r="77" spans="1:8" ht="18.75" customHeight="1">
      <c r="A77" s="10">
        <v>81</v>
      </c>
      <c r="B77" s="9" t="s">
        <v>986</v>
      </c>
      <c r="C77" s="2" t="s">
        <v>991</v>
      </c>
      <c r="D77" s="10">
        <v>2</v>
      </c>
      <c r="E77" s="10">
        <v>319</v>
      </c>
      <c r="F77" s="10">
        <v>9.1</v>
      </c>
      <c r="G77" s="10">
        <v>6.3</v>
      </c>
      <c r="H77" s="10">
        <v>56.5</v>
      </c>
    </row>
    <row r="78" spans="1:8" ht="10.7" customHeight="1">
      <c r="A78" s="5">
        <v>82</v>
      </c>
      <c r="B78" s="4" t="s">
        <v>984</v>
      </c>
      <c r="C78" s="4" t="s">
        <v>35</v>
      </c>
      <c r="D78" s="5">
        <v>27</v>
      </c>
      <c r="E78" s="5">
        <v>290</v>
      </c>
      <c r="F78" s="5">
        <v>10.1</v>
      </c>
      <c r="G78" s="5">
        <v>0.3</v>
      </c>
      <c r="H78" s="5">
        <v>61.8</v>
      </c>
    </row>
    <row r="79" spans="1:8" ht="10.7" customHeight="1">
      <c r="A79" s="3">
        <v>83</v>
      </c>
      <c r="B79" s="2" t="s">
        <v>984</v>
      </c>
      <c r="C79" s="2" t="s">
        <v>221</v>
      </c>
      <c r="D79" s="3">
        <v>6</v>
      </c>
      <c r="E79" s="3">
        <v>306</v>
      </c>
      <c r="F79" s="3">
        <v>8.5</v>
      </c>
      <c r="G79" s="3">
        <v>6.1</v>
      </c>
      <c r="H79" s="3">
        <v>54.2</v>
      </c>
    </row>
    <row r="80" spans="1:8" ht="10.7" customHeight="1">
      <c r="A80" s="5">
        <v>84</v>
      </c>
      <c r="B80" s="4" t="s">
        <v>984</v>
      </c>
      <c r="C80" s="4" t="s">
        <v>222</v>
      </c>
      <c r="D80" s="5">
        <v>6</v>
      </c>
      <c r="E80" s="5">
        <v>209</v>
      </c>
      <c r="F80" s="5">
        <v>7.4</v>
      </c>
      <c r="G80" s="5">
        <v>2</v>
      </c>
      <c r="H80" s="5">
        <v>40.4</v>
      </c>
    </row>
    <row r="81" spans="1:8" ht="10.7" customHeight="1">
      <c r="A81" s="3">
        <v>85</v>
      </c>
      <c r="B81" s="2" t="s">
        <v>984</v>
      </c>
      <c r="C81" s="2" t="s">
        <v>9</v>
      </c>
      <c r="D81" s="3">
        <v>4</v>
      </c>
      <c r="E81" s="3">
        <v>270</v>
      </c>
      <c r="F81" s="3">
        <v>9.1999999999999993</v>
      </c>
      <c r="G81" s="3">
        <v>1</v>
      </c>
      <c r="H81" s="3">
        <v>56.2</v>
      </c>
    </row>
    <row r="82" spans="1:8" ht="10.7" customHeight="1">
      <c r="A82" s="5">
        <v>86</v>
      </c>
      <c r="B82" s="4" t="s">
        <v>984</v>
      </c>
      <c r="C82" s="4" t="s">
        <v>223</v>
      </c>
      <c r="D82" s="5">
        <v>10</v>
      </c>
      <c r="E82" s="5">
        <v>325</v>
      </c>
      <c r="F82" s="5">
        <v>5.9</v>
      </c>
      <c r="G82" s="5">
        <v>2.2999999999999998</v>
      </c>
      <c r="H82" s="5">
        <v>70.3</v>
      </c>
    </row>
    <row r="83" spans="1:8" ht="10.7" customHeight="1">
      <c r="A83" s="3">
        <v>87</v>
      </c>
      <c r="B83" s="2" t="s">
        <v>984</v>
      </c>
      <c r="C83" s="2" t="s">
        <v>224</v>
      </c>
      <c r="D83" s="3">
        <v>3</v>
      </c>
      <c r="E83" s="3">
        <v>270</v>
      </c>
      <c r="F83" s="3">
        <v>7</v>
      </c>
      <c r="G83" s="3">
        <v>5.5</v>
      </c>
      <c r="H83" s="3">
        <v>48.1</v>
      </c>
    </row>
    <row r="84" spans="1:8" ht="18.75" customHeight="1">
      <c r="A84" s="8">
        <v>88</v>
      </c>
      <c r="B84" s="6" t="s">
        <v>986</v>
      </c>
      <c r="C84" s="4" t="s">
        <v>990</v>
      </c>
      <c r="D84" s="8">
        <v>18</v>
      </c>
      <c r="E84" s="8">
        <v>269</v>
      </c>
      <c r="F84" s="8">
        <v>7</v>
      </c>
      <c r="G84" s="8">
        <v>5.6</v>
      </c>
      <c r="H84" s="8">
        <v>47.8</v>
      </c>
    </row>
    <row r="85" spans="1:8" ht="18.75" customHeight="1">
      <c r="A85" s="10">
        <v>89</v>
      </c>
      <c r="B85" s="9" t="s">
        <v>986</v>
      </c>
      <c r="C85" s="2" t="s">
        <v>989</v>
      </c>
      <c r="D85" s="10">
        <v>9</v>
      </c>
      <c r="E85" s="10">
        <v>347</v>
      </c>
      <c r="F85" s="10">
        <v>10.5</v>
      </c>
      <c r="G85" s="10">
        <v>7.7</v>
      </c>
      <c r="H85" s="10">
        <v>59.1</v>
      </c>
    </row>
    <row r="86" spans="1:8" ht="10.7" customHeight="1">
      <c r="A86" s="5">
        <v>90</v>
      </c>
      <c r="B86" s="4" t="s">
        <v>984</v>
      </c>
      <c r="C86" s="4" t="s">
        <v>225</v>
      </c>
      <c r="D86" s="5" t="s">
        <v>174</v>
      </c>
      <c r="E86" s="5">
        <v>353</v>
      </c>
      <c r="F86" s="5">
        <v>15.8</v>
      </c>
      <c r="G86" s="5">
        <v>10.1</v>
      </c>
      <c r="H86" s="5">
        <v>49.8</v>
      </c>
    </row>
    <row r="87" spans="1:8" ht="10.7" customHeight="1">
      <c r="A87" s="3">
        <v>91</v>
      </c>
      <c r="B87" s="2" t="s">
        <v>984</v>
      </c>
      <c r="C87" s="2" t="s">
        <v>37</v>
      </c>
      <c r="D87" s="3">
        <v>9</v>
      </c>
      <c r="E87" s="3">
        <v>354</v>
      </c>
      <c r="F87" s="3">
        <v>11.7</v>
      </c>
      <c r="G87" s="3">
        <v>0.4</v>
      </c>
      <c r="H87" s="3">
        <v>75.900000000000006</v>
      </c>
    </row>
    <row r="88" spans="1:8" ht="10.7" customHeight="1">
      <c r="A88" s="5">
        <v>92</v>
      </c>
      <c r="B88" s="4" t="s">
        <v>984</v>
      </c>
      <c r="C88" s="4" t="s">
        <v>38</v>
      </c>
      <c r="D88" s="5">
        <v>6</v>
      </c>
      <c r="E88" s="5">
        <v>341</v>
      </c>
      <c r="F88" s="5">
        <v>9.8000000000000007</v>
      </c>
      <c r="G88" s="5">
        <v>0.4</v>
      </c>
      <c r="H88" s="5">
        <v>74.5</v>
      </c>
    </row>
    <row r="89" spans="1:8" ht="10.7" customHeight="1">
      <c r="A89" s="3">
        <v>93</v>
      </c>
      <c r="B89" s="2" t="s">
        <v>984</v>
      </c>
      <c r="C89" s="2" t="s">
        <v>8</v>
      </c>
      <c r="D89" s="3">
        <v>6</v>
      </c>
      <c r="E89" s="3">
        <v>341</v>
      </c>
      <c r="F89" s="3">
        <v>9.8000000000000007</v>
      </c>
      <c r="G89" s="3">
        <v>0.4</v>
      </c>
      <c r="H89" s="3">
        <v>74.5</v>
      </c>
    </row>
    <row r="90" spans="1:8" ht="10.7" customHeight="1">
      <c r="A90" s="5">
        <v>94</v>
      </c>
      <c r="B90" s="4" t="s">
        <v>984</v>
      </c>
      <c r="C90" s="4" t="s">
        <v>226</v>
      </c>
      <c r="D90" s="5">
        <v>3</v>
      </c>
      <c r="E90" s="5">
        <v>364</v>
      </c>
      <c r="F90" s="5">
        <v>13</v>
      </c>
      <c r="G90" s="5">
        <v>0.4</v>
      </c>
      <c r="H90" s="5">
        <v>77.099999999999994</v>
      </c>
    </row>
    <row r="91" spans="1:8" ht="10.7" customHeight="1">
      <c r="A91" s="3">
        <v>95</v>
      </c>
      <c r="B91" s="2" t="s">
        <v>984</v>
      </c>
      <c r="C91" s="2" t="s">
        <v>227</v>
      </c>
      <c r="D91" s="3">
        <v>3</v>
      </c>
      <c r="E91" s="3">
        <v>367</v>
      </c>
      <c r="F91" s="3">
        <v>11.5</v>
      </c>
      <c r="G91" s="3">
        <v>1</v>
      </c>
      <c r="H91" s="3">
        <v>78</v>
      </c>
    </row>
    <row r="92" spans="1:8" ht="18.75" customHeight="1">
      <c r="A92" s="8">
        <v>96</v>
      </c>
      <c r="B92" s="6" t="s">
        <v>986</v>
      </c>
      <c r="C92" s="4" t="s">
        <v>988</v>
      </c>
      <c r="D92" s="8" t="s">
        <v>1714</v>
      </c>
      <c r="E92" s="8">
        <v>382</v>
      </c>
      <c r="F92" s="8">
        <v>12.6</v>
      </c>
      <c r="G92" s="8">
        <v>3.1</v>
      </c>
      <c r="H92" s="8">
        <v>76</v>
      </c>
    </row>
    <row r="93" spans="1:8" ht="10.7" customHeight="1">
      <c r="A93" s="3">
        <v>97</v>
      </c>
      <c r="B93" s="2" t="s">
        <v>984</v>
      </c>
      <c r="C93" s="2" t="s">
        <v>39</v>
      </c>
      <c r="D93" s="3">
        <v>3</v>
      </c>
      <c r="E93" s="3">
        <v>390</v>
      </c>
      <c r="F93" s="3">
        <v>10.199999999999999</v>
      </c>
      <c r="G93" s="3">
        <v>0.4</v>
      </c>
      <c r="H93" s="3">
        <v>86.5</v>
      </c>
    </row>
    <row r="94" spans="1:8" ht="26.65" customHeight="1">
      <c r="A94" s="8">
        <v>98</v>
      </c>
      <c r="B94" s="6" t="s">
        <v>986</v>
      </c>
      <c r="C94" s="4" t="s">
        <v>987</v>
      </c>
      <c r="D94" s="8" t="s">
        <v>1714</v>
      </c>
      <c r="E94" s="8">
        <v>376</v>
      </c>
      <c r="F94" s="8">
        <v>11.4</v>
      </c>
      <c r="G94" s="8">
        <v>3.4</v>
      </c>
      <c r="H94" s="8">
        <v>74.900000000000006</v>
      </c>
    </row>
    <row r="95" spans="1:8" ht="18.75" customHeight="1">
      <c r="A95" s="10">
        <v>99</v>
      </c>
      <c r="B95" s="9" t="s">
        <v>986</v>
      </c>
      <c r="C95" s="2" t="s">
        <v>985</v>
      </c>
      <c r="D95" s="10" t="s">
        <v>1714</v>
      </c>
      <c r="E95" s="10">
        <v>379</v>
      </c>
      <c r="F95" s="10">
        <v>12.5</v>
      </c>
      <c r="G95" s="10">
        <v>3.4</v>
      </c>
      <c r="H95" s="10">
        <v>74.599999999999994</v>
      </c>
    </row>
    <row r="96" spans="1:8" ht="10.7" customHeight="1">
      <c r="A96" s="5">
        <v>104</v>
      </c>
      <c r="B96" s="4" t="s">
        <v>984</v>
      </c>
      <c r="C96" s="4" t="s">
        <v>40</v>
      </c>
      <c r="D96" s="5" t="s">
        <v>229</v>
      </c>
      <c r="E96" s="5">
        <v>356</v>
      </c>
      <c r="F96" s="5">
        <v>14.6</v>
      </c>
      <c r="G96" s="5">
        <v>4.4000000000000004</v>
      </c>
      <c r="H96" s="5">
        <v>64.599999999999994</v>
      </c>
    </row>
    <row r="97" spans="1:8" ht="10.7" customHeight="1">
      <c r="A97" s="3">
        <v>105</v>
      </c>
      <c r="B97" s="2" t="s">
        <v>984</v>
      </c>
      <c r="C97" s="2" t="s">
        <v>41</v>
      </c>
      <c r="D97" s="3" t="s">
        <v>174</v>
      </c>
      <c r="E97" s="3">
        <v>383</v>
      </c>
      <c r="F97" s="3">
        <v>18.600000000000001</v>
      </c>
      <c r="G97" s="3">
        <v>17.600000000000001</v>
      </c>
      <c r="H97" s="3">
        <v>37.5</v>
      </c>
    </row>
    <row r="98" spans="1:8" ht="10.7" customHeight="1">
      <c r="A98" s="5">
        <v>106</v>
      </c>
      <c r="B98" s="4" t="s">
        <v>984</v>
      </c>
      <c r="C98" s="4" t="s">
        <v>42</v>
      </c>
      <c r="D98" s="5" t="s">
        <v>174</v>
      </c>
      <c r="E98" s="5">
        <v>350</v>
      </c>
      <c r="F98" s="5">
        <v>12.1</v>
      </c>
      <c r="G98" s="5">
        <v>7.6</v>
      </c>
      <c r="H98" s="5">
        <v>58.2</v>
      </c>
    </row>
    <row r="99" spans="1:8" ht="10.7" customHeight="1">
      <c r="A99" s="3">
        <v>107</v>
      </c>
      <c r="B99" s="2" t="s">
        <v>984</v>
      </c>
      <c r="C99" s="2" t="s">
        <v>43</v>
      </c>
      <c r="D99" s="3" t="s">
        <v>174</v>
      </c>
      <c r="E99" s="3">
        <v>256</v>
      </c>
      <c r="F99" s="3">
        <v>7.2</v>
      </c>
      <c r="G99" s="3">
        <v>0.2</v>
      </c>
      <c r="H99" s="3">
        <v>56.3</v>
      </c>
    </row>
    <row r="100" spans="1:8" ht="10.7" customHeight="1">
      <c r="A100" s="5">
        <v>108</v>
      </c>
      <c r="B100" s="4" t="s">
        <v>984</v>
      </c>
      <c r="C100" s="4" t="s">
        <v>230</v>
      </c>
      <c r="D100" s="5">
        <v>3</v>
      </c>
      <c r="E100" s="5">
        <v>349</v>
      </c>
      <c r="F100" s="5">
        <v>6.2</v>
      </c>
      <c r="G100" s="5">
        <v>6.6</v>
      </c>
      <c r="H100" s="5">
        <v>66.2</v>
      </c>
    </row>
    <row r="101" spans="1:8" ht="10.7" customHeight="1">
      <c r="A101" s="3">
        <v>109</v>
      </c>
      <c r="B101" s="2" t="s">
        <v>984</v>
      </c>
      <c r="C101" s="2" t="s">
        <v>231</v>
      </c>
      <c r="D101" s="3">
        <v>3</v>
      </c>
      <c r="E101" s="3">
        <v>345</v>
      </c>
      <c r="F101" s="3">
        <v>7.9</v>
      </c>
      <c r="G101" s="3">
        <v>6.8</v>
      </c>
      <c r="H101" s="3">
        <v>62.9</v>
      </c>
    </row>
    <row r="102" spans="1:8" ht="10.7" customHeight="1">
      <c r="A102" s="5">
        <v>110</v>
      </c>
      <c r="B102" s="4" t="s">
        <v>984</v>
      </c>
      <c r="C102" s="4" t="s">
        <v>232</v>
      </c>
      <c r="D102" s="5">
        <v>6</v>
      </c>
      <c r="E102" s="5">
        <v>339</v>
      </c>
      <c r="F102" s="5">
        <v>9.4</v>
      </c>
      <c r="G102" s="5">
        <v>0.3</v>
      </c>
      <c r="H102" s="5">
        <v>74.7</v>
      </c>
    </row>
    <row r="103" spans="1:8" ht="10.7" customHeight="1">
      <c r="A103" s="3">
        <v>111</v>
      </c>
      <c r="B103" s="2" t="s">
        <v>984</v>
      </c>
      <c r="C103" s="2" t="s">
        <v>233</v>
      </c>
      <c r="D103" s="3">
        <v>6</v>
      </c>
      <c r="E103" s="3">
        <v>339</v>
      </c>
      <c r="F103" s="3">
        <v>9.4</v>
      </c>
      <c r="G103" s="3">
        <v>0.3</v>
      </c>
      <c r="H103" s="3">
        <v>74.7</v>
      </c>
    </row>
    <row r="104" spans="1:8" ht="10.7" customHeight="1">
      <c r="A104" s="5">
        <v>112</v>
      </c>
      <c r="B104" s="4" t="s">
        <v>984</v>
      </c>
      <c r="C104" s="4" t="s">
        <v>234</v>
      </c>
      <c r="D104" s="5">
        <v>1</v>
      </c>
      <c r="E104" s="5">
        <v>315</v>
      </c>
      <c r="F104" s="5">
        <v>9.8000000000000007</v>
      </c>
      <c r="G104" s="5">
        <v>3.1</v>
      </c>
      <c r="H104" s="5">
        <v>62</v>
      </c>
    </row>
    <row r="105" spans="1:8" ht="10.7" customHeight="1">
      <c r="A105" s="3">
        <v>113</v>
      </c>
      <c r="B105" s="2" t="s">
        <v>984</v>
      </c>
      <c r="C105" s="2" t="s">
        <v>235</v>
      </c>
      <c r="D105" s="3">
        <v>2</v>
      </c>
      <c r="E105" s="3">
        <v>113</v>
      </c>
      <c r="F105" s="3">
        <v>8</v>
      </c>
      <c r="G105" s="3">
        <v>2.6</v>
      </c>
      <c r="H105" s="3">
        <v>14.3</v>
      </c>
    </row>
    <row r="106" spans="1:8" ht="10.7" customHeight="1">
      <c r="A106" s="5">
        <v>114</v>
      </c>
      <c r="B106" s="4" t="s">
        <v>984</v>
      </c>
      <c r="C106" s="4" t="s">
        <v>44</v>
      </c>
      <c r="D106" s="5" t="s">
        <v>174</v>
      </c>
      <c r="E106" s="5">
        <v>401</v>
      </c>
      <c r="F106" s="5">
        <v>4.8</v>
      </c>
      <c r="G106" s="5">
        <v>6.8</v>
      </c>
      <c r="H106" s="5">
        <v>80.099999999999994</v>
      </c>
    </row>
    <row r="107" spans="1:8" ht="10.7" customHeight="1">
      <c r="A107" s="3">
        <v>115</v>
      </c>
      <c r="B107" s="2" t="s">
        <v>984</v>
      </c>
      <c r="C107" s="2" t="s">
        <v>45</v>
      </c>
      <c r="D107" s="3" t="s">
        <v>174</v>
      </c>
      <c r="E107" s="3">
        <v>344</v>
      </c>
      <c r="F107" s="3">
        <v>11.4</v>
      </c>
      <c r="G107" s="3">
        <v>1.7</v>
      </c>
      <c r="H107" s="3">
        <v>70.7</v>
      </c>
    </row>
    <row r="108" spans="1:8" ht="10.7" customHeight="1">
      <c r="A108" s="5">
        <v>116</v>
      </c>
      <c r="B108" s="4" t="s">
        <v>984</v>
      </c>
      <c r="C108" s="4" t="s">
        <v>46</v>
      </c>
      <c r="D108" s="5">
        <v>6</v>
      </c>
      <c r="E108" s="5">
        <v>348</v>
      </c>
      <c r="F108" s="5">
        <v>10.1</v>
      </c>
      <c r="G108" s="5">
        <v>1.6</v>
      </c>
      <c r="H108" s="5">
        <v>73.3</v>
      </c>
    </row>
    <row r="109" spans="1:8" ht="10.7" customHeight="1">
      <c r="A109" s="3">
        <v>117</v>
      </c>
      <c r="B109" s="2" t="s">
        <v>984</v>
      </c>
      <c r="C109" s="2" t="s">
        <v>236</v>
      </c>
      <c r="D109" s="3" t="s">
        <v>174</v>
      </c>
      <c r="E109" s="3">
        <v>351</v>
      </c>
      <c r="F109" s="3">
        <v>11.7</v>
      </c>
      <c r="G109" s="3">
        <v>2.1</v>
      </c>
      <c r="H109" s="3">
        <v>71.099999999999994</v>
      </c>
    </row>
    <row r="110" spans="1:8" ht="10.7" customHeight="1">
      <c r="A110" s="5">
        <v>118</v>
      </c>
      <c r="B110" s="4" t="s">
        <v>984</v>
      </c>
      <c r="C110" s="4" t="s">
        <v>237</v>
      </c>
      <c r="D110" s="5">
        <v>3</v>
      </c>
      <c r="E110" s="5">
        <v>377</v>
      </c>
      <c r="F110" s="5">
        <v>11.3</v>
      </c>
      <c r="G110" s="5">
        <v>1.8</v>
      </c>
      <c r="H110" s="5">
        <v>79.099999999999994</v>
      </c>
    </row>
    <row r="111" spans="1:8" ht="10.7" customHeight="1">
      <c r="A111" s="3">
        <v>119</v>
      </c>
      <c r="B111" s="2" t="s">
        <v>983</v>
      </c>
      <c r="C111" s="2" t="s">
        <v>238</v>
      </c>
      <c r="D111" s="3" t="s">
        <v>174</v>
      </c>
      <c r="E111" s="3">
        <v>79</v>
      </c>
      <c r="F111" s="3">
        <v>1.1000000000000001</v>
      </c>
      <c r="G111" s="3">
        <v>0.2</v>
      </c>
      <c r="H111" s="3">
        <v>18.3</v>
      </c>
    </row>
    <row r="112" spans="1:8" ht="10.7" customHeight="1">
      <c r="A112" s="5">
        <v>120</v>
      </c>
      <c r="B112" s="4" t="s">
        <v>983</v>
      </c>
      <c r="C112" s="4" t="s">
        <v>239</v>
      </c>
      <c r="D112" s="5" t="s">
        <v>174</v>
      </c>
      <c r="E112" s="5">
        <v>140</v>
      </c>
      <c r="F112" s="5">
        <v>1.2</v>
      </c>
      <c r="G112" s="5">
        <v>13.6</v>
      </c>
      <c r="H112" s="5">
        <v>3.1</v>
      </c>
    </row>
    <row r="113" spans="1:8" ht="10.7" customHeight="1">
      <c r="A113" s="3">
        <v>121</v>
      </c>
      <c r="B113" s="2" t="s">
        <v>983</v>
      </c>
      <c r="C113" s="2" t="s">
        <v>240</v>
      </c>
      <c r="D113" s="3">
        <v>6</v>
      </c>
      <c r="E113" s="3">
        <v>13</v>
      </c>
      <c r="F113" s="3">
        <v>0.8</v>
      </c>
      <c r="G113" s="3">
        <v>0.1</v>
      </c>
      <c r="H113" s="3">
        <v>2.1</v>
      </c>
    </row>
    <row r="114" spans="1:8" ht="10.7" customHeight="1">
      <c r="A114" s="5">
        <v>122</v>
      </c>
      <c r="B114" s="4" t="s">
        <v>983</v>
      </c>
      <c r="C114" s="4" t="s">
        <v>241</v>
      </c>
      <c r="D114" s="5">
        <v>6</v>
      </c>
      <c r="E114" s="5">
        <v>29</v>
      </c>
      <c r="F114" s="5">
        <v>2.4</v>
      </c>
      <c r="G114" s="5">
        <v>0.2</v>
      </c>
      <c r="H114" s="5">
        <v>4.3</v>
      </c>
    </row>
    <row r="115" spans="1:8" ht="10.7" customHeight="1">
      <c r="A115" s="3">
        <v>123</v>
      </c>
      <c r="B115" s="2" t="s">
        <v>983</v>
      </c>
      <c r="C115" s="2" t="s">
        <v>242</v>
      </c>
      <c r="D115" s="3" t="s">
        <v>174</v>
      </c>
      <c r="E115" s="3">
        <v>55</v>
      </c>
      <c r="F115" s="3">
        <v>0.9</v>
      </c>
      <c r="G115" s="3">
        <v>0.2</v>
      </c>
      <c r="H115" s="3">
        <v>12.5</v>
      </c>
    </row>
    <row r="116" spans="1:8" ht="10.7" customHeight="1">
      <c r="A116" s="5">
        <v>124</v>
      </c>
      <c r="B116" s="4" t="s">
        <v>983</v>
      </c>
      <c r="C116" s="4" t="s">
        <v>243</v>
      </c>
      <c r="D116" s="5">
        <v>6</v>
      </c>
      <c r="E116" s="5">
        <v>40</v>
      </c>
      <c r="F116" s="5">
        <v>0.9</v>
      </c>
      <c r="G116" s="5">
        <v>0.4</v>
      </c>
      <c r="H116" s="5">
        <v>8.1999999999999993</v>
      </c>
    </row>
    <row r="117" spans="1:8" ht="10.7" customHeight="1">
      <c r="A117" s="3">
        <v>125</v>
      </c>
      <c r="B117" s="2" t="s">
        <v>983</v>
      </c>
      <c r="C117" s="2" t="s">
        <v>244</v>
      </c>
      <c r="D117" s="3" t="s">
        <v>174</v>
      </c>
      <c r="E117" s="3">
        <v>26</v>
      </c>
      <c r="F117" s="3">
        <v>0.8</v>
      </c>
      <c r="G117" s="3">
        <v>0.3</v>
      </c>
      <c r="H117" s="3">
        <v>5.2</v>
      </c>
    </row>
    <row r="118" spans="1:8" ht="10.7" customHeight="1">
      <c r="A118" s="5">
        <v>126</v>
      </c>
      <c r="B118" s="4" t="s">
        <v>983</v>
      </c>
      <c r="C118" s="4" t="s">
        <v>245</v>
      </c>
      <c r="D118" s="5">
        <v>6</v>
      </c>
      <c r="E118" s="5">
        <v>33</v>
      </c>
      <c r="F118" s="5">
        <v>0.7</v>
      </c>
      <c r="G118" s="5">
        <v>0.1</v>
      </c>
      <c r="H118" s="5">
        <v>7.4</v>
      </c>
    </row>
    <row r="119" spans="1:8" ht="10.7" customHeight="1">
      <c r="A119" s="3">
        <v>127</v>
      </c>
      <c r="B119" s="2" t="s">
        <v>983</v>
      </c>
      <c r="C119" s="2" t="s">
        <v>246</v>
      </c>
      <c r="D119" s="3">
        <v>6</v>
      </c>
      <c r="E119" s="3">
        <v>38</v>
      </c>
      <c r="F119" s="3">
        <v>3.5</v>
      </c>
      <c r="G119" s="3">
        <v>0.4</v>
      </c>
      <c r="H119" s="3">
        <v>5</v>
      </c>
    </row>
    <row r="120" spans="1:8" ht="10.7" customHeight="1">
      <c r="A120" s="5">
        <v>128</v>
      </c>
      <c r="B120" s="4" t="s">
        <v>983</v>
      </c>
      <c r="C120" s="4" t="s">
        <v>247</v>
      </c>
      <c r="D120" s="5">
        <v>6</v>
      </c>
      <c r="E120" s="5">
        <v>63</v>
      </c>
      <c r="F120" s="5">
        <v>2.2000000000000002</v>
      </c>
      <c r="G120" s="5">
        <v>1.6</v>
      </c>
      <c r="H120" s="5">
        <v>9.9</v>
      </c>
    </row>
    <row r="121" spans="1:8" ht="10.7" customHeight="1">
      <c r="A121" s="3">
        <v>129</v>
      </c>
      <c r="B121" s="2" t="s">
        <v>983</v>
      </c>
      <c r="C121" s="2" t="s">
        <v>4</v>
      </c>
      <c r="D121" s="3">
        <v>6</v>
      </c>
      <c r="E121" s="3">
        <v>135</v>
      </c>
      <c r="F121" s="3">
        <v>4.7</v>
      </c>
      <c r="G121" s="3">
        <v>0.1</v>
      </c>
      <c r="H121" s="3">
        <v>28.8</v>
      </c>
    </row>
    <row r="122" spans="1:8" ht="10.7" customHeight="1">
      <c r="A122" s="5">
        <v>130</v>
      </c>
      <c r="B122" s="4" t="s">
        <v>983</v>
      </c>
      <c r="C122" s="4" t="s">
        <v>248</v>
      </c>
      <c r="D122" s="5">
        <v>6</v>
      </c>
      <c r="E122" s="5">
        <v>40</v>
      </c>
      <c r="F122" s="5">
        <v>2.6</v>
      </c>
      <c r="G122" s="5">
        <v>0.2</v>
      </c>
      <c r="H122" s="5">
        <v>6.9</v>
      </c>
    </row>
    <row r="123" spans="1:8" ht="10.7" customHeight="1">
      <c r="A123" s="3">
        <v>131</v>
      </c>
      <c r="B123" s="2" t="s">
        <v>983</v>
      </c>
      <c r="C123" s="2" t="s">
        <v>249</v>
      </c>
      <c r="D123" s="3" t="s">
        <v>174</v>
      </c>
      <c r="E123" s="3">
        <v>33</v>
      </c>
      <c r="F123" s="3">
        <v>2.2999999999999998</v>
      </c>
      <c r="G123" s="3">
        <v>0.6</v>
      </c>
      <c r="H123" s="3">
        <v>4.5999999999999996</v>
      </c>
    </row>
    <row r="124" spans="1:8" ht="10.7" customHeight="1">
      <c r="A124" s="5">
        <v>134</v>
      </c>
      <c r="B124" s="4" t="s">
        <v>983</v>
      </c>
      <c r="C124" s="4" t="s">
        <v>250</v>
      </c>
      <c r="D124" s="5">
        <v>12</v>
      </c>
      <c r="E124" s="5">
        <v>15</v>
      </c>
      <c r="F124" s="5">
        <v>0.7</v>
      </c>
      <c r="G124" s="5">
        <v>0.1</v>
      </c>
      <c r="H124" s="5">
        <v>2.8</v>
      </c>
    </row>
    <row r="125" spans="1:8" ht="10.7" customHeight="1">
      <c r="A125" s="3">
        <v>135</v>
      </c>
      <c r="B125" s="2" t="s">
        <v>983</v>
      </c>
      <c r="C125" s="2" t="s">
        <v>251</v>
      </c>
      <c r="D125" s="3">
        <v>22</v>
      </c>
      <c r="E125" s="3">
        <v>99</v>
      </c>
      <c r="F125" s="3">
        <v>0.9</v>
      </c>
      <c r="G125" s="3">
        <v>0.1</v>
      </c>
      <c r="H125" s="3">
        <v>23.5</v>
      </c>
    </row>
    <row r="126" spans="1:8" ht="10.7" customHeight="1">
      <c r="A126" s="5">
        <v>136</v>
      </c>
      <c r="B126" s="4" t="s">
        <v>983</v>
      </c>
      <c r="C126" s="4" t="s">
        <v>252</v>
      </c>
      <c r="D126" s="5">
        <v>14</v>
      </c>
      <c r="E126" s="5">
        <v>105</v>
      </c>
      <c r="F126" s="5">
        <v>0.8</v>
      </c>
      <c r="G126" s="5">
        <v>0.1</v>
      </c>
      <c r="H126" s="5">
        <v>25.2</v>
      </c>
    </row>
    <row r="127" spans="1:8" ht="10.7" customHeight="1">
      <c r="A127" s="3">
        <v>137</v>
      </c>
      <c r="B127" s="2" t="s">
        <v>983</v>
      </c>
      <c r="C127" s="2" t="s">
        <v>253</v>
      </c>
      <c r="D127" s="3">
        <v>20</v>
      </c>
      <c r="E127" s="3">
        <v>110</v>
      </c>
      <c r="F127" s="3">
        <v>0.9</v>
      </c>
      <c r="G127" s="3">
        <v>0.1</v>
      </c>
      <c r="H127" s="3">
        <v>26.3</v>
      </c>
    </row>
    <row r="128" spans="1:8" ht="10.7" customHeight="1">
      <c r="A128" s="5">
        <v>138</v>
      </c>
      <c r="B128" s="4" t="s">
        <v>983</v>
      </c>
      <c r="C128" s="4" t="s">
        <v>47</v>
      </c>
      <c r="D128" s="5">
        <v>6</v>
      </c>
      <c r="E128" s="5">
        <v>90</v>
      </c>
      <c r="F128" s="5">
        <v>6.7</v>
      </c>
      <c r="G128" s="5">
        <v>0.3</v>
      </c>
      <c r="H128" s="5">
        <v>15</v>
      </c>
    </row>
    <row r="129" spans="1:8" ht="10.7" customHeight="1">
      <c r="A129" s="3">
        <v>139</v>
      </c>
      <c r="B129" s="2" t="s">
        <v>983</v>
      </c>
      <c r="C129" s="2" t="s">
        <v>254</v>
      </c>
      <c r="D129" s="3" t="s">
        <v>174</v>
      </c>
      <c r="E129" s="3">
        <v>120</v>
      </c>
      <c r="F129" s="3">
        <v>8.1999999999999993</v>
      </c>
      <c r="G129" s="3">
        <v>0.3</v>
      </c>
      <c r="H129" s="3">
        <v>21.1</v>
      </c>
    </row>
    <row r="130" spans="1:8" ht="10.7" customHeight="1">
      <c r="A130" s="5">
        <v>140</v>
      </c>
      <c r="B130" s="4" t="s">
        <v>983</v>
      </c>
      <c r="C130" s="4" t="s">
        <v>255</v>
      </c>
      <c r="D130" s="5">
        <v>6</v>
      </c>
      <c r="E130" s="5">
        <v>70</v>
      </c>
      <c r="F130" s="5">
        <v>4</v>
      </c>
      <c r="G130" s="5">
        <v>0.1</v>
      </c>
      <c r="H130" s="5">
        <v>13.3</v>
      </c>
    </row>
    <row r="131" spans="1:8" ht="10.7" customHeight="1">
      <c r="A131" s="3">
        <v>141</v>
      </c>
      <c r="B131" s="2" t="s">
        <v>983</v>
      </c>
      <c r="C131" s="2" t="s">
        <v>256</v>
      </c>
      <c r="D131" s="3">
        <v>6</v>
      </c>
      <c r="E131" s="3">
        <v>90</v>
      </c>
      <c r="F131" s="3">
        <v>1.2</v>
      </c>
      <c r="G131" s="3">
        <v>0.1</v>
      </c>
      <c r="H131" s="3">
        <v>21.1</v>
      </c>
    </row>
    <row r="132" spans="1:8" ht="10.7" customHeight="1">
      <c r="A132" s="5">
        <v>142</v>
      </c>
      <c r="B132" s="4" t="s">
        <v>983</v>
      </c>
      <c r="C132" s="4" t="s">
        <v>48</v>
      </c>
      <c r="D132" s="5" t="s">
        <v>174</v>
      </c>
      <c r="E132" s="5">
        <v>21</v>
      </c>
      <c r="F132" s="5">
        <v>0.8</v>
      </c>
      <c r="G132" s="5">
        <v>0.2</v>
      </c>
      <c r="H132" s="5">
        <v>4.0999999999999996</v>
      </c>
    </row>
    <row r="133" spans="1:8" ht="10.7" customHeight="1">
      <c r="A133" s="3">
        <v>143</v>
      </c>
      <c r="B133" s="2" t="s">
        <v>983</v>
      </c>
      <c r="C133" s="2" t="s">
        <v>257</v>
      </c>
      <c r="D133" s="3">
        <v>6</v>
      </c>
      <c r="E133" s="3">
        <v>20</v>
      </c>
      <c r="F133" s="3">
        <v>1</v>
      </c>
      <c r="G133" s="3">
        <v>0</v>
      </c>
      <c r="H133" s="3">
        <v>3.9</v>
      </c>
    </row>
    <row r="134" spans="1:8" ht="10.7" customHeight="1">
      <c r="A134" s="5">
        <v>144</v>
      </c>
      <c r="B134" s="4" t="s">
        <v>983</v>
      </c>
      <c r="C134" s="4" t="s">
        <v>258</v>
      </c>
      <c r="D134" s="5">
        <v>6</v>
      </c>
      <c r="E134" s="5">
        <v>21</v>
      </c>
      <c r="F134" s="5">
        <v>1.7</v>
      </c>
      <c r="G134" s="5">
        <v>0.3</v>
      </c>
      <c r="H134" s="5">
        <v>2.8</v>
      </c>
    </row>
    <row r="135" spans="1:8" ht="10.7" customHeight="1">
      <c r="A135" s="3">
        <v>145</v>
      </c>
      <c r="B135" s="2" t="s">
        <v>983</v>
      </c>
      <c r="C135" s="2" t="s">
        <v>259</v>
      </c>
      <c r="D135" s="3">
        <v>4</v>
      </c>
      <c r="E135" s="3">
        <v>98</v>
      </c>
      <c r="F135" s="3">
        <v>2.8</v>
      </c>
      <c r="G135" s="3">
        <v>0.6</v>
      </c>
      <c r="H135" s="3">
        <v>20.5</v>
      </c>
    </row>
    <row r="136" spans="1:8" ht="10.7" customHeight="1">
      <c r="A136" s="5">
        <v>146</v>
      </c>
      <c r="B136" s="4" t="s">
        <v>983</v>
      </c>
      <c r="C136" s="4" t="s">
        <v>260</v>
      </c>
      <c r="D136" s="5">
        <v>6</v>
      </c>
      <c r="E136" s="5">
        <v>34</v>
      </c>
      <c r="F136" s="5">
        <v>4</v>
      </c>
      <c r="G136" s="5">
        <v>0.3</v>
      </c>
      <c r="H136" s="5">
        <v>3.7</v>
      </c>
    </row>
    <row r="137" spans="1:8" ht="10.7" customHeight="1">
      <c r="A137" s="3">
        <v>147</v>
      </c>
      <c r="B137" s="2" t="s">
        <v>983</v>
      </c>
      <c r="C137" s="2" t="s">
        <v>261</v>
      </c>
      <c r="D137" s="3">
        <v>6</v>
      </c>
      <c r="E137" s="3">
        <v>21</v>
      </c>
      <c r="F137" s="3">
        <v>0.8</v>
      </c>
      <c r="G137" s="3">
        <v>0</v>
      </c>
      <c r="H137" s="3">
        <v>4.5</v>
      </c>
    </row>
    <row r="138" spans="1:8" ht="10.7" customHeight="1">
      <c r="A138" s="5">
        <v>149</v>
      </c>
      <c r="B138" s="4" t="s">
        <v>983</v>
      </c>
      <c r="C138" s="4" t="s">
        <v>262</v>
      </c>
      <c r="D138" s="5">
        <v>6</v>
      </c>
      <c r="E138" s="5">
        <v>17</v>
      </c>
      <c r="F138" s="5">
        <v>1.3</v>
      </c>
      <c r="G138" s="5">
        <v>0</v>
      </c>
      <c r="H138" s="5">
        <v>2.9</v>
      </c>
    </row>
    <row r="139" spans="1:8" ht="10.7" customHeight="1">
      <c r="A139" s="3">
        <v>150</v>
      </c>
      <c r="B139" s="2" t="s">
        <v>983</v>
      </c>
      <c r="C139" s="2" t="s">
        <v>5</v>
      </c>
      <c r="D139" s="3">
        <v>6</v>
      </c>
      <c r="E139" s="3">
        <v>33</v>
      </c>
      <c r="F139" s="3">
        <v>1.4</v>
      </c>
      <c r="G139" s="3">
        <v>0.1</v>
      </c>
      <c r="H139" s="3">
        <v>6.5</v>
      </c>
    </row>
    <row r="140" spans="1:8" ht="10.7" customHeight="1">
      <c r="A140" s="5">
        <v>151</v>
      </c>
      <c r="B140" s="4" t="s">
        <v>983</v>
      </c>
      <c r="C140" s="4" t="s">
        <v>263</v>
      </c>
      <c r="D140" s="5">
        <v>1</v>
      </c>
      <c r="E140" s="5">
        <v>284</v>
      </c>
      <c r="F140" s="5">
        <v>8.6</v>
      </c>
      <c r="G140" s="5">
        <v>4.8</v>
      </c>
      <c r="H140" s="5">
        <v>51.6</v>
      </c>
    </row>
    <row r="141" spans="1:8" ht="10.7" customHeight="1">
      <c r="A141" s="3">
        <v>152</v>
      </c>
      <c r="B141" s="2" t="s">
        <v>983</v>
      </c>
      <c r="C141" s="2" t="s">
        <v>264</v>
      </c>
      <c r="D141" s="3">
        <v>6</v>
      </c>
      <c r="E141" s="3">
        <v>30</v>
      </c>
      <c r="F141" s="3">
        <v>1.6</v>
      </c>
      <c r="G141" s="3">
        <v>0.2</v>
      </c>
      <c r="H141" s="3">
        <v>5.4</v>
      </c>
    </row>
    <row r="142" spans="1:8" ht="10.7" customHeight="1">
      <c r="A142" s="5">
        <v>153</v>
      </c>
      <c r="B142" s="4" t="s">
        <v>983</v>
      </c>
      <c r="C142" s="4" t="s">
        <v>265</v>
      </c>
      <c r="D142" s="5">
        <v>6</v>
      </c>
      <c r="E142" s="5">
        <v>28</v>
      </c>
      <c r="F142" s="5">
        <v>1.2</v>
      </c>
      <c r="G142" s="5">
        <v>0.1</v>
      </c>
      <c r="H142" s="5">
        <v>5.5</v>
      </c>
    </row>
    <row r="143" spans="1:8" ht="10.7" customHeight="1">
      <c r="A143" s="3">
        <v>154</v>
      </c>
      <c r="B143" s="2" t="s">
        <v>983</v>
      </c>
      <c r="C143" s="2" t="s">
        <v>49</v>
      </c>
      <c r="D143" s="3">
        <v>6</v>
      </c>
      <c r="E143" s="3">
        <v>62</v>
      </c>
      <c r="F143" s="3">
        <v>1.6</v>
      </c>
      <c r="G143" s="3">
        <v>0.1</v>
      </c>
      <c r="H143" s="3">
        <v>13.7</v>
      </c>
    </row>
    <row r="144" spans="1:8" ht="10.7" customHeight="1">
      <c r="A144" s="5">
        <v>155</v>
      </c>
      <c r="B144" s="4" t="s">
        <v>983</v>
      </c>
      <c r="C144" s="4" t="s">
        <v>266</v>
      </c>
      <c r="D144" s="5" t="s">
        <v>174</v>
      </c>
      <c r="E144" s="5">
        <v>149</v>
      </c>
      <c r="F144" s="5">
        <v>3.8</v>
      </c>
      <c r="G144" s="5">
        <v>4.5</v>
      </c>
      <c r="H144" s="5">
        <v>23.4</v>
      </c>
    </row>
    <row r="145" spans="1:8" ht="10.7" customHeight="1">
      <c r="A145" s="3">
        <v>156</v>
      </c>
      <c r="B145" s="2" t="s">
        <v>983</v>
      </c>
      <c r="C145" s="2" t="s">
        <v>267</v>
      </c>
      <c r="D145" s="3" t="s">
        <v>174</v>
      </c>
      <c r="E145" s="3">
        <v>54</v>
      </c>
      <c r="F145" s="3">
        <v>9.5</v>
      </c>
      <c r="G145" s="3">
        <v>0.6</v>
      </c>
      <c r="H145" s="3">
        <v>2.7</v>
      </c>
    </row>
    <row r="146" spans="1:8" ht="10.7" customHeight="1">
      <c r="A146" s="5">
        <v>157</v>
      </c>
      <c r="B146" s="4" t="s">
        <v>983</v>
      </c>
      <c r="C146" s="4" t="s">
        <v>268</v>
      </c>
      <c r="D146" s="5">
        <v>6</v>
      </c>
      <c r="E146" s="5">
        <v>49</v>
      </c>
      <c r="F146" s="5">
        <v>1.4</v>
      </c>
      <c r="G146" s="5">
        <v>0.5</v>
      </c>
      <c r="H146" s="5">
        <v>9.6999999999999993</v>
      </c>
    </row>
    <row r="147" spans="1:8" ht="10.7" customHeight="1">
      <c r="A147" s="3">
        <v>158</v>
      </c>
      <c r="B147" s="2" t="s">
        <v>983</v>
      </c>
      <c r="C147" s="2" t="s">
        <v>269</v>
      </c>
      <c r="D147" s="3">
        <v>6</v>
      </c>
      <c r="E147" s="3">
        <v>59</v>
      </c>
      <c r="F147" s="3">
        <v>1.5</v>
      </c>
      <c r="G147" s="3">
        <v>0</v>
      </c>
      <c r="H147" s="3">
        <v>13.3</v>
      </c>
    </row>
    <row r="148" spans="1:8" ht="10.7" customHeight="1">
      <c r="A148" s="5">
        <v>159</v>
      </c>
      <c r="B148" s="4" t="s">
        <v>983</v>
      </c>
      <c r="C148" s="4" t="s">
        <v>270</v>
      </c>
      <c r="D148" s="5">
        <v>6</v>
      </c>
      <c r="E148" s="5">
        <v>52</v>
      </c>
      <c r="F148" s="5">
        <v>4.2</v>
      </c>
      <c r="G148" s="5">
        <v>0.4</v>
      </c>
      <c r="H148" s="5">
        <v>8</v>
      </c>
    </row>
    <row r="149" spans="1:8" ht="10.7" customHeight="1">
      <c r="A149" s="3">
        <v>160</v>
      </c>
      <c r="B149" s="2" t="s">
        <v>983</v>
      </c>
      <c r="C149" s="2" t="s">
        <v>50</v>
      </c>
      <c r="D149" s="3" t="s">
        <v>174</v>
      </c>
      <c r="E149" s="3">
        <v>18</v>
      </c>
      <c r="F149" s="3">
        <v>1.9</v>
      </c>
      <c r="G149" s="3">
        <v>0.2</v>
      </c>
      <c r="H149" s="3">
        <v>2.1</v>
      </c>
    </row>
    <row r="150" spans="1:8" ht="10.7" customHeight="1">
      <c r="A150" s="5">
        <v>161</v>
      </c>
      <c r="B150" s="4" t="s">
        <v>983</v>
      </c>
      <c r="C150" s="4" t="s">
        <v>271</v>
      </c>
      <c r="D150" s="5">
        <v>6</v>
      </c>
      <c r="E150" s="5">
        <v>32</v>
      </c>
      <c r="F150" s="5">
        <v>3</v>
      </c>
      <c r="G150" s="5">
        <v>0.1</v>
      </c>
      <c r="H150" s="5">
        <v>4.8</v>
      </c>
    </row>
    <row r="151" spans="1:8" ht="10.7" customHeight="1">
      <c r="A151" s="3">
        <v>162</v>
      </c>
      <c r="B151" s="2" t="s">
        <v>983</v>
      </c>
      <c r="C151" s="2" t="s">
        <v>272</v>
      </c>
      <c r="D151" s="3">
        <v>6</v>
      </c>
      <c r="E151" s="3">
        <v>27</v>
      </c>
      <c r="F151" s="3">
        <v>1.7</v>
      </c>
      <c r="G151" s="3">
        <v>0.1</v>
      </c>
      <c r="H151" s="3">
        <v>4.7</v>
      </c>
    </row>
    <row r="152" spans="1:8" ht="10.7" customHeight="1">
      <c r="A152" s="5">
        <v>165</v>
      </c>
      <c r="B152" s="4" t="s">
        <v>983</v>
      </c>
      <c r="C152" s="4" t="s">
        <v>273</v>
      </c>
      <c r="D152" s="5" t="s">
        <v>174</v>
      </c>
      <c r="E152" s="5">
        <v>27</v>
      </c>
      <c r="F152" s="5">
        <v>1.6</v>
      </c>
      <c r="G152" s="5">
        <v>0.2</v>
      </c>
      <c r="H152" s="5">
        <v>4.7</v>
      </c>
    </row>
    <row r="153" spans="1:8" ht="10.7" customHeight="1">
      <c r="A153" s="3">
        <v>167</v>
      </c>
      <c r="B153" s="2" t="s">
        <v>983</v>
      </c>
      <c r="C153" s="2" t="s">
        <v>51</v>
      </c>
      <c r="D153" s="3" t="s">
        <v>174</v>
      </c>
      <c r="E153" s="3">
        <v>24</v>
      </c>
      <c r="F153" s="3">
        <v>2.6</v>
      </c>
      <c r="G153" s="3">
        <v>0.3</v>
      </c>
      <c r="H153" s="3">
        <v>2.8</v>
      </c>
    </row>
    <row r="154" spans="1:8" ht="10.7" customHeight="1">
      <c r="A154" s="5">
        <v>168</v>
      </c>
      <c r="B154" s="4" t="s">
        <v>983</v>
      </c>
      <c r="C154" s="4" t="s">
        <v>274</v>
      </c>
      <c r="D154" s="5" t="s">
        <v>174</v>
      </c>
      <c r="E154" s="5">
        <v>19</v>
      </c>
      <c r="F154" s="5">
        <v>2</v>
      </c>
      <c r="G154" s="5">
        <v>0.2</v>
      </c>
      <c r="H154" s="5">
        <v>2.2999999999999998</v>
      </c>
    </row>
    <row r="155" spans="1:8" ht="10.7" customHeight="1">
      <c r="A155" s="3">
        <v>169</v>
      </c>
      <c r="B155" s="2" t="s">
        <v>983</v>
      </c>
      <c r="C155" s="2" t="s">
        <v>52</v>
      </c>
      <c r="D155" s="3">
        <v>6</v>
      </c>
      <c r="E155" s="3">
        <v>19</v>
      </c>
      <c r="F155" s="3">
        <v>2.9</v>
      </c>
      <c r="G155" s="3">
        <v>0.1</v>
      </c>
      <c r="H155" s="3">
        <v>1.5</v>
      </c>
    </row>
    <row r="156" spans="1:8" ht="10.7" customHeight="1">
      <c r="A156" s="5">
        <v>170</v>
      </c>
      <c r="B156" s="4" t="s">
        <v>983</v>
      </c>
      <c r="C156" s="4" t="s">
        <v>275</v>
      </c>
      <c r="D156" s="5">
        <v>11</v>
      </c>
      <c r="E156" s="5">
        <v>20</v>
      </c>
      <c r="F156" s="5">
        <v>2.9</v>
      </c>
      <c r="G156" s="5">
        <v>0.2</v>
      </c>
      <c r="H156" s="5">
        <v>1.6</v>
      </c>
    </row>
    <row r="157" spans="1:8" ht="10.7" customHeight="1">
      <c r="A157" s="3">
        <v>171</v>
      </c>
      <c r="B157" s="2" t="s">
        <v>983</v>
      </c>
      <c r="C157" s="2" t="s">
        <v>276</v>
      </c>
      <c r="D157" s="3">
        <v>6</v>
      </c>
      <c r="E157" s="3">
        <v>45</v>
      </c>
      <c r="F157" s="3">
        <v>3.2</v>
      </c>
      <c r="G157" s="3">
        <v>0.5</v>
      </c>
      <c r="H157" s="3">
        <v>7</v>
      </c>
    </row>
    <row r="158" spans="1:8" ht="10.7" customHeight="1">
      <c r="A158" s="5">
        <v>172</v>
      </c>
      <c r="B158" s="4" t="s">
        <v>983</v>
      </c>
      <c r="C158" s="4" t="s">
        <v>277</v>
      </c>
      <c r="D158" s="5" t="s">
        <v>174</v>
      </c>
      <c r="E158" s="5">
        <v>43</v>
      </c>
      <c r="F158" s="5">
        <v>1.4</v>
      </c>
      <c r="G158" s="5">
        <v>0</v>
      </c>
      <c r="H158" s="5">
        <v>9.4</v>
      </c>
    </row>
    <row r="159" spans="1:8" ht="10.7" customHeight="1">
      <c r="A159" s="3">
        <v>173</v>
      </c>
      <c r="B159" s="2" t="s">
        <v>983</v>
      </c>
      <c r="C159" s="2" t="s">
        <v>53</v>
      </c>
      <c r="D159" s="3">
        <v>6</v>
      </c>
      <c r="E159" s="3">
        <v>47</v>
      </c>
      <c r="F159" s="3">
        <v>2.6</v>
      </c>
      <c r="G159" s="3">
        <v>0.1</v>
      </c>
      <c r="H159" s="3">
        <v>9</v>
      </c>
    </row>
    <row r="160" spans="1:8" ht="10.7" customHeight="1">
      <c r="A160" s="5">
        <v>174</v>
      </c>
      <c r="B160" s="4" t="s">
        <v>983</v>
      </c>
      <c r="C160" s="4" t="s">
        <v>278</v>
      </c>
      <c r="D160" s="5">
        <v>6</v>
      </c>
      <c r="E160" s="5">
        <v>15</v>
      </c>
      <c r="F160" s="5">
        <v>1.6</v>
      </c>
      <c r="G160" s="5">
        <v>0.1</v>
      </c>
      <c r="H160" s="5">
        <v>2</v>
      </c>
    </row>
    <row r="161" spans="1:8" ht="10.7" customHeight="1">
      <c r="A161" s="3">
        <v>175</v>
      </c>
      <c r="B161" s="2" t="s">
        <v>983</v>
      </c>
      <c r="C161" s="2" t="s">
        <v>279</v>
      </c>
      <c r="D161" s="3">
        <v>6</v>
      </c>
      <c r="E161" s="3">
        <v>31</v>
      </c>
      <c r="F161" s="3">
        <v>2.1</v>
      </c>
      <c r="G161" s="3">
        <v>0</v>
      </c>
      <c r="H161" s="3">
        <v>5.6</v>
      </c>
    </row>
    <row r="162" spans="1:8" ht="10.7" customHeight="1">
      <c r="A162" s="5">
        <v>176</v>
      </c>
      <c r="B162" s="4" t="s">
        <v>983</v>
      </c>
      <c r="C162" s="4" t="s">
        <v>280</v>
      </c>
      <c r="D162" s="5">
        <v>3</v>
      </c>
      <c r="E162" s="5">
        <v>45</v>
      </c>
      <c r="F162" s="5">
        <v>1.4</v>
      </c>
      <c r="G162" s="5">
        <v>0.4</v>
      </c>
      <c r="H162" s="5">
        <v>9</v>
      </c>
    </row>
    <row r="163" spans="1:8" ht="10.7" customHeight="1">
      <c r="A163" s="3">
        <v>178</v>
      </c>
      <c r="B163" s="2" t="s">
        <v>983</v>
      </c>
      <c r="C163" s="2" t="s">
        <v>54</v>
      </c>
      <c r="D163" s="3">
        <v>6</v>
      </c>
      <c r="E163" s="3">
        <v>56</v>
      </c>
      <c r="F163" s="3">
        <v>1.1000000000000001</v>
      </c>
      <c r="G163" s="3">
        <v>0.1</v>
      </c>
      <c r="H163" s="3">
        <v>12.6</v>
      </c>
    </row>
    <row r="164" spans="1:8" ht="10.7" customHeight="1">
      <c r="A164" s="5">
        <v>179</v>
      </c>
      <c r="B164" s="4" t="s">
        <v>983</v>
      </c>
      <c r="C164" s="4" t="s">
        <v>55</v>
      </c>
      <c r="D164" s="5">
        <v>11</v>
      </c>
      <c r="E164" s="5">
        <v>8</v>
      </c>
      <c r="F164" s="5">
        <v>0.8</v>
      </c>
      <c r="G164" s="5">
        <v>0.1</v>
      </c>
      <c r="H164" s="5">
        <v>1.2</v>
      </c>
    </row>
    <row r="165" spans="1:8" ht="10.7" customHeight="1">
      <c r="A165" s="3">
        <v>180</v>
      </c>
      <c r="B165" s="2" t="s">
        <v>983</v>
      </c>
      <c r="C165" s="2" t="s">
        <v>56</v>
      </c>
      <c r="D165" s="3">
        <v>6</v>
      </c>
      <c r="E165" s="3">
        <v>15</v>
      </c>
      <c r="F165" s="3">
        <v>1.1000000000000001</v>
      </c>
      <c r="G165" s="3">
        <v>0.1</v>
      </c>
      <c r="H165" s="3">
        <v>2.2999999999999998</v>
      </c>
    </row>
    <row r="166" spans="1:8" ht="10.7" customHeight="1">
      <c r="A166" s="5">
        <v>181</v>
      </c>
      <c r="B166" s="4" t="s">
        <v>983</v>
      </c>
      <c r="C166" s="4" t="s">
        <v>281</v>
      </c>
      <c r="D166" s="5">
        <v>6</v>
      </c>
      <c r="E166" s="5">
        <v>23</v>
      </c>
      <c r="F166" s="5">
        <v>0.7</v>
      </c>
      <c r="G166" s="5">
        <v>0</v>
      </c>
      <c r="H166" s="5">
        <v>5</v>
      </c>
    </row>
    <row r="167" spans="1:8" ht="10.7" customHeight="1">
      <c r="A167" s="3">
        <v>182</v>
      </c>
      <c r="B167" s="2" t="s">
        <v>983</v>
      </c>
      <c r="C167" s="2" t="s">
        <v>57</v>
      </c>
      <c r="D167" s="3">
        <v>6</v>
      </c>
      <c r="E167" s="3">
        <v>38</v>
      </c>
      <c r="F167" s="3">
        <v>3.4</v>
      </c>
      <c r="G167" s="3">
        <v>2</v>
      </c>
      <c r="H167" s="3">
        <v>1.6</v>
      </c>
    </row>
    <row r="168" spans="1:8" ht="10.7" customHeight="1">
      <c r="A168" s="5">
        <v>183</v>
      </c>
      <c r="B168" s="4" t="s">
        <v>983</v>
      </c>
      <c r="C168" s="4" t="s">
        <v>282</v>
      </c>
      <c r="D168" s="5">
        <v>3</v>
      </c>
      <c r="E168" s="5">
        <v>75</v>
      </c>
      <c r="F168" s="5">
        <v>6.7</v>
      </c>
      <c r="G168" s="5">
        <v>1.6</v>
      </c>
      <c r="H168" s="5">
        <v>8.3000000000000007</v>
      </c>
    </row>
    <row r="169" spans="1:8" ht="10.7" customHeight="1">
      <c r="A169" s="3">
        <v>184</v>
      </c>
      <c r="B169" s="2" t="s">
        <v>983</v>
      </c>
      <c r="C169" s="2" t="s">
        <v>283</v>
      </c>
      <c r="D169" s="3">
        <v>2</v>
      </c>
      <c r="E169" s="3">
        <v>95</v>
      </c>
      <c r="F169" s="3">
        <v>1.2</v>
      </c>
      <c r="G169" s="3">
        <v>0.8</v>
      </c>
      <c r="H169" s="3">
        <v>20.7</v>
      </c>
    </row>
    <row r="170" spans="1:8" ht="10.7" customHeight="1">
      <c r="A170" s="5">
        <v>185</v>
      </c>
      <c r="B170" s="4" t="s">
        <v>983</v>
      </c>
      <c r="C170" s="4" t="s">
        <v>284</v>
      </c>
      <c r="D170" s="5" t="s">
        <v>174</v>
      </c>
      <c r="E170" s="5">
        <v>109</v>
      </c>
      <c r="F170" s="5">
        <v>1.3</v>
      </c>
      <c r="G170" s="5">
        <v>0.1</v>
      </c>
      <c r="H170" s="5">
        <v>25.7</v>
      </c>
    </row>
    <row r="171" spans="1:8" ht="10.7" customHeight="1">
      <c r="A171" s="3">
        <v>186</v>
      </c>
      <c r="B171" s="2" t="s">
        <v>983</v>
      </c>
      <c r="C171" s="2" t="s">
        <v>285</v>
      </c>
      <c r="D171" s="3" t="s">
        <v>174</v>
      </c>
      <c r="E171" s="3">
        <v>123</v>
      </c>
      <c r="F171" s="3">
        <v>2.2000000000000002</v>
      </c>
      <c r="G171" s="3">
        <v>0.4</v>
      </c>
      <c r="H171" s="3">
        <v>27.6</v>
      </c>
    </row>
    <row r="172" spans="1:8" ht="10.7" customHeight="1">
      <c r="A172" s="5">
        <v>187</v>
      </c>
      <c r="B172" s="4" t="s">
        <v>983</v>
      </c>
      <c r="C172" s="4" t="s">
        <v>286</v>
      </c>
      <c r="D172" s="5" t="s">
        <v>174</v>
      </c>
      <c r="E172" s="5">
        <v>102</v>
      </c>
      <c r="F172" s="5">
        <v>1.5</v>
      </c>
      <c r="G172" s="5">
        <v>0.1</v>
      </c>
      <c r="H172" s="5">
        <v>23.7</v>
      </c>
    </row>
    <row r="173" spans="1:8" ht="10.7" customHeight="1">
      <c r="A173" s="3">
        <v>188</v>
      </c>
      <c r="B173" s="2" t="s">
        <v>983</v>
      </c>
      <c r="C173" s="2" t="s">
        <v>287</v>
      </c>
      <c r="D173" s="3" t="s">
        <v>174</v>
      </c>
      <c r="E173" s="3">
        <v>99</v>
      </c>
      <c r="F173" s="3">
        <v>2</v>
      </c>
      <c r="G173" s="3">
        <v>0.2</v>
      </c>
      <c r="H173" s="3">
        <v>22.5</v>
      </c>
    </row>
    <row r="174" spans="1:8" ht="10.7" customHeight="1">
      <c r="A174" s="5">
        <v>189</v>
      </c>
      <c r="B174" s="4" t="s">
        <v>983</v>
      </c>
      <c r="C174" s="4" t="s">
        <v>288</v>
      </c>
      <c r="D174" s="5">
        <v>6</v>
      </c>
      <c r="E174" s="5">
        <v>58</v>
      </c>
      <c r="F174" s="5">
        <v>1.6</v>
      </c>
      <c r="G174" s="5">
        <v>0.2</v>
      </c>
      <c r="H174" s="5">
        <v>12.5</v>
      </c>
    </row>
    <row r="175" spans="1:8" ht="10.7" customHeight="1">
      <c r="A175" s="3">
        <v>190</v>
      </c>
      <c r="B175" s="2" t="s">
        <v>983</v>
      </c>
      <c r="C175" s="2" t="s">
        <v>289</v>
      </c>
      <c r="D175" s="3">
        <v>2</v>
      </c>
      <c r="E175" s="3">
        <v>81</v>
      </c>
      <c r="F175" s="3">
        <v>1.6</v>
      </c>
      <c r="G175" s="3">
        <v>0</v>
      </c>
      <c r="H175" s="3">
        <v>18.7</v>
      </c>
    </row>
    <row r="176" spans="1:8" ht="10.7" customHeight="1">
      <c r="A176" s="5">
        <v>191</v>
      </c>
      <c r="B176" s="4" t="s">
        <v>983</v>
      </c>
      <c r="C176" s="4" t="s">
        <v>290</v>
      </c>
      <c r="D176" s="5">
        <v>6</v>
      </c>
      <c r="E176" s="5">
        <v>86</v>
      </c>
      <c r="F176" s="5">
        <v>1.9</v>
      </c>
      <c r="G176" s="5">
        <v>0.1</v>
      </c>
      <c r="H176" s="5">
        <v>19.3</v>
      </c>
    </row>
    <row r="177" spans="1:8" ht="10.7" customHeight="1">
      <c r="A177" s="3">
        <v>192</v>
      </c>
      <c r="B177" s="2" t="s">
        <v>983</v>
      </c>
      <c r="C177" s="2" t="s">
        <v>291</v>
      </c>
      <c r="D177" s="3">
        <v>6</v>
      </c>
      <c r="E177" s="3">
        <v>93</v>
      </c>
      <c r="F177" s="3">
        <v>1.9</v>
      </c>
      <c r="G177" s="3">
        <v>0.1</v>
      </c>
      <c r="H177" s="3">
        <v>21.1</v>
      </c>
    </row>
    <row r="178" spans="1:8" ht="10.7" customHeight="1">
      <c r="A178" s="5">
        <v>193</v>
      </c>
      <c r="B178" s="4" t="s">
        <v>983</v>
      </c>
      <c r="C178" s="4" t="s">
        <v>292</v>
      </c>
      <c r="D178" s="5">
        <v>11</v>
      </c>
      <c r="E178" s="5">
        <v>67</v>
      </c>
      <c r="F178" s="5">
        <v>1.4</v>
      </c>
      <c r="G178" s="5">
        <v>0.1</v>
      </c>
      <c r="H178" s="5">
        <v>15.3</v>
      </c>
    </row>
    <row r="179" spans="1:8" ht="10.7" customHeight="1">
      <c r="A179" s="3">
        <v>194</v>
      </c>
      <c r="B179" s="2" t="s">
        <v>983</v>
      </c>
      <c r="C179" s="2" t="s">
        <v>293</v>
      </c>
      <c r="D179" s="3">
        <v>34</v>
      </c>
      <c r="E179" s="3">
        <v>86</v>
      </c>
      <c r="F179" s="3">
        <v>2.2000000000000002</v>
      </c>
      <c r="G179" s="3">
        <v>0.1</v>
      </c>
      <c r="H179" s="3">
        <v>18.899999999999999</v>
      </c>
    </row>
    <row r="180" spans="1:8" ht="10.7" customHeight="1">
      <c r="A180" s="5">
        <v>197</v>
      </c>
      <c r="B180" s="4" t="s">
        <v>983</v>
      </c>
      <c r="C180" s="4" t="s">
        <v>294</v>
      </c>
      <c r="D180" s="5">
        <v>3</v>
      </c>
      <c r="E180" s="5">
        <v>104</v>
      </c>
      <c r="F180" s="5">
        <v>2.2000000000000002</v>
      </c>
      <c r="G180" s="5">
        <v>0.1</v>
      </c>
      <c r="H180" s="5">
        <v>23.5</v>
      </c>
    </row>
    <row r="181" spans="1:8" ht="10.7" customHeight="1">
      <c r="A181" s="3">
        <v>198</v>
      </c>
      <c r="B181" s="2" t="s">
        <v>983</v>
      </c>
      <c r="C181" s="2" t="s">
        <v>295</v>
      </c>
      <c r="D181" s="3">
        <v>3</v>
      </c>
      <c r="E181" s="3">
        <v>74</v>
      </c>
      <c r="F181" s="3">
        <v>2.2000000000000002</v>
      </c>
      <c r="G181" s="3">
        <v>0.2</v>
      </c>
      <c r="H181" s="3">
        <v>15.9</v>
      </c>
    </row>
    <row r="182" spans="1:8" ht="10.7" customHeight="1">
      <c r="A182" s="5">
        <v>199</v>
      </c>
      <c r="B182" s="4" t="s">
        <v>983</v>
      </c>
      <c r="C182" s="4" t="s">
        <v>296</v>
      </c>
      <c r="D182" s="5">
        <v>6</v>
      </c>
      <c r="E182" s="5">
        <v>84</v>
      </c>
      <c r="F182" s="5">
        <v>2.4</v>
      </c>
      <c r="G182" s="5">
        <v>0.2</v>
      </c>
      <c r="H182" s="5">
        <v>18.2</v>
      </c>
    </row>
    <row r="183" spans="1:8" ht="10.7" customHeight="1">
      <c r="A183" s="3">
        <v>200</v>
      </c>
      <c r="B183" s="2" t="s">
        <v>983</v>
      </c>
      <c r="C183" s="2" t="s">
        <v>297</v>
      </c>
      <c r="D183" s="3">
        <v>11</v>
      </c>
      <c r="E183" s="3">
        <v>82</v>
      </c>
      <c r="F183" s="3">
        <v>2.1</v>
      </c>
      <c r="G183" s="3">
        <v>0.1</v>
      </c>
      <c r="H183" s="3">
        <v>18</v>
      </c>
    </row>
    <row r="184" spans="1:8" ht="10.7" customHeight="1">
      <c r="A184" s="5">
        <v>201</v>
      </c>
      <c r="B184" s="4" t="s">
        <v>983</v>
      </c>
      <c r="C184" s="4" t="s">
        <v>298</v>
      </c>
      <c r="D184" s="5">
        <v>6</v>
      </c>
      <c r="E184" s="5">
        <v>92</v>
      </c>
      <c r="F184" s="5">
        <v>2</v>
      </c>
      <c r="G184" s="5">
        <v>0.3</v>
      </c>
      <c r="H184" s="5">
        <v>20.3</v>
      </c>
    </row>
    <row r="185" spans="1:8" ht="10.7" customHeight="1">
      <c r="A185" s="3">
        <v>202</v>
      </c>
      <c r="B185" s="2" t="s">
        <v>983</v>
      </c>
      <c r="C185" s="2" t="s">
        <v>299</v>
      </c>
      <c r="D185" s="3">
        <v>24</v>
      </c>
      <c r="E185" s="3">
        <v>80</v>
      </c>
      <c r="F185" s="3">
        <v>2</v>
      </c>
      <c r="G185" s="3">
        <v>0.2</v>
      </c>
      <c r="H185" s="3">
        <v>17.600000000000001</v>
      </c>
    </row>
    <row r="186" spans="1:8" ht="10.7" customHeight="1">
      <c r="A186" s="5">
        <v>203</v>
      </c>
      <c r="B186" s="4" t="s">
        <v>983</v>
      </c>
      <c r="C186" s="4" t="s">
        <v>300</v>
      </c>
      <c r="D186" s="5" t="s">
        <v>174</v>
      </c>
      <c r="E186" s="5">
        <v>164</v>
      </c>
      <c r="F186" s="5">
        <v>2.1</v>
      </c>
      <c r="G186" s="5">
        <v>1.2</v>
      </c>
      <c r="H186" s="5">
        <v>36.299999999999997</v>
      </c>
    </row>
    <row r="187" spans="1:8" ht="10.7" customHeight="1">
      <c r="A187" s="3">
        <v>204</v>
      </c>
      <c r="B187" s="2" t="s">
        <v>983</v>
      </c>
      <c r="C187" s="2" t="s">
        <v>301</v>
      </c>
      <c r="D187" s="3">
        <v>6</v>
      </c>
      <c r="E187" s="3">
        <v>81</v>
      </c>
      <c r="F187" s="3">
        <v>2.2999999999999998</v>
      </c>
      <c r="G187" s="3">
        <v>0.2</v>
      </c>
      <c r="H187" s="3">
        <v>17.5</v>
      </c>
    </row>
    <row r="188" spans="1:8" ht="10.7" customHeight="1">
      <c r="A188" s="5">
        <v>205</v>
      </c>
      <c r="B188" s="4" t="s">
        <v>983</v>
      </c>
      <c r="C188" s="4" t="s">
        <v>302</v>
      </c>
      <c r="D188" s="5">
        <v>6</v>
      </c>
      <c r="E188" s="5">
        <v>274</v>
      </c>
      <c r="F188" s="5">
        <v>5.9</v>
      </c>
      <c r="G188" s="5">
        <v>5.6</v>
      </c>
      <c r="H188" s="5">
        <v>49.9</v>
      </c>
    </row>
    <row r="189" spans="1:8" ht="10.7" customHeight="1">
      <c r="A189" s="3">
        <v>206</v>
      </c>
      <c r="B189" s="2" t="s">
        <v>983</v>
      </c>
      <c r="C189" s="2" t="s">
        <v>303</v>
      </c>
      <c r="D189" s="3">
        <v>6</v>
      </c>
      <c r="E189" s="3">
        <v>93</v>
      </c>
      <c r="F189" s="3">
        <v>2.1</v>
      </c>
      <c r="G189" s="3">
        <v>0.1</v>
      </c>
      <c r="H189" s="3">
        <v>20.8</v>
      </c>
    </row>
    <row r="190" spans="1:8" ht="10.7" customHeight="1">
      <c r="A190" s="5">
        <v>207</v>
      </c>
      <c r="B190" s="4" t="s">
        <v>983</v>
      </c>
      <c r="C190" s="4" t="s">
        <v>304</v>
      </c>
      <c r="D190" s="5">
        <v>6</v>
      </c>
      <c r="E190" s="5">
        <v>312</v>
      </c>
      <c r="F190" s="5">
        <v>5.7</v>
      </c>
      <c r="G190" s="5">
        <v>9.9</v>
      </c>
      <c r="H190" s="5">
        <v>49.9</v>
      </c>
    </row>
    <row r="191" spans="1:8" ht="10.7" customHeight="1">
      <c r="A191" s="3">
        <v>208</v>
      </c>
      <c r="B191" s="2" t="s">
        <v>983</v>
      </c>
      <c r="C191" s="2" t="s">
        <v>305</v>
      </c>
      <c r="D191" s="3">
        <v>3</v>
      </c>
      <c r="E191" s="3">
        <v>92</v>
      </c>
      <c r="F191" s="3">
        <v>2.2000000000000002</v>
      </c>
      <c r="G191" s="3">
        <v>0.1</v>
      </c>
      <c r="H191" s="3">
        <v>20.5</v>
      </c>
    </row>
    <row r="192" spans="1:8" ht="10.7" customHeight="1">
      <c r="A192" s="5">
        <v>209</v>
      </c>
      <c r="B192" s="4" t="s">
        <v>983</v>
      </c>
      <c r="C192" s="4" t="s">
        <v>306</v>
      </c>
      <c r="D192" s="5">
        <v>6</v>
      </c>
      <c r="E192" s="5">
        <v>10</v>
      </c>
      <c r="F192" s="5">
        <v>0.5</v>
      </c>
      <c r="G192" s="5">
        <v>0.1</v>
      </c>
      <c r="H192" s="5">
        <v>1.8</v>
      </c>
    </row>
    <row r="193" spans="1:8" ht="10.7" customHeight="1">
      <c r="A193" s="3">
        <v>210</v>
      </c>
      <c r="B193" s="2" t="s">
        <v>983</v>
      </c>
      <c r="C193" s="2" t="s">
        <v>307</v>
      </c>
      <c r="D193" s="3" t="s">
        <v>174</v>
      </c>
      <c r="E193" s="3">
        <v>31</v>
      </c>
      <c r="F193" s="3">
        <v>0.3</v>
      </c>
      <c r="G193" s="3">
        <v>0</v>
      </c>
      <c r="H193" s="3">
        <v>7.4</v>
      </c>
    </row>
    <row r="194" spans="1:8" ht="10.7" customHeight="1">
      <c r="A194" s="5">
        <v>211</v>
      </c>
      <c r="B194" s="4" t="s">
        <v>983</v>
      </c>
      <c r="C194" s="4" t="s">
        <v>308</v>
      </c>
      <c r="D194" s="5" t="s">
        <v>174</v>
      </c>
      <c r="E194" s="5">
        <v>32</v>
      </c>
      <c r="F194" s="5">
        <v>0.3</v>
      </c>
      <c r="G194" s="5">
        <v>0.2</v>
      </c>
      <c r="H194" s="5">
        <v>7.2</v>
      </c>
    </row>
    <row r="195" spans="1:8" ht="10.7" customHeight="1">
      <c r="A195" s="3">
        <v>212</v>
      </c>
      <c r="B195" s="2" t="s">
        <v>983</v>
      </c>
      <c r="C195" s="2" t="s">
        <v>309</v>
      </c>
      <c r="D195" s="3" t="s">
        <v>174</v>
      </c>
      <c r="E195" s="3">
        <v>20</v>
      </c>
      <c r="F195" s="3">
        <v>0.2</v>
      </c>
      <c r="G195" s="3">
        <v>0.4</v>
      </c>
      <c r="H195" s="3">
        <v>3.9</v>
      </c>
    </row>
    <row r="196" spans="1:8" ht="10.7" customHeight="1">
      <c r="A196" s="5">
        <v>213</v>
      </c>
      <c r="B196" s="4" t="s">
        <v>983</v>
      </c>
      <c r="C196" s="4" t="s">
        <v>310</v>
      </c>
      <c r="D196" s="5">
        <v>3</v>
      </c>
      <c r="E196" s="5">
        <v>19</v>
      </c>
      <c r="F196" s="5">
        <v>0.7</v>
      </c>
      <c r="G196" s="5">
        <v>0.6</v>
      </c>
      <c r="H196" s="5">
        <v>2.6</v>
      </c>
    </row>
    <row r="197" spans="1:8" ht="10.7" customHeight="1">
      <c r="A197" s="3">
        <v>214</v>
      </c>
      <c r="B197" s="2" t="s">
        <v>983</v>
      </c>
      <c r="C197" s="2" t="s">
        <v>58</v>
      </c>
      <c r="D197" s="3" t="s">
        <v>174</v>
      </c>
      <c r="E197" s="3">
        <v>48</v>
      </c>
      <c r="F197" s="3">
        <v>2.9</v>
      </c>
      <c r="G197" s="3">
        <v>1</v>
      </c>
      <c r="H197" s="3">
        <v>6.9</v>
      </c>
    </row>
    <row r="198" spans="1:8" ht="10.7" customHeight="1">
      <c r="A198" s="5">
        <v>215</v>
      </c>
      <c r="B198" s="4" t="s">
        <v>983</v>
      </c>
      <c r="C198" s="4" t="s">
        <v>59</v>
      </c>
      <c r="D198" s="5">
        <v>9</v>
      </c>
      <c r="E198" s="5">
        <v>32</v>
      </c>
      <c r="F198" s="5">
        <v>1.9</v>
      </c>
      <c r="G198" s="5">
        <v>0.3</v>
      </c>
      <c r="H198" s="5">
        <v>5.4</v>
      </c>
    </row>
    <row r="199" spans="1:8" ht="10.7" customHeight="1">
      <c r="A199" s="3">
        <v>216</v>
      </c>
      <c r="B199" s="2" t="s">
        <v>983</v>
      </c>
      <c r="C199" s="2" t="s">
        <v>60</v>
      </c>
      <c r="D199" s="3">
        <v>6</v>
      </c>
      <c r="E199" s="3">
        <v>20</v>
      </c>
      <c r="F199" s="3">
        <v>0.9</v>
      </c>
      <c r="G199" s="3">
        <v>0.1</v>
      </c>
      <c r="H199" s="3">
        <v>3.9</v>
      </c>
    </row>
    <row r="200" spans="1:8" ht="10.7" customHeight="1">
      <c r="A200" s="5">
        <v>219</v>
      </c>
      <c r="B200" s="4" t="s">
        <v>983</v>
      </c>
      <c r="C200" s="4" t="s">
        <v>311</v>
      </c>
      <c r="D200" s="5">
        <v>6</v>
      </c>
      <c r="E200" s="5">
        <v>126</v>
      </c>
      <c r="F200" s="5">
        <v>1.7</v>
      </c>
      <c r="G200" s="5">
        <v>0.1</v>
      </c>
      <c r="H200" s="5">
        <v>29.5</v>
      </c>
    </row>
    <row r="201" spans="1:8" ht="10.7" customHeight="1">
      <c r="A201" s="3">
        <v>221</v>
      </c>
      <c r="B201" s="2" t="s">
        <v>983</v>
      </c>
      <c r="C201" s="2" t="s">
        <v>312</v>
      </c>
      <c r="D201" s="3">
        <v>6</v>
      </c>
      <c r="E201" s="3">
        <v>163</v>
      </c>
      <c r="F201" s="3">
        <v>2.2999999999999998</v>
      </c>
      <c r="G201" s="3">
        <v>0.1</v>
      </c>
      <c r="H201" s="3">
        <v>38.299999999999997</v>
      </c>
    </row>
    <row r="202" spans="1:8" ht="10.7" customHeight="1">
      <c r="A202" s="5">
        <v>222</v>
      </c>
      <c r="B202" s="4" t="s">
        <v>983</v>
      </c>
      <c r="C202" s="4" t="s">
        <v>313</v>
      </c>
      <c r="D202" s="5">
        <v>6</v>
      </c>
      <c r="E202" s="5">
        <v>117</v>
      </c>
      <c r="F202" s="5">
        <v>2.1</v>
      </c>
      <c r="G202" s="5">
        <v>0.1</v>
      </c>
      <c r="H202" s="5">
        <v>26.9</v>
      </c>
    </row>
    <row r="203" spans="1:8" ht="10.7" customHeight="1">
      <c r="A203" s="3">
        <v>223</v>
      </c>
      <c r="B203" s="2" t="s">
        <v>983</v>
      </c>
      <c r="C203" s="2" t="s">
        <v>314</v>
      </c>
      <c r="D203" s="3">
        <v>6</v>
      </c>
      <c r="E203" s="3">
        <v>124</v>
      </c>
      <c r="F203" s="3">
        <v>1</v>
      </c>
      <c r="G203" s="3">
        <v>0.2</v>
      </c>
      <c r="H203" s="3">
        <v>29.6</v>
      </c>
    </row>
    <row r="204" spans="1:8" ht="10.7" customHeight="1">
      <c r="A204" s="5">
        <v>224</v>
      </c>
      <c r="B204" s="4" t="s">
        <v>983</v>
      </c>
      <c r="C204" s="4" t="s">
        <v>315</v>
      </c>
      <c r="D204" s="5">
        <v>6</v>
      </c>
      <c r="E204" s="5">
        <v>236</v>
      </c>
      <c r="F204" s="5">
        <v>1.2</v>
      </c>
      <c r="G204" s="5">
        <v>5</v>
      </c>
      <c r="H204" s="5">
        <v>46.4</v>
      </c>
    </row>
    <row r="205" spans="1:8" ht="10.7" customHeight="1">
      <c r="A205" s="3">
        <v>225</v>
      </c>
      <c r="B205" s="2" t="s">
        <v>983</v>
      </c>
      <c r="C205" s="2" t="s">
        <v>316</v>
      </c>
      <c r="D205" s="3">
        <v>16</v>
      </c>
      <c r="E205" s="3">
        <v>151</v>
      </c>
      <c r="F205" s="3">
        <v>1.1000000000000001</v>
      </c>
      <c r="G205" s="3">
        <v>0.2</v>
      </c>
      <c r="H205" s="3">
        <v>36.299999999999997</v>
      </c>
    </row>
    <row r="206" spans="1:8" ht="10.7" customHeight="1">
      <c r="A206" s="5">
        <v>226</v>
      </c>
      <c r="B206" s="4" t="s">
        <v>983</v>
      </c>
      <c r="C206" s="4" t="s">
        <v>317</v>
      </c>
      <c r="D206" s="5">
        <v>6</v>
      </c>
      <c r="E206" s="5">
        <v>128</v>
      </c>
      <c r="F206" s="5">
        <v>0.9</v>
      </c>
      <c r="G206" s="5">
        <v>0.3</v>
      </c>
      <c r="H206" s="5">
        <v>30.6</v>
      </c>
    </row>
    <row r="207" spans="1:8" ht="10.7" customHeight="1">
      <c r="A207" s="3">
        <v>227</v>
      </c>
      <c r="B207" s="2" t="s">
        <v>983</v>
      </c>
      <c r="C207" s="2" t="s">
        <v>318</v>
      </c>
      <c r="D207" s="3">
        <v>6</v>
      </c>
      <c r="E207" s="3">
        <v>397</v>
      </c>
      <c r="F207" s="3">
        <v>1.6</v>
      </c>
      <c r="G207" s="3">
        <v>19.2</v>
      </c>
      <c r="H207" s="3">
        <v>54.4</v>
      </c>
    </row>
    <row r="208" spans="1:8" ht="10.7" customHeight="1">
      <c r="A208" s="5">
        <v>228</v>
      </c>
      <c r="B208" s="4" t="s">
        <v>983</v>
      </c>
      <c r="C208" s="4" t="s">
        <v>319</v>
      </c>
      <c r="D208" s="5">
        <v>16</v>
      </c>
      <c r="E208" s="5">
        <v>158</v>
      </c>
      <c r="F208" s="5">
        <v>1.2</v>
      </c>
      <c r="G208" s="5">
        <v>0.2</v>
      </c>
      <c r="H208" s="5">
        <v>37.799999999999997</v>
      </c>
    </row>
    <row r="209" spans="1:8" ht="10.7" customHeight="1">
      <c r="A209" s="3">
        <v>229</v>
      </c>
      <c r="B209" s="2" t="s">
        <v>983</v>
      </c>
      <c r="C209" s="2" t="s">
        <v>320</v>
      </c>
      <c r="D209" s="3">
        <v>6</v>
      </c>
      <c r="E209" s="3">
        <v>107</v>
      </c>
      <c r="F209" s="3">
        <v>1.3</v>
      </c>
      <c r="G209" s="3">
        <v>0.1</v>
      </c>
      <c r="H209" s="3">
        <v>25.2</v>
      </c>
    </row>
    <row r="210" spans="1:8" ht="10.7" customHeight="1">
      <c r="A210" s="5">
        <v>230</v>
      </c>
      <c r="B210" s="4" t="s">
        <v>983</v>
      </c>
      <c r="C210" s="4" t="s">
        <v>321</v>
      </c>
      <c r="D210" s="5">
        <v>6</v>
      </c>
      <c r="E210" s="5">
        <v>117</v>
      </c>
      <c r="F210" s="5">
        <v>1</v>
      </c>
      <c r="G210" s="5">
        <v>0.2</v>
      </c>
      <c r="H210" s="5">
        <v>27.9</v>
      </c>
    </row>
    <row r="211" spans="1:8" ht="10.7" customHeight="1">
      <c r="A211" s="3">
        <v>231</v>
      </c>
      <c r="B211" s="2" t="s">
        <v>983</v>
      </c>
      <c r="C211" s="2" t="s">
        <v>322</v>
      </c>
      <c r="D211" s="3" t="s">
        <v>323</v>
      </c>
      <c r="E211" s="3">
        <v>154</v>
      </c>
      <c r="F211" s="3">
        <v>0.8</v>
      </c>
      <c r="G211" s="3">
        <v>0.1</v>
      </c>
      <c r="H211" s="3">
        <v>37.4</v>
      </c>
    </row>
    <row r="212" spans="1:8" ht="10.7" customHeight="1">
      <c r="A212" s="5">
        <v>232</v>
      </c>
      <c r="B212" s="4" t="s">
        <v>983</v>
      </c>
      <c r="C212" s="4" t="s">
        <v>324</v>
      </c>
      <c r="D212" s="5">
        <v>6</v>
      </c>
      <c r="E212" s="5">
        <v>16</v>
      </c>
      <c r="F212" s="5">
        <v>0.8</v>
      </c>
      <c r="G212" s="5">
        <v>0.1</v>
      </c>
      <c r="H212" s="5">
        <v>3</v>
      </c>
    </row>
    <row r="213" spans="1:8" ht="10.7" customHeight="1">
      <c r="A213" s="3">
        <v>233</v>
      </c>
      <c r="B213" s="2" t="s">
        <v>983</v>
      </c>
      <c r="C213" s="2" t="s">
        <v>325</v>
      </c>
      <c r="D213" s="3">
        <v>6</v>
      </c>
      <c r="E213" s="3">
        <v>36</v>
      </c>
      <c r="F213" s="3">
        <v>2</v>
      </c>
      <c r="G213" s="3">
        <v>0</v>
      </c>
      <c r="H213" s="3">
        <v>6.9</v>
      </c>
    </row>
    <row r="214" spans="1:8" ht="10.7" customHeight="1">
      <c r="A214" s="5">
        <v>234</v>
      </c>
      <c r="B214" s="4" t="s">
        <v>983</v>
      </c>
      <c r="C214" s="4" t="s">
        <v>326</v>
      </c>
      <c r="D214" s="5">
        <v>6</v>
      </c>
      <c r="E214" s="5">
        <v>44</v>
      </c>
      <c r="F214" s="5">
        <v>1.4</v>
      </c>
      <c r="G214" s="5">
        <v>0</v>
      </c>
      <c r="H214" s="5">
        <v>9.6</v>
      </c>
    </row>
    <row r="215" spans="1:8" ht="10.7" customHeight="1">
      <c r="A215" s="3">
        <v>235</v>
      </c>
      <c r="B215" s="2" t="s">
        <v>983</v>
      </c>
      <c r="C215" s="2" t="s">
        <v>61</v>
      </c>
      <c r="D215" s="3">
        <v>6</v>
      </c>
      <c r="E215" s="3">
        <v>46</v>
      </c>
      <c r="F215" s="3">
        <v>4.7</v>
      </c>
      <c r="G215" s="3">
        <v>0.3</v>
      </c>
      <c r="H215" s="3">
        <v>6.1</v>
      </c>
    </row>
    <row r="216" spans="1:8" ht="10.7" customHeight="1">
      <c r="A216" s="5">
        <v>236</v>
      </c>
      <c r="B216" s="4" t="s">
        <v>983</v>
      </c>
      <c r="C216" s="4" t="s">
        <v>62</v>
      </c>
      <c r="D216" s="5" t="s">
        <v>174</v>
      </c>
      <c r="E216" s="5">
        <v>16</v>
      </c>
      <c r="F216" s="5">
        <v>1</v>
      </c>
      <c r="G216" s="5">
        <v>0.2</v>
      </c>
      <c r="H216" s="5">
        <v>2.6</v>
      </c>
    </row>
    <row r="217" spans="1:8" ht="10.7" customHeight="1">
      <c r="A217" s="3">
        <v>237</v>
      </c>
      <c r="B217" s="2" t="s">
        <v>983</v>
      </c>
      <c r="C217" s="2" t="s">
        <v>327</v>
      </c>
      <c r="D217" s="3" t="s">
        <v>174</v>
      </c>
      <c r="E217" s="3">
        <v>25</v>
      </c>
      <c r="F217" s="3">
        <v>1.4</v>
      </c>
      <c r="G217" s="3">
        <v>0.3</v>
      </c>
      <c r="H217" s="3">
        <v>4.0999999999999996</v>
      </c>
    </row>
    <row r="218" spans="1:8" ht="10.7" customHeight="1">
      <c r="A218" s="5">
        <v>238</v>
      </c>
      <c r="B218" s="4" t="s">
        <v>983</v>
      </c>
      <c r="C218" s="4" t="s">
        <v>328</v>
      </c>
      <c r="D218" s="5">
        <v>18</v>
      </c>
      <c r="E218" s="5">
        <v>35</v>
      </c>
      <c r="F218" s="5">
        <v>1.8</v>
      </c>
      <c r="G218" s="5">
        <v>0.3</v>
      </c>
      <c r="H218" s="5">
        <v>6.4</v>
      </c>
    </row>
    <row r="219" spans="1:8" ht="10.7" customHeight="1">
      <c r="A219" s="3">
        <v>239</v>
      </c>
      <c r="B219" s="2" t="s">
        <v>983</v>
      </c>
      <c r="C219" s="2" t="s">
        <v>329</v>
      </c>
      <c r="D219" s="3">
        <v>6</v>
      </c>
      <c r="E219" s="3">
        <v>15</v>
      </c>
      <c r="F219" s="3">
        <v>0.5</v>
      </c>
      <c r="G219" s="3">
        <v>0.1</v>
      </c>
      <c r="H219" s="3">
        <v>3.1</v>
      </c>
    </row>
    <row r="220" spans="1:8" ht="10.7" customHeight="1">
      <c r="A220" s="5">
        <v>240</v>
      </c>
      <c r="B220" s="4" t="s">
        <v>983</v>
      </c>
      <c r="C220" s="4" t="s">
        <v>63</v>
      </c>
      <c r="D220" s="5">
        <v>6</v>
      </c>
      <c r="E220" s="5">
        <v>98</v>
      </c>
      <c r="F220" s="5">
        <v>1.9</v>
      </c>
      <c r="G220" s="5">
        <v>0.3</v>
      </c>
      <c r="H220" s="5">
        <v>21.8</v>
      </c>
    </row>
    <row r="221" spans="1:8" ht="10.7" customHeight="1">
      <c r="A221" s="3">
        <v>241</v>
      </c>
      <c r="B221" s="2" t="s">
        <v>983</v>
      </c>
      <c r="C221" s="2" t="s">
        <v>330</v>
      </c>
      <c r="D221" s="3">
        <v>6</v>
      </c>
      <c r="E221" s="3">
        <v>41</v>
      </c>
      <c r="F221" s="3">
        <v>4.2</v>
      </c>
      <c r="G221" s="3">
        <v>0.5</v>
      </c>
      <c r="H221" s="3">
        <v>5</v>
      </c>
    </row>
    <row r="222" spans="1:8" ht="10.7" customHeight="1">
      <c r="A222" s="5">
        <v>242</v>
      </c>
      <c r="B222" s="4" t="s">
        <v>983</v>
      </c>
      <c r="C222" s="4" t="s">
        <v>331</v>
      </c>
      <c r="D222" s="5">
        <v>2</v>
      </c>
      <c r="E222" s="5">
        <v>18</v>
      </c>
      <c r="F222" s="5">
        <v>0.6</v>
      </c>
      <c r="G222" s="5">
        <v>0</v>
      </c>
      <c r="H222" s="5">
        <v>4</v>
      </c>
    </row>
    <row r="223" spans="1:8" ht="10.7" customHeight="1">
      <c r="A223" s="3">
        <v>243</v>
      </c>
      <c r="B223" s="2" t="s">
        <v>983</v>
      </c>
      <c r="C223" s="2" t="s">
        <v>332</v>
      </c>
      <c r="D223" s="3">
        <v>6</v>
      </c>
      <c r="E223" s="3">
        <v>19</v>
      </c>
      <c r="F223" s="3">
        <v>0.9</v>
      </c>
      <c r="G223" s="3">
        <v>0.1</v>
      </c>
      <c r="H223" s="3">
        <v>3.7</v>
      </c>
    </row>
    <row r="224" spans="1:8" ht="10.7" customHeight="1">
      <c r="A224" s="5">
        <v>244</v>
      </c>
      <c r="B224" s="4" t="s">
        <v>983</v>
      </c>
      <c r="C224" s="4" t="s">
        <v>333</v>
      </c>
      <c r="D224" s="5" t="s">
        <v>174</v>
      </c>
      <c r="E224" s="5">
        <v>18</v>
      </c>
      <c r="F224" s="5">
        <v>0.9</v>
      </c>
      <c r="G224" s="5">
        <v>0.1</v>
      </c>
      <c r="H224" s="5">
        <v>3.3</v>
      </c>
    </row>
    <row r="225" spans="1:8" ht="10.7" customHeight="1">
      <c r="A225" s="3">
        <v>245</v>
      </c>
      <c r="B225" s="2" t="s">
        <v>983</v>
      </c>
      <c r="C225" s="2" t="s">
        <v>64</v>
      </c>
      <c r="D225" s="3" t="s">
        <v>174</v>
      </c>
      <c r="E225" s="3">
        <v>143</v>
      </c>
      <c r="F225" s="3">
        <v>0.5</v>
      </c>
      <c r="G225" s="3">
        <v>0.2</v>
      </c>
      <c r="H225" s="3">
        <v>34.9</v>
      </c>
    </row>
    <row r="226" spans="1:8" ht="10.7" customHeight="1">
      <c r="A226" s="5">
        <v>246</v>
      </c>
      <c r="B226" s="4" t="s">
        <v>983</v>
      </c>
      <c r="C226" s="4" t="s">
        <v>334</v>
      </c>
      <c r="D226" s="5" t="s">
        <v>174</v>
      </c>
      <c r="E226" s="5">
        <v>147</v>
      </c>
      <c r="F226" s="5">
        <v>0.5</v>
      </c>
      <c r="G226" s="5">
        <v>0.1</v>
      </c>
      <c r="H226" s="5">
        <v>36</v>
      </c>
    </row>
    <row r="227" spans="1:8" ht="10.7" customHeight="1">
      <c r="A227" s="3">
        <v>247</v>
      </c>
      <c r="B227" s="2" t="s">
        <v>983</v>
      </c>
      <c r="C227" s="2" t="s">
        <v>335</v>
      </c>
      <c r="D227" s="3">
        <v>6</v>
      </c>
      <c r="E227" s="3">
        <v>140</v>
      </c>
      <c r="F227" s="3">
        <v>0.7</v>
      </c>
      <c r="G227" s="3">
        <v>0.2</v>
      </c>
      <c r="H227" s="3">
        <v>33.9</v>
      </c>
    </row>
    <row r="228" spans="1:8" ht="10.7" customHeight="1">
      <c r="A228" s="5">
        <v>248</v>
      </c>
      <c r="B228" s="4" t="s">
        <v>983</v>
      </c>
      <c r="C228" s="4" t="s">
        <v>336</v>
      </c>
      <c r="D228" s="5">
        <v>5</v>
      </c>
      <c r="E228" s="5">
        <v>210</v>
      </c>
      <c r="F228" s="5">
        <v>0.9</v>
      </c>
      <c r="G228" s="5">
        <v>5.0999999999999996</v>
      </c>
      <c r="H228" s="5">
        <v>40.1</v>
      </c>
    </row>
    <row r="229" spans="1:8" ht="10.7" customHeight="1">
      <c r="A229" s="3">
        <v>249</v>
      </c>
      <c r="B229" s="2" t="s">
        <v>983</v>
      </c>
      <c r="C229" s="2" t="s">
        <v>337</v>
      </c>
      <c r="D229" s="3">
        <v>8</v>
      </c>
      <c r="E229" s="3">
        <v>153</v>
      </c>
      <c r="F229" s="3">
        <v>0.9</v>
      </c>
      <c r="G229" s="3">
        <v>0.1</v>
      </c>
      <c r="H229" s="3">
        <v>37.1</v>
      </c>
    </row>
    <row r="230" spans="1:8" ht="10.7" customHeight="1">
      <c r="A230" s="5">
        <v>250</v>
      </c>
      <c r="B230" s="4" t="s">
        <v>983</v>
      </c>
      <c r="C230" s="4" t="s">
        <v>65</v>
      </c>
      <c r="D230" s="5" t="s">
        <v>174</v>
      </c>
      <c r="E230" s="5">
        <v>34</v>
      </c>
      <c r="F230" s="5">
        <v>1.1000000000000001</v>
      </c>
      <c r="G230" s="5">
        <v>0.2</v>
      </c>
      <c r="H230" s="5">
        <v>7</v>
      </c>
    </row>
    <row r="231" spans="1:8" ht="10.7" customHeight="1">
      <c r="A231" s="3">
        <v>251</v>
      </c>
      <c r="B231" s="2" t="s">
        <v>983</v>
      </c>
      <c r="C231" s="2" t="s">
        <v>338</v>
      </c>
      <c r="D231" s="3">
        <v>6</v>
      </c>
      <c r="E231" s="3">
        <v>37</v>
      </c>
      <c r="F231" s="3">
        <v>0.7</v>
      </c>
      <c r="G231" s="3">
        <v>0.1</v>
      </c>
      <c r="H231" s="3">
        <v>8.4</v>
      </c>
    </row>
    <row r="232" spans="1:8" ht="10.7" customHeight="1">
      <c r="A232" s="5">
        <v>252</v>
      </c>
      <c r="B232" s="4" t="s">
        <v>982</v>
      </c>
      <c r="C232" s="4" t="s">
        <v>339</v>
      </c>
      <c r="D232" s="5">
        <v>6</v>
      </c>
      <c r="E232" s="5">
        <v>170</v>
      </c>
      <c r="F232" s="5">
        <v>1.3</v>
      </c>
      <c r="G232" s="5">
        <v>16.399999999999999</v>
      </c>
      <c r="H232" s="5">
        <v>4.0999999999999996</v>
      </c>
    </row>
    <row r="233" spans="1:8" ht="10.7" customHeight="1">
      <c r="A233" s="3">
        <v>253</v>
      </c>
      <c r="B233" s="2" t="s">
        <v>982</v>
      </c>
      <c r="C233" s="2" t="s">
        <v>340</v>
      </c>
      <c r="D233" s="3" t="s">
        <v>341</v>
      </c>
      <c r="E233" s="3">
        <v>145</v>
      </c>
      <c r="F233" s="3">
        <v>1.6</v>
      </c>
      <c r="G233" s="3">
        <v>13.3</v>
      </c>
      <c r="H233" s="3">
        <v>4.5999999999999996</v>
      </c>
    </row>
    <row r="234" spans="1:8" ht="10.7" customHeight="1">
      <c r="A234" s="5">
        <v>254</v>
      </c>
      <c r="B234" s="4" t="s">
        <v>982</v>
      </c>
      <c r="C234" s="4" t="s">
        <v>342</v>
      </c>
      <c r="D234" s="5" t="s">
        <v>174</v>
      </c>
      <c r="E234" s="5">
        <v>617</v>
      </c>
      <c r="F234" s="5">
        <v>18.600000000000001</v>
      </c>
      <c r="G234" s="5">
        <v>54.1</v>
      </c>
      <c r="H234" s="5">
        <v>13.9</v>
      </c>
    </row>
    <row r="235" spans="1:8" ht="10.7" customHeight="1">
      <c r="A235" s="3">
        <v>255</v>
      </c>
      <c r="B235" s="2" t="s">
        <v>982</v>
      </c>
      <c r="C235" s="2" t="s">
        <v>343</v>
      </c>
      <c r="D235" s="3">
        <v>3</v>
      </c>
      <c r="E235" s="3">
        <v>667</v>
      </c>
      <c r="F235" s="3">
        <v>15.8</v>
      </c>
      <c r="G235" s="3">
        <v>60.2</v>
      </c>
      <c r="H235" s="3">
        <v>15.5</v>
      </c>
    </row>
    <row r="236" spans="1:8" ht="10.7" customHeight="1">
      <c r="A236" s="5">
        <v>257</v>
      </c>
      <c r="B236" s="4" t="s">
        <v>982</v>
      </c>
      <c r="C236" s="4" t="s">
        <v>344</v>
      </c>
      <c r="D236" s="5">
        <v>6</v>
      </c>
      <c r="E236" s="5">
        <v>112</v>
      </c>
      <c r="F236" s="5">
        <v>2.2999999999999998</v>
      </c>
      <c r="G236" s="5">
        <v>0.1</v>
      </c>
      <c r="H236" s="5">
        <v>25.4</v>
      </c>
    </row>
    <row r="237" spans="1:8" ht="10.7" customHeight="1">
      <c r="A237" s="3">
        <v>258</v>
      </c>
      <c r="B237" s="2" t="s">
        <v>982</v>
      </c>
      <c r="C237" s="2" t="s">
        <v>345</v>
      </c>
      <c r="D237" s="3" t="s">
        <v>174</v>
      </c>
      <c r="E237" s="3">
        <v>60</v>
      </c>
      <c r="F237" s="3">
        <v>1.8</v>
      </c>
      <c r="G237" s="3">
        <v>1.2</v>
      </c>
      <c r="H237" s="3">
        <v>10.5</v>
      </c>
    </row>
    <row r="238" spans="1:8" ht="10.7" customHeight="1">
      <c r="A238" s="5">
        <v>259</v>
      </c>
      <c r="B238" s="4" t="s">
        <v>982</v>
      </c>
      <c r="C238" s="4" t="s">
        <v>346</v>
      </c>
      <c r="D238" s="5" t="s">
        <v>174</v>
      </c>
      <c r="E238" s="5">
        <v>36</v>
      </c>
      <c r="F238" s="5">
        <v>1.1000000000000001</v>
      </c>
      <c r="G238" s="5">
        <v>1.1000000000000001</v>
      </c>
      <c r="H238" s="5">
        <v>5.6</v>
      </c>
    </row>
    <row r="239" spans="1:8" ht="10.7" customHeight="1">
      <c r="A239" s="3">
        <v>260</v>
      </c>
      <c r="B239" s="2" t="s">
        <v>982</v>
      </c>
      <c r="C239" s="2" t="s">
        <v>347</v>
      </c>
      <c r="D239" s="3">
        <v>6</v>
      </c>
      <c r="E239" s="3">
        <v>150</v>
      </c>
      <c r="F239" s="3">
        <v>5.2</v>
      </c>
      <c r="G239" s="3">
        <v>0.8</v>
      </c>
      <c r="H239" s="3">
        <v>30.5</v>
      </c>
    </row>
    <row r="240" spans="1:8" ht="10.7" customHeight="1">
      <c r="A240" s="5">
        <v>261</v>
      </c>
      <c r="B240" s="4" t="s">
        <v>982</v>
      </c>
      <c r="C240" s="4" t="s">
        <v>348</v>
      </c>
      <c r="D240" s="5">
        <v>3</v>
      </c>
      <c r="E240" s="5">
        <v>105</v>
      </c>
      <c r="F240" s="5">
        <v>2.8</v>
      </c>
      <c r="G240" s="5">
        <v>0.6</v>
      </c>
      <c r="H240" s="5">
        <v>22.3</v>
      </c>
    </row>
    <row r="241" spans="1:8" ht="10.7" customHeight="1">
      <c r="A241" s="3">
        <v>262</v>
      </c>
      <c r="B241" s="2" t="s">
        <v>982</v>
      </c>
      <c r="C241" s="2" t="s">
        <v>349</v>
      </c>
      <c r="D241" s="3">
        <v>5</v>
      </c>
      <c r="E241" s="3">
        <v>384</v>
      </c>
      <c r="F241" s="3">
        <v>0.1</v>
      </c>
      <c r="G241" s="3">
        <v>1.4</v>
      </c>
      <c r="H241" s="3">
        <v>92.7</v>
      </c>
    </row>
    <row r="242" spans="1:8" ht="10.7" customHeight="1">
      <c r="A242" s="5">
        <v>263</v>
      </c>
      <c r="B242" s="4" t="s">
        <v>982</v>
      </c>
      <c r="C242" s="4" t="s">
        <v>350</v>
      </c>
      <c r="D242" s="5">
        <v>5</v>
      </c>
      <c r="E242" s="5">
        <v>557</v>
      </c>
      <c r="F242" s="5">
        <v>1.6</v>
      </c>
      <c r="G242" s="5">
        <v>51.6</v>
      </c>
      <c r="H242" s="5">
        <v>21.4</v>
      </c>
    </row>
    <row r="243" spans="1:8" ht="10.7" customHeight="1">
      <c r="A243" s="3">
        <v>264</v>
      </c>
      <c r="B243" s="2" t="s">
        <v>982</v>
      </c>
      <c r="C243" s="2" t="s">
        <v>351</v>
      </c>
      <c r="D243" s="3">
        <v>1</v>
      </c>
      <c r="E243" s="3">
        <v>26</v>
      </c>
      <c r="F243" s="3">
        <v>0.9</v>
      </c>
      <c r="G243" s="3">
        <v>0.2</v>
      </c>
      <c r="H243" s="3">
        <v>5.2</v>
      </c>
    </row>
    <row r="244" spans="1:8" ht="10.7" customHeight="1">
      <c r="A244" s="5">
        <v>265</v>
      </c>
      <c r="B244" s="4" t="s">
        <v>982</v>
      </c>
      <c r="C244" s="4" t="s">
        <v>352</v>
      </c>
      <c r="D244" s="5">
        <v>1</v>
      </c>
      <c r="E244" s="5">
        <v>27</v>
      </c>
      <c r="F244" s="5">
        <v>0.9</v>
      </c>
      <c r="G244" s="5">
        <v>0.2</v>
      </c>
      <c r="H244" s="5">
        <v>5.4</v>
      </c>
    </row>
    <row r="245" spans="1:8" ht="10.7" customHeight="1">
      <c r="A245" s="3">
        <v>266</v>
      </c>
      <c r="B245" s="2" t="s">
        <v>982</v>
      </c>
      <c r="C245" s="2" t="s">
        <v>353</v>
      </c>
      <c r="D245" s="3">
        <v>1</v>
      </c>
      <c r="E245" s="3">
        <v>35</v>
      </c>
      <c r="F245" s="3">
        <v>1.5</v>
      </c>
      <c r="G245" s="3">
        <v>0.2</v>
      </c>
      <c r="H245" s="3">
        <v>6.7</v>
      </c>
    </row>
    <row r="246" spans="1:8" ht="10.7" customHeight="1">
      <c r="A246" s="5">
        <v>267</v>
      </c>
      <c r="B246" s="4" t="s">
        <v>982</v>
      </c>
      <c r="C246" s="4" t="s">
        <v>354</v>
      </c>
      <c r="D246" s="5">
        <v>6</v>
      </c>
      <c r="E246" s="5">
        <v>46</v>
      </c>
      <c r="F246" s="5">
        <v>0.9</v>
      </c>
      <c r="G246" s="5">
        <v>0.2</v>
      </c>
      <c r="H246" s="5">
        <v>10.1</v>
      </c>
    </row>
    <row r="247" spans="1:8" ht="10.7" customHeight="1">
      <c r="A247" s="3">
        <v>268</v>
      </c>
      <c r="B247" s="2" t="s">
        <v>982</v>
      </c>
      <c r="C247" s="2" t="s">
        <v>355</v>
      </c>
      <c r="D247" s="3">
        <v>9</v>
      </c>
      <c r="E247" s="3">
        <v>115</v>
      </c>
      <c r="F247" s="3">
        <v>1.2</v>
      </c>
      <c r="G247" s="3">
        <v>0.1</v>
      </c>
      <c r="H247" s="3">
        <v>27.4</v>
      </c>
    </row>
    <row r="248" spans="1:8" ht="10.7" customHeight="1">
      <c r="A248" s="5">
        <v>269</v>
      </c>
      <c r="B248" s="4" t="s">
        <v>982</v>
      </c>
      <c r="C248" s="4" t="s">
        <v>356</v>
      </c>
      <c r="D248" s="5" t="s">
        <v>174</v>
      </c>
      <c r="E248" s="5">
        <v>88</v>
      </c>
      <c r="F248" s="5">
        <v>1.5</v>
      </c>
      <c r="G248" s="5">
        <v>0.1</v>
      </c>
      <c r="H248" s="5">
        <v>20.100000000000001</v>
      </c>
    </row>
    <row r="249" spans="1:8" ht="10.7" customHeight="1">
      <c r="A249" s="3">
        <v>270</v>
      </c>
      <c r="B249" s="2" t="s">
        <v>982</v>
      </c>
      <c r="C249" s="2" t="s">
        <v>357</v>
      </c>
      <c r="D249" s="3">
        <v>6</v>
      </c>
      <c r="E249" s="3">
        <v>115</v>
      </c>
      <c r="F249" s="3">
        <v>1.2</v>
      </c>
      <c r="G249" s="3">
        <v>0.2</v>
      </c>
      <c r="H249" s="3">
        <v>27</v>
      </c>
    </row>
    <row r="250" spans="1:8" ht="10.7" customHeight="1">
      <c r="A250" s="5">
        <v>271</v>
      </c>
      <c r="B250" s="4" t="s">
        <v>982</v>
      </c>
      <c r="C250" s="4" t="s">
        <v>358</v>
      </c>
      <c r="D250" s="5">
        <v>6</v>
      </c>
      <c r="E250" s="5">
        <v>107</v>
      </c>
      <c r="F250" s="5">
        <v>1.1000000000000001</v>
      </c>
      <c r="G250" s="5">
        <v>0.2</v>
      </c>
      <c r="H250" s="5">
        <v>25.2</v>
      </c>
    </row>
    <row r="251" spans="1:8" ht="10.7" customHeight="1">
      <c r="A251" s="3">
        <v>272</v>
      </c>
      <c r="B251" s="2" t="s">
        <v>982</v>
      </c>
      <c r="C251" s="2" t="s">
        <v>359</v>
      </c>
      <c r="D251" s="3" t="s">
        <v>174</v>
      </c>
      <c r="E251" s="3">
        <v>134</v>
      </c>
      <c r="F251" s="3">
        <v>3</v>
      </c>
      <c r="G251" s="3">
        <v>0.6</v>
      </c>
      <c r="H251" s="3">
        <v>29</v>
      </c>
    </row>
    <row r="252" spans="1:8" ht="10.7" customHeight="1">
      <c r="A252" s="5">
        <v>273</v>
      </c>
      <c r="B252" s="4" t="s">
        <v>982</v>
      </c>
      <c r="C252" s="4" t="s">
        <v>360</v>
      </c>
      <c r="D252" s="5">
        <v>6</v>
      </c>
      <c r="E252" s="5">
        <v>37</v>
      </c>
      <c r="F252" s="5">
        <v>0.9</v>
      </c>
      <c r="G252" s="5">
        <v>0.2</v>
      </c>
      <c r="H252" s="5">
        <v>7.8</v>
      </c>
    </row>
    <row r="253" spans="1:8" ht="10.7" customHeight="1">
      <c r="A253" s="3">
        <v>274</v>
      </c>
      <c r="B253" s="2" t="s">
        <v>982</v>
      </c>
      <c r="C253" s="2" t="s">
        <v>361</v>
      </c>
      <c r="D253" s="3">
        <v>6</v>
      </c>
      <c r="E253" s="3">
        <v>44</v>
      </c>
      <c r="F253" s="3">
        <v>1.7</v>
      </c>
      <c r="G253" s="3">
        <v>0.3</v>
      </c>
      <c r="H253" s="3">
        <v>8.6</v>
      </c>
    </row>
    <row r="254" spans="1:8" ht="10.7" customHeight="1">
      <c r="A254" s="5">
        <v>275</v>
      </c>
      <c r="B254" s="4" t="s">
        <v>982</v>
      </c>
      <c r="C254" s="4" t="s">
        <v>362</v>
      </c>
      <c r="D254" s="5">
        <v>8</v>
      </c>
      <c r="E254" s="5">
        <v>468</v>
      </c>
      <c r="F254" s="5">
        <v>14.4</v>
      </c>
      <c r="G254" s="5">
        <v>22.5</v>
      </c>
      <c r="H254" s="5">
        <v>51.9</v>
      </c>
    </row>
    <row r="255" spans="1:8" ht="10.7" customHeight="1">
      <c r="A255" s="3">
        <v>276</v>
      </c>
      <c r="B255" s="2" t="s">
        <v>982</v>
      </c>
      <c r="C255" s="2" t="s">
        <v>363</v>
      </c>
      <c r="D255" s="3">
        <v>6</v>
      </c>
      <c r="E255" s="3">
        <v>64</v>
      </c>
      <c r="F255" s="3">
        <v>1</v>
      </c>
      <c r="G255" s="3">
        <v>1.4</v>
      </c>
      <c r="H255" s="3">
        <v>11.9</v>
      </c>
    </row>
    <row r="256" spans="1:8" ht="10.7" customHeight="1">
      <c r="A256" s="5">
        <v>277</v>
      </c>
      <c r="B256" s="4" t="s">
        <v>982</v>
      </c>
      <c r="C256" s="4" t="s">
        <v>364</v>
      </c>
      <c r="D256" s="5">
        <v>5</v>
      </c>
      <c r="E256" s="5">
        <v>47</v>
      </c>
      <c r="F256" s="5">
        <v>0.7</v>
      </c>
      <c r="G256" s="5">
        <v>0.5</v>
      </c>
      <c r="H256" s="5">
        <v>10</v>
      </c>
    </row>
    <row r="257" spans="1:8" ht="10.7" customHeight="1">
      <c r="A257" s="3">
        <v>278</v>
      </c>
      <c r="B257" s="2" t="s">
        <v>982</v>
      </c>
      <c r="C257" s="2" t="s">
        <v>365</v>
      </c>
      <c r="D257" s="3" t="s">
        <v>174</v>
      </c>
      <c r="E257" s="3">
        <v>13</v>
      </c>
      <c r="F257" s="3">
        <v>0.4</v>
      </c>
      <c r="G257" s="3">
        <v>0.1</v>
      </c>
      <c r="H257" s="3">
        <v>2.6</v>
      </c>
    </row>
    <row r="258" spans="1:8" ht="10.7" customHeight="1">
      <c r="A258" s="5">
        <v>279</v>
      </c>
      <c r="B258" s="4" t="s">
        <v>982</v>
      </c>
      <c r="C258" s="4" t="s">
        <v>366</v>
      </c>
      <c r="D258" s="5" t="s">
        <v>174</v>
      </c>
      <c r="E258" s="5">
        <v>12</v>
      </c>
      <c r="F258" s="5">
        <v>0.4</v>
      </c>
      <c r="G258" s="5">
        <v>0.1</v>
      </c>
      <c r="H258" s="5">
        <v>2.4</v>
      </c>
    </row>
    <row r="259" spans="1:8" ht="10.7" customHeight="1">
      <c r="A259" s="3">
        <v>280</v>
      </c>
      <c r="B259" s="2" t="s">
        <v>982</v>
      </c>
      <c r="C259" s="2" t="s">
        <v>367</v>
      </c>
      <c r="D259" s="3" t="s">
        <v>174</v>
      </c>
      <c r="E259" s="3">
        <v>13</v>
      </c>
      <c r="F259" s="3">
        <v>0.3</v>
      </c>
      <c r="G259" s="3">
        <v>0.1</v>
      </c>
      <c r="H259" s="3">
        <v>2.7</v>
      </c>
    </row>
    <row r="260" spans="1:8" ht="10.7" customHeight="1">
      <c r="A260" s="5">
        <v>281</v>
      </c>
      <c r="B260" s="4" t="s">
        <v>982</v>
      </c>
      <c r="C260" s="4" t="s">
        <v>368</v>
      </c>
      <c r="D260" s="5">
        <v>2</v>
      </c>
      <c r="E260" s="5">
        <v>379</v>
      </c>
      <c r="F260" s="5">
        <v>0.7</v>
      </c>
      <c r="G260" s="5">
        <v>2.4</v>
      </c>
      <c r="H260" s="5">
        <v>88.8</v>
      </c>
    </row>
    <row r="261" spans="1:8" ht="10.7" customHeight="1">
      <c r="A261" s="3">
        <v>282</v>
      </c>
      <c r="B261" s="2" t="s">
        <v>982</v>
      </c>
      <c r="C261" s="2" t="s">
        <v>369</v>
      </c>
      <c r="D261" s="3">
        <v>2</v>
      </c>
      <c r="E261" s="3">
        <v>378</v>
      </c>
      <c r="F261" s="3">
        <v>0.7</v>
      </c>
      <c r="G261" s="3">
        <v>2.2000000000000002</v>
      </c>
      <c r="H261" s="3">
        <v>88.8</v>
      </c>
    </row>
    <row r="262" spans="1:8" ht="10.7" customHeight="1">
      <c r="A262" s="5">
        <v>283</v>
      </c>
      <c r="B262" s="4" t="s">
        <v>982</v>
      </c>
      <c r="C262" s="4" t="s">
        <v>370</v>
      </c>
      <c r="D262" s="5">
        <v>2</v>
      </c>
      <c r="E262" s="5">
        <v>375</v>
      </c>
      <c r="F262" s="5">
        <v>0.7</v>
      </c>
      <c r="G262" s="5">
        <v>1.7</v>
      </c>
      <c r="H262" s="5">
        <v>89.3</v>
      </c>
    </row>
    <row r="263" spans="1:8" ht="10.7" customHeight="1">
      <c r="A263" s="3">
        <v>284</v>
      </c>
      <c r="B263" s="2" t="s">
        <v>982</v>
      </c>
      <c r="C263" s="2" t="s">
        <v>371</v>
      </c>
      <c r="D263" s="3">
        <v>6</v>
      </c>
      <c r="E263" s="3">
        <v>94</v>
      </c>
      <c r="F263" s="3">
        <v>1.2</v>
      </c>
      <c r="G263" s="3">
        <v>0.1</v>
      </c>
      <c r="H263" s="3">
        <v>22.1</v>
      </c>
    </row>
    <row r="264" spans="1:8" ht="10.7" customHeight="1">
      <c r="A264" s="5">
        <v>285</v>
      </c>
      <c r="B264" s="4" t="s">
        <v>982</v>
      </c>
      <c r="C264" s="4" t="s">
        <v>372</v>
      </c>
      <c r="D264" s="5">
        <v>1</v>
      </c>
      <c r="E264" s="5">
        <v>32</v>
      </c>
      <c r="F264" s="5">
        <v>0.1</v>
      </c>
      <c r="G264" s="5">
        <v>0</v>
      </c>
      <c r="H264" s="5">
        <v>7.9</v>
      </c>
    </row>
    <row r="265" spans="1:8" ht="10.7" customHeight="1">
      <c r="A265" s="3">
        <v>286</v>
      </c>
      <c r="B265" s="2" t="s">
        <v>982</v>
      </c>
      <c r="C265" s="2" t="s">
        <v>373</v>
      </c>
      <c r="D265" s="3">
        <v>6</v>
      </c>
      <c r="E265" s="3">
        <v>61</v>
      </c>
      <c r="F265" s="3">
        <v>0.4</v>
      </c>
      <c r="G265" s="3">
        <v>0.1</v>
      </c>
      <c r="H265" s="3">
        <v>14.6</v>
      </c>
    </row>
    <row r="266" spans="1:8" ht="10.7" customHeight="1">
      <c r="A266" s="5">
        <v>287</v>
      </c>
      <c r="B266" s="4" t="s">
        <v>982</v>
      </c>
      <c r="C266" s="4" t="s">
        <v>374</v>
      </c>
      <c r="D266" s="5" t="s">
        <v>375</v>
      </c>
      <c r="E266" s="5">
        <v>87</v>
      </c>
      <c r="F266" s="5">
        <v>1.5</v>
      </c>
      <c r="G266" s="5">
        <v>0.5</v>
      </c>
      <c r="H266" s="5">
        <v>19.100000000000001</v>
      </c>
    </row>
    <row r="267" spans="1:8" ht="10.7" customHeight="1">
      <c r="A267" s="3">
        <v>288</v>
      </c>
      <c r="B267" s="2" t="s">
        <v>982</v>
      </c>
      <c r="C267" s="2" t="s">
        <v>376</v>
      </c>
      <c r="D267" s="3">
        <v>20</v>
      </c>
      <c r="E267" s="3">
        <v>255</v>
      </c>
      <c r="F267" s="3">
        <v>7.9</v>
      </c>
      <c r="G267" s="3">
        <v>16.600000000000001</v>
      </c>
      <c r="H267" s="3">
        <v>18.5</v>
      </c>
    </row>
    <row r="268" spans="1:8" ht="10.7" customHeight="1">
      <c r="A268" s="5">
        <v>289</v>
      </c>
      <c r="B268" s="4" t="s">
        <v>982</v>
      </c>
      <c r="C268" s="4" t="s">
        <v>377</v>
      </c>
      <c r="D268" s="5">
        <v>10</v>
      </c>
      <c r="E268" s="5">
        <v>332</v>
      </c>
      <c r="F268" s="5">
        <v>6.3</v>
      </c>
      <c r="G268" s="5">
        <v>25.7</v>
      </c>
      <c r="H268" s="5">
        <v>19</v>
      </c>
    </row>
    <row r="269" spans="1:8" ht="10.7" customHeight="1">
      <c r="A269" s="3">
        <v>290</v>
      </c>
      <c r="B269" s="2" t="s">
        <v>982</v>
      </c>
      <c r="C269" s="2" t="s">
        <v>378</v>
      </c>
      <c r="D269" s="3">
        <v>6</v>
      </c>
      <c r="E269" s="3">
        <v>199</v>
      </c>
      <c r="F269" s="3">
        <v>3.3</v>
      </c>
      <c r="G269" s="3">
        <v>4.2</v>
      </c>
      <c r="H269" s="3">
        <v>37.1</v>
      </c>
    </row>
    <row r="270" spans="1:8" ht="10.7" customHeight="1">
      <c r="A270" s="5">
        <v>291</v>
      </c>
      <c r="B270" s="4" t="s">
        <v>982</v>
      </c>
      <c r="C270" s="4" t="s">
        <v>379</v>
      </c>
      <c r="D270" s="5">
        <v>6</v>
      </c>
      <c r="E270" s="5">
        <v>225</v>
      </c>
      <c r="F270" s="5">
        <v>4.4000000000000004</v>
      </c>
      <c r="G270" s="5">
        <v>10</v>
      </c>
      <c r="H270" s="5">
        <v>29.3</v>
      </c>
    </row>
    <row r="271" spans="1:8" ht="10.7" customHeight="1">
      <c r="A271" s="3">
        <v>292</v>
      </c>
      <c r="B271" s="2" t="s">
        <v>982</v>
      </c>
      <c r="C271" s="2" t="s">
        <v>380</v>
      </c>
      <c r="D271" s="3">
        <v>6</v>
      </c>
      <c r="E271" s="3">
        <v>40</v>
      </c>
      <c r="F271" s="3">
        <v>0.6</v>
      </c>
      <c r="G271" s="3">
        <v>0.1</v>
      </c>
      <c r="H271" s="3">
        <v>9.1</v>
      </c>
    </row>
    <row r="272" spans="1:8" ht="10.7" customHeight="1">
      <c r="A272" s="5">
        <v>293</v>
      </c>
      <c r="B272" s="4" t="s">
        <v>982</v>
      </c>
      <c r="C272" s="4" t="s">
        <v>381</v>
      </c>
      <c r="D272" s="5">
        <v>3</v>
      </c>
      <c r="E272" s="5">
        <v>94</v>
      </c>
      <c r="F272" s="5">
        <v>1.1000000000000001</v>
      </c>
      <c r="G272" s="5">
        <v>1.8</v>
      </c>
      <c r="H272" s="5">
        <v>18.399999999999999</v>
      </c>
    </row>
    <row r="273" spans="1:8" ht="10.7" customHeight="1">
      <c r="A273" s="3">
        <v>294</v>
      </c>
      <c r="B273" s="2" t="s">
        <v>982</v>
      </c>
      <c r="C273" s="2" t="s">
        <v>382</v>
      </c>
      <c r="D273" s="3">
        <v>6</v>
      </c>
      <c r="E273" s="3">
        <v>46</v>
      </c>
      <c r="F273" s="3">
        <v>0.6</v>
      </c>
      <c r="G273" s="3">
        <v>0.1</v>
      </c>
      <c r="H273" s="3">
        <v>10.6</v>
      </c>
    </row>
    <row r="274" spans="1:8" ht="10.7" customHeight="1">
      <c r="A274" s="5">
        <v>295</v>
      </c>
      <c r="B274" s="4" t="s">
        <v>982</v>
      </c>
      <c r="C274" s="4" t="s">
        <v>383</v>
      </c>
      <c r="D274" s="5" t="s">
        <v>174</v>
      </c>
      <c r="E274" s="5">
        <v>559</v>
      </c>
      <c r="F274" s="5">
        <v>3.8</v>
      </c>
      <c r="G274" s="5">
        <v>35.1</v>
      </c>
      <c r="H274" s="5">
        <v>56.9</v>
      </c>
    </row>
    <row r="275" spans="1:8" ht="10.7" customHeight="1">
      <c r="A275" s="3">
        <v>296</v>
      </c>
      <c r="B275" s="2" t="s">
        <v>982</v>
      </c>
      <c r="C275" s="2" t="s">
        <v>384</v>
      </c>
      <c r="D275" s="3" t="s">
        <v>174</v>
      </c>
      <c r="E275" s="3">
        <v>611</v>
      </c>
      <c r="F275" s="3">
        <v>3.8</v>
      </c>
      <c r="G275" s="3">
        <v>45</v>
      </c>
      <c r="H275" s="3">
        <v>47.8</v>
      </c>
    </row>
    <row r="276" spans="1:8" ht="10.7" customHeight="1">
      <c r="A276" s="5">
        <v>297</v>
      </c>
      <c r="B276" s="4" t="s">
        <v>982</v>
      </c>
      <c r="C276" s="4" t="s">
        <v>385</v>
      </c>
      <c r="D276" s="5" t="s">
        <v>174</v>
      </c>
      <c r="E276" s="5">
        <v>384</v>
      </c>
      <c r="F276" s="5">
        <v>3.6</v>
      </c>
      <c r="G276" s="5">
        <v>35.5</v>
      </c>
      <c r="H276" s="5">
        <v>12.6</v>
      </c>
    </row>
    <row r="277" spans="1:8" ht="10.7" customHeight="1">
      <c r="A277" s="3">
        <v>298</v>
      </c>
      <c r="B277" s="2" t="s">
        <v>982</v>
      </c>
      <c r="C277" s="2" t="s">
        <v>386</v>
      </c>
      <c r="D277" s="3">
        <v>12</v>
      </c>
      <c r="E277" s="3">
        <v>35</v>
      </c>
      <c r="F277" s="3">
        <v>0.6</v>
      </c>
      <c r="G277" s="3">
        <v>0.1</v>
      </c>
      <c r="H277" s="3">
        <v>7.8</v>
      </c>
    </row>
    <row r="278" spans="1:8" ht="10.7" customHeight="1">
      <c r="A278" s="5">
        <v>299</v>
      </c>
      <c r="B278" s="4" t="s">
        <v>982</v>
      </c>
      <c r="C278" s="4" t="s">
        <v>387</v>
      </c>
      <c r="D278" s="5" t="s">
        <v>174</v>
      </c>
      <c r="E278" s="5">
        <v>296</v>
      </c>
      <c r="F278" s="5">
        <v>2.4</v>
      </c>
      <c r="G278" s="5">
        <v>0.2</v>
      </c>
      <c r="H278" s="5">
        <v>71.2</v>
      </c>
    </row>
    <row r="279" spans="1:8" ht="10.7" customHeight="1">
      <c r="A279" s="3">
        <v>300</v>
      </c>
      <c r="B279" s="2" t="s">
        <v>982</v>
      </c>
      <c r="C279" s="2" t="s">
        <v>388</v>
      </c>
      <c r="D279" s="3">
        <v>12</v>
      </c>
      <c r="E279" s="3">
        <v>55</v>
      </c>
      <c r="F279" s="3">
        <v>1</v>
      </c>
      <c r="G279" s="3">
        <v>0.1</v>
      </c>
      <c r="H279" s="3">
        <v>12.5</v>
      </c>
    </row>
    <row r="280" spans="1:8" ht="10.7" customHeight="1">
      <c r="A280" s="5">
        <v>301</v>
      </c>
      <c r="B280" s="4" t="s">
        <v>982</v>
      </c>
      <c r="C280" s="4" t="s">
        <v>389</v>
      </c>
      <c r="D280" s="5">
        <v>5</v>
      </c>
      <c r="E280" s="5">
        <v>25</v>
      </c>
      <c r="F280" s="5">
        <v>1.7</v>
      </c>
      <c r="G280" s="5">
        <v>0</v>
      </c>
      <c r="H280" s="5">
        <v>4.5999999999999996</v>
      </c>
    </row>
    <row r="281" spans="1:8" ht="10.7" customHeight="1">
      <c r="A281" s="3">
        <v>302</v>
      </c>
      <c r="B281" s="2" t="s">
        <v>982</v>
      </c>
      <c r="C281" s="2" t="s">
        <v>390</v>
      </c>
      <c r="D281" s="3">
        <v>6</v>
      </c>
      <c r="E281" s="3">
        <v>35</v>
      </c>
      <c r="F281" s="3">
        <v>0.8</v>
      </c>
      <c r="G281" s="3">
        <v>0.5</v>
      </c>
      <c r="H281" s="3">
        <v>6.9</v>
      </c>
    </row>
    <row r="282" spans="1:8" ht="10.7" customHeight="1">
      <c r="A282" s="5">
        <v>303</v>
      </c>
      <c r="B282" s="4" t="s">
        <v>982</v>
      </c>
      <c r="C282" s="4" t="s">
        <v>391</v>
      </c>
      <c r="D282" s="5">
        <v>12</v>
      </c>
      <c r="E282" s="5">
        <v>29</v>
      </c>
      <c r="F282" s="5">
        <v>0.8</v>
      </c>
      <c r="G282" s="5">
        <v>0.3</v>
      </c>
      <c r="H282" s="5">
        <v>5.7</v>
      </c>
    </row>
    <row r="283" spans="1:8" ht="10.7" customHeight="1">
      <c r="A283" s="3">
        <v>304</v>
      </c>
      <c r="B283" s="2" t="s">
        <v>982</v>
      </c>
      <c r="C283" s="2" t="s">
        <v>392</v>
      </c>
      <c r="D283" s="3">
        <v>6</v>
      </c>
      <c r="E283" s="3">
        <v>56</v>
      </c>
      <c r="F283" s="3">
        <v>1</v>
      </c>
      <c r="G283" s="3">
        <v>1.2</v>
      </c>
      <c r="H283" s="3">
        <v>10.199999999999999</v>
      </c>
    </row>
    <row r="284" spans="1:8" ht="10.7" customHeight="1">
      <c r="A284" s="5">
        <v>305</v>
      </c>
      <c r="B284" s="4" t="s">
        <v>982</v>
      </c>
      <c r="C284" s="4" t="s">
        <v>393</v>
      </c>
      <c r="D284" s="5">
        <v>11</v>
      </c>
      <c r="E284" s="5">
        <v>66</v>
      </c>
      <c r="F284" s="5">
        <v>2.1</v>
      </c>
      <c r="G284" s="5">
        <v>1.6</v>
      </c>
      <c r="H284" s="5">
        <v>10.7</v>
      </c>
    </row>
    <row r="285" spans="1:8" ht="10.7" customHeight="1">
      <c r="A285" s="3">
        <v>306</v>
      </c>
      <c r="B285" s="2" t="s">
        <v>982</v>
      </c>
      <c r="C285" s="2" t="s">
        <v>394</v>
      </c>
      <c r="D285" s="3">
        <v>6</v>
      </c>
      <c r="E285" s="3">
        <v>53</v>
      </c>
      <c r="F285" s="3">
        <v>0.9</v>
      </c>
      <c r="G285" s="3">
        <v>0.1</v>
      </c>
      <c r="H285" s="3">
        <v>12</v>
      </c>
    </row>
    <row r="286" spans="1:8" ht="10.7" customHeight="1">
      <c r="A286" s="5">
        <v>307</v>
      </c>
      <c r="B286" s="4" t="s">
        <v>982</v>
      </c>
      <c r="C286" s="4" t="s">
        <v>395</v>
      </c>
      <c r="D286" s="5">
        <v>13</v>
      </c>
      <c r="E286" s="5">
        <v>28</v>
      </c>
      <c r="F286" s="5">
        <v>0.6</v>
      </c>
      <c r="G286" s="5">
        <v>0.2</v>
      </c>
      <c r="H286" s="5">
        <v>5.9</v>
      </c>
    </row>
    <row r="287" spans="1:8" ht="10.7" customHeight="1">
      <c r="A287" s="3">
        <v>308</v>
      </c>
      <c r="B287" s="2" t="s">
        <v>982</v>
      </c>
      <c r="C287" s="2" t="s">
        <v>396</v>
      </c>
      <c r="D287" s="3">
        <v>1</v>
      </c>
      <c r="E287" s="3">
        <v>118</v>
      </c>
      <c r="F287" s="3">
        <v>3.6</v>
      </c>
      <c r="G287" s="3">
        <v>0.9</v>
      </c>
      <c r="H287" s="3">
        <v>23.7</v>
      </c>
    </row>
    <row r="288" spans="1:8" ht="10.7" customHeight="1">
      <c r="A288" s="5">
        <v>309</v>
      </c>
      <c r="B288" s="4" t="s">
        <v>982</v>
      </c>
      <c r="C288" s="4" t="s">
        <v>397</v>
      </c>
      <c r="D288" s="5">
        <v>21</v>
      </c>
      <c r="E288" s="5">
        <v>39</v>
      </c>
      <c r="F288" s="5">
        <v>0.9</v>
      </c>
      <c r="G288" s="5">
        <v>0.3</v>
      </c>
      <c r="H288" s="5">
        <v>8.1999999999999993</v>
      </c>
    </row>
    <row r="289" spans="1:8" ht="10.7" customHeight="1">
      <c r="A289" s="3">
        <v>310</v>
      </c>
      <c r="B289" s="2" t="s">
        <v>982</v>
      </c>
      <c r="C289" s="2" t="s">
        <v>398</v>
      </c>
      <c r="D289" s="3">
        <v>10</v>
      </c>
      <c r="E289" s="3">
        <v>68</v>
      </c>
      <c r="F289" s="3">
        <v>0.9</v>
      </c>
      <c r="G289" s="3">
        <v>0.4</v>
      </c>
      <c r="H289" s="3">
        <v>15.1</v>
      </c>
    </row>
    <row r="290" spans="1:8" ht="10.7" customHeight="1">
      <c r="A290" s="5">
        <v>311</v>
      </c>
      <c r="B290" s="4" t="s">
        <v>982</v>
      </c>
      <c r="C290" s="4" t="s">
        <v>399</v>
      </c>
      <c r="D290" s="5">
        <v>6</v>
      </c>
      <c r="E290" s="5">
        <v>73</v>
      </c>
      <c r="F290" s="5">
        <v>0.9</v>
      </c>
      <c r="G290" s="5">
        <v>0.1</v>
      </c>
      <c r="H290" s="5">
        <v>17</v>
      </c>
    </row>
    <row r="291" spans="1:8" ht="10.7" customHeight="1">
      <c r="A291" s="3">
        <v>312</v>
      </c>
      <c r="B291" s="2" t="s">
        <v>982</v>
      </c>
      <c r="C291" s="2" t="s">
        <v>400</v>
      </c>
      <c r="D291" s="3">
        <v>3</v>
      </c>
      <c r="E291" s="3">
        <v>65</v>
      </c>
      <c r="F291" s="3">
        <v>0.7</v>
      </c>
      <c r="G291" s="3">
        <v>0</v>
      </c>
      <c r="H291" s="3">
        <v>15.5</v>
      </c>
    </row>
    <row r="292" spans="1:8" ht="10.7" customHeight="1">
      <c r="A292" s="5">
        <v>313</v>
      </c>
      <c r="B292" s="4" t="s">
        <v>982</v>
      </c>
      <c r="C292" s="4" t="s">
        <v>401</v>
      </c>
      <c r="D292" s="5">
        <v>3</v>
      </c>
      <c r="E292" s="5">
        <v>56</v>
      </c>
      <c r="F292" s="5">
        <v>0.8</v>
      </c>
      <c r="G292" s="5">
        <v>0</v>
      </c>
      <c r="H292" s="5">
        <v>13.2</v>
      </c>
    </row>
    <row r="293" spans="1:8" ht="10.7" customHeight="1">
      <c r="A293" s="3">
        <v>314</v>
      </c>
      <c r="B293" s="2" t="s">
        <v>982</v>
      </c>
      <c r="C293" s="2" t="s">
        <v>402</v>
      </c>
      <c r="D293" s="3">
        <v>7</v>
      </c>
      <c r="E293" s="3">
        <v>40</v>
      </c>
      <c r="F293" s="3">
        <v>0.7</v>
      </c>
      <c r="G293" s="3">
        <v>0.1</v>
      </c>
      <c r="H293" s="3">
        <v>9.1</v>
      </c>
    </row>
    <row r="294" spans="1:8" ht="10.7" customHeight="1">
      <c r="A294" s="5">
        <v>315</v>
      </c>
      <c r="B294" s="4" t="s">
        <v>982</v>
      </c>
      <c r="C294" s="4" t="s">
        <v>403</v>
      </c>
      <c r="D294" s="5">
        <v>1</v>
      </c>
      <c r="E294" s="5">
        <v>52</v>
      </c>
      <c r="F294" s="5">
        <v>1.4</v>
      </c>
      <c r="G294" s="5">
        <v>1.1000000000000001</v>
      </c>
      <c r="H294" s="5">
        <v>9.1999999999999993</v>
      </c>
    </row>
    <row r="295" spans="1:8" ht="10.7" customHeight="1">
      <c r="A295" s="3">
        <v>316</v>
      </c>
      <c r="B295" s="2" t="s">
        <v>982</v>
      </c>
      <c r="C295" s="2" t="s">
        <v>404</v>
      </c>
      <c r="D295" s="3">
        <v>1</v>
      </c>
      <c r="E295" s="3">
        <v>41</v>
      </c>
      <c r="F295" s="3">
        <v>0.7</v>
      </c>
      <c r="G295" s="3">
        <v>0.5</v>
      </c>
      <c r="H295" s="3">
        <v>8.4</v>
      </c>
    </row>
    <row r="296" spans="1:8" ht="10.7" customHeight="1">
      <c r="A296" s="5">
        <v>317</v>
      </c>
      <c r="B296" s="4" t="s">
        <v>982</v>
      </c>
      <c r="C296" s="4" t="s">
        <v>405</v>
      </c>
      <c r="D296" s="5">
        <v>6</v>
      </c>
      <c r="E296" s="5">
        <v>55</v>
      </c>
      <c r="F296" s="5">
        <v>0.3</v>
      </c>
      <c r="G296" s="5">
        <v>0.1</v>
      </c>
      <c r="H296" s="5">
        <v>13.1</v>
      </c>
    </row>
    <row r="297" spans="1:8" ht="10.7" customHeight="1">
      <c r="A297" s="3">
        <v>318</v>
      </c>
      <c r="B297" s="2" t="s">
        <v>982</v>
      </c>
      <c r="C297" s="2" t="s">
        <v>406</v>
      </c>
      <c r="D297" s="3" t="s">
        <v>174</v>
      </c>
      <c r="E297" s="3">
        <v>54</v>
      </c>
      <c r="F297" s="3">
        <v>1</v>
      </c>
      <c r="G297" s="3">
        <v>0.4</v>
      </c>
      <c r="H297" s="3">
        <v>11.5</v>
      </c>
    </row>
    <row r="298" spans="1:8" ht="10.7" customHeight="1">
      <c r="A298" s="5">
        <v>319</v>
      </c>
      <c r="B298" s="4" t="s">
        <v>982</v>
      </c>
      <c r="C298" s="4" t="s">
        <v>407</v>
      </c>
      <c r="D298" s="5">
        <v>6</v>
      </c>
      <c r="E298" s="5">
        <v>27</v>
      </c>
      <c r="F298" s="5">
        <v>0.5</v>
      </c>
      <c r="G298" s="5">
        <v>0.1</v>
      </c>
      <c r="H298" s="5">
        <v>6</v>
      </c>
    </row>
    <row r="299" spans="1:8" ht="10.7" customHeight="1">
      <c r="A299" s="3">
        <v>320</v>
      </c>
      <c r="B299" s="2" t="s">
        <v>982</v>
      </c>
      <c r="C299" s="2" t="s">
        <v>408</v>
      </c>
      <c r="D299" s="3">
        <v>6</v>
      </c>
      <c r="E299" s="3">
        <v>41</v>
      </c>
      <c r="F299" s="3">
        <v>0.3</v>
      </c>
      <c r="G299" s="3">
        <v>0.3</v>
      </c>
      <c r="H299" s="3">
        <v>9.3000000000000007</v>
      </c>
    </row>
    <row r="300" spans="1:8" ht="10.7" customHeight="1">
      <c r="A300" s="5">
        <v>321</v>
      </c>
      <c r="B300" s="4" t="s">
        <v>982</v>
      </c>
      <c r="C300" s="4" t="s">
        <v>409</v>
      </c>
      <c r="D300" s="5">
        <v>13</v>
      </c>
      <c r="E300" s="5">
        <v>37</v>
      </c>
      <c r="F300" s="5">
        <v>0.9</v>
      </c>
      <c r="G300" s="5">
        <v>0.1</v>
      </c>
      <c r="H300" s="5">
        <v>8.1999999999999993</v>
      </c>
    </row>
    <row r="301" spans="1:8" ht="10.7" customHeight="1">
      <c r="A301" s="3">
        <v>322</v>
      </c>
      <c r="B301" s="2" t="s">
        <v>982</v>
      </c>
      <c r="C301" s="2" t="s">
        <v>410</v>
      </c>
      <c r="D301" s="3">
        <v>3</v>
      </c>
      <c r="E301" s="3">
        <v>259</v>
      </c>
      <c r="F301" s="3">
        <v>4.8</v>
      </c>
      <c r="G301" s="3">
        <v>16.600000000000001</v>
      </c>
      <c r="H301" s="3">
        <v>22.4</v>
      </c>
    </row>
    <row r="302" spans="1:8" ht="10.7" customHeight="1">
      <c r="A302" s="5">
        <v>323</v>
      </c>
      <c r="B302" s="4" t="s">
        <v>982</v>
      </c>
      <c r="C302" s="4" t="s">
        <v>411</v>
      </c>
      <c r="D302" s="5">
        <v>6</v>
      </c>
      <c r="E302" s="5">
        <v>509</v>
      </c>
      <c r="F302" s="5">
        <v>5.9</v>
      </c>
      <c r="G302" s="5">
        <v>36.4</v>
      </c>
      <c r="H302" s="5">
        <v>39.5</v>
      </c>
    </row>
    <row r="303" spans="1:8" ht="10.7" customHeight="1">
      <c r="A303" s="3">
        <v>324</v>
      </c>
      <c r="B303" s="2" t="s">
        <v>982</v>
      </c>
      <c r="C303" s="2" t="s">
        <v>412</v>
      </c>
      <c r="D303" s="3">
        <v>6</v>
      </c>
      <c r="E303" s="3">
        <v>43</v>
      </c>
      <c r="F303" s="3">
        <v>0.5</v>
      </c>
      <c r="G303" s="3">
        <v>0.1</v>
      </c>
      <c r="H303" s="3">
        <v>9.9</v>
      </c>
    </row>
    <row r="304" spans="1:8" ht="10.7" customHeight="1">
      <c r="A304" s="5">
        <v>325</v>
      </c>
      <c r="B304" s="4" t="s">
        <v>982</v>
      </c>
      <c r="C304" s="4" t="s">
        <v>413</v>
      </c>
      <c r="D304" s="5">
        <v>6</v>
      </c>
      <c r="E304" s="5">
        <v>52</v>
      </c>
      <c r="F304" s="5">
        <v>0.4</v>
      </c>
      <c r="G304" s="5">
        <v>0.1</v>
      </c>
      <c r="H304" s="5">
        <v>12.4</v>
      </c>
    </row>
    <row r="305" spans="1:8" ht="10.7" customHeight="1">
      <c r="A305" s="3">
        <v>326</v>
      </c>
      <c r="B305" s="2" t="s">
        <v>982</v>
      </c>
      <c r="C305" s="2" t="s">
        <v>414</v>
      </c>
      <c r="D305" s="3">
        <v>6</v>
      </c>
      <c r="E305" s="3">
        <v>82</v>
      </c>
      <c r="F305" s="3">
        <v>1</v>
      </c>
      <c r="G305" s="3">
        <v>0.2</v>
      </c>
      <c r="H305" s="3">
        <v>19</v>
      </c>
    </row>
    <row r="306" spans="1:8" ht="10.7" customHeight="1">
      <c r="A306" s="5">
        <v>327</v>
      </c>
      <c r="B306" s="4" t="s">
        <v>982</v>
      </c>
      <c r="C306" s="4" t="s">
        <v>415</v>
      </c>
      <c r="D306" s="5">
        <v>13</v>
      </c>
      <c r="E306" s="5">
        <v>50</v>
      </c>
      <c r="F306" s="5">
        <v>0.9</v>
      </c>
      <c r="G306" s="5">
        <v>0.1</v>
      </c>
      <c r="H306" s="5">
        <v>11.4</v>
      </c>
    </row>
    <row r="307" spans="1:8" ht="10.7" customHeight="1">
      <c r="A307" s="3">
        <v>328</v>
      </c>
      <c r="B307" s="2" t="s">
        <v>982</v>
      </c>
      <c r="C307" s="2" t="s">
        <v>416</v>
      </c>
      <c r="D307" s="3" t="s">
        <v>174</v>
      </c>
      <c r="E307" s="3">
        <v>190</v>
      </c>
      <c r="F307" s="3">
        <v>0.4</v>
      </c>
      <c r="G307" s="3">
        <v>0.1</v>
      </c>
      <c r="H307" s="3">
        <v>46.9</v>
      </c>
    </row>
    <row r="308" spans="1:8" ht="10.7" customHeight="1">
      <c r="A308" s="5">
        <v>329</v>
      </c>
      <c r="B308" s="4" t="s">
        <v>982</v>
      </c>
      <c r="C308" s="4" t="s">
        <v>417</v>
      </c>
      <c r="D308" s="5" t="s">
        <v>174</v>
      </c>
      <c r="E308" s="5">
        <v>66</v>
      </c>
      <c r="F308" s="5">
        <v>0.6</v>
      </c>
      <c r="G308" s="5">
        <v>0.1</v>
      </c>
      <c r="H308" s="5">
        <v>15.9</v>
      </c>
    </row>
    <row r="309" spans="1:8" ht="10.7" customHeight="1">
      <c r="A309" s="3">
        <v>330</v>
      </c>
      <c r="B309" s="2" t="s">
        <v>982</v>
      </c>
      <c r="C309" s="2" t="s">
        <v>418</v>
      </c>
      <c r="D309" s="3">
        <v>25</v>
      </c>
      <c r="E309" s="3">
        <v>102</v>
      </c>
      <c r="F309" s="3">
        <v>1.2</v>
      </c>
      <c r="G309" s="3">
        <v>2.6</v>
      </c>
      <c r="H309" s="3">
        <v>18.5</v>
      </c>
    </row>
    <row r="310" spans="1:8" ht="10.7" customHeight="1">
      <c r="A310" s="5">
        <v>331</v>
      </c>
      <c r="B310" s="4" t="s">
        <v>982</v>
      </c>
      <c r="C310" s="4" t="s">
        <v>419</v>
      </c>
      <c r="D310" s="5" t="s">
        <v>174</v>
      </c>
      <c r="E310" s="5">
        <v>70</v>
      </c>
      <c r="F310" s="5">
        <v>0.8</v>
      </c>
      <c r="G310" s="5">
        <v>0.1</v>
      </c>
      <c r="H310" s="5">
        <v>16.399999999999999</v>
      </c>
    </row>
    <row r="311" spans="1:8" ht="10.7" customHeight="1">
      <c r="A311" s="3">
        <v>332</v>
      </c>
      <c r="B311" s="2" t="s">
        <v>982</v>
      </c>
      <c r="C311" s="2" t="s">
        <v>420</v>
      </c>
      <c r="D311" s="3">
        <v>6</v>
      </c>
      <c r="E311" s="3">
        <v>63</v>
      </c>
      <c r="F311" s="3">
        <v>0.3</v>
      </c>
      <c r="G311" s="3">
        <v>0.2</v>
      </c>
      <c r="H311" s="3">
        <v>15</v>
      </c>
    </row>
    <row r="312" spans="1:8" ht="10.7" customHeight="1">
      <c r="A312" s="5">
        <v>333</v>
      </c>
      <c r="B312" s="4" t="s">
        <v>982</v>
      </c>
      <c r="C312" s="4" t="s">
        <v>421</v>
      </c>
      <c r="D312" s="5">
        <v>6</v>
      </c>
      <c r="E312" s="5">
        <v>59</v>
      </c>
      <c r="F312" s="5">
        <v>1.5</v>
      </c>
      <c r="G312" s="5">
        <v>0.5</v>
      </c>
      <c r="H312" s="5">
        <v>12</v>
      </c>
    </row>
    <row r="313" spans="1:8" ht="10.7" customHeight="1">
      <c r="A313" s="3">
        <v>334</v>
      </c>
      <c r="B313" s="2" t="s">
        <v>982</v>
      </c>
      <c r="C313" s="2" t="s">
        <v>422</v>
      </c>
      <c r="D313" s="3">
        <v>7</v>
      </c>
      <c r="E313" s="3">
        <v>49</v>
      </c>
      <c r="F313" s="3">
        <v>0.7</v>
      </c>
      <c r="G313" s="3">
        <v>0.5</v>
      </c>
      <c r="H313" s="3">
        <v>10.5</v>
      </c>
    </row>
    <row r="314" spans="1:8" ht="10.7" customHeight="1">
      <c r="A314" s="5">
        <v>335</v>
      </c>
      <c r="B314" s="4" t="s">
        <v>982</v>
      </c>
      <c r="C314" s="4" t="s">
        <v>423</v>
      </c>
      <c r="D314" s="5">
        <v>3</v>
      </c>
      <c r="E314" s="5">
        <v>571</v>
      </c>
      <c r="F314" s="5">
        <v>13.8</v>
      </c>
      <c r="G314" s="5">
        <v>40.299999999999997</v>
      </c>
      <c r="H314" s="5">
        <v>38.4</v>
      </c>
    </row>
    <row r="315" spans="1:8" ht="10.7" customHeight="1">
      <c r="A315" s="3">
        <v>336</v>
      </c>
      <c r="B315" s="2" t="s">
        <v>982</v>
      </c>
      <c r="C315" s="2" t="s">
        <v>424</v>
      </c>
      <c r="D315" s="3">
        <v>3</v>
      </c>
      <c r="E315" s="3">
        <v>617</v>
      </c>
      <c r="F315" s="3">
        <v>16.2</v>
      </c>
      <c r="G315" s="3">
        <v>48.2</v>
      </c>
      <c r="H315" s="3">
        <v>29.6</v>
      </c>
    </row>
    <row r="316" spans="1:8" ht="10.7" customHeight="1">
      <c r="A316" s="5">
        <v>337</v>
      </c>
      <c r="B316" s="4" t="s">
        <v>982</v>
      </c>
      <c r="C316" s="4" t="s">
        <v>425</v>
      </c>
      <c r="D316" s="5">
        <v>3</v>
      </c>
      <c r="E316" s="5">
        <v>614</v>
      </c>
      <c r="F316" s="5">
        <v>15.3</v>
      </c>
      <c r="G316" s="5">
        <v>46.4</v>
      </c>
      <c r="H316" s="5">
        <v>33.9</v>
      </c>
    </row>
    <row r="317" spans="1:8" ht="10.7" customHeight="1">
      <c r="A317" s="3">
        <v>338</v>
      </c>
      <c r="B317" s="2" t="s">
        <v>982</v>
      </c>
      <c r="C317" s="2" t="s">
        <v>426</v>
      </c>
      <c r="D317" s="3">
        <v>18</v>
      </c>
      <c r="E317" s="3">
        <v>20</v>
      </c>
      <c r="F317" s="3">
        <v>0.7</v>
      </c>
      <c r="G317" s="3">
        <v>0</v>
      </c>
      <c r="H317" s="3">
        <v>4.3</v>
      </c>
    </row>
    <row r="318" spans="1:8" ht="10.7" customHeight="1">
      <c r="A318" s="5">
        <v>339</v>
      </c>
      <c r="B318" s="4" t="s">
        <v>982</v>
      </c>
      <c r="C318" s="4" t="s">
        <v>427</v>
      </c>
      <c r="D318" s="5">
        <v>6</v>
      </c>
      <c r="E318" s="5">
        <v>63</v>
      </c>
      <c r="F318" s="5">
        <v>1</v>
      </c>
      <c r="G318" s="5">
        <v>0.1</v>
      </c>
      <c r="H318" s="5">
        <v>14.6</v>
      </c>
    </row>
    <row r="319" spans="1:8" ht="10.7" customHeight="1">
      <c r="A319" s="3">
        <v>340</v>
      </c>
      <c r="B319" s="2" t="s">
        <v>982</v>
      </c>
      <c r="C319" s="2" t="s">
        <v>428</v>
      </c>
      <c r="D319" s="3">
        <v>140</v>
      </c>
      <c r="E319" s="3">
        <v>40</v>
      </c>
      <c r="F319" s="3">
        <v>0.7</v>
      </c>
      <c r="G319" s="3">
        <v>0.3</v>
      </c>
      <c r="H319" s="3">
        <v>8.8000000000000007</v>
      </c>
    </row>
    <row r="320" spans="1:8" ht="10.7" customHeight="1">
      <c r="A320" s="5">
        <v>341</v>
      </c>
      <c r="B320" s="4" t="s">
        <v>982</v>
      </c>
      <c r="C320" s="4" t="s">
        <v>429</v>
      </c>
      <c r="D320" s="5">
        <v>1</v>
      </c>
      <c r="E320" s="5">
        <v>30</v>
      </c>
      <c r="F320" s="5">
        <v>0.6</v>
      </c>
      <c r="G320" s="5">
        <v>0.2</v>
      </c>
      <c r="H320" s="5">
        <v>6.5</v>
      </c>
    </row>
    <row r="321" spans="1:8" ht="10.7" customHeight="1">
      <c r="A321" s="3">
        <v>342</v>
      </c>
      <c r="B321" s="2" t="s">
        <v>982</v>
      </c>
      <c r="C321" s="2" t="s">
        <v>66</v>
      </c>
      <c r="D321" s="3">
        <v>2</v>
      </c>
      <c r="E321" s="3">
        <v>47</v>
      </c>
      <c r="F321" s="3">
        <v>2.2999999999999998</v>
      </c>
      <c r="G321" s="3">
        <v>1.1000000000000001</v>
      </c>
      <c r="H321" s="3">
        <v>7.1</v>
      </c>
    </row>
    <row r="322" spans="1:8" ht="10.7" customHeight="1">
      <c r="A322" s="5">
        <v>343</v>
      </c>
      <c r="B322" s="4" t="s">
        <v>982</v>
      </c>
      <c r="C322" s="4" t="s">
        <v>430</v>
      </c>
      <c r="D322" s="5">
        <v>11</v>
      </c>
      <c r="E322" s="5">
        <v>30</v>
      </c>
      <c r="F322" s="5">
        <v>0.5</v>
      </c>
      <c r="G322" s="5">
        <v>0.1</v>
      </c>
      <c r="H322" s="5">
        <v>6.8</v>
      </c>
    </row>
    <row r="323" spans="1:8" ht="10.7" customHeight="1">
      <c r="A323" s="3">
        <v>345</v>
      </c>
      <c r="B323" s="2" t="s">
        <v>982</v>
      </c>
      <c r="C323" s="2" t="s">
        <v>431</v>
      </c>
      <c r="D323" s="3">
        <v>6</v>
      </c>
      <c r="E323" s="3">
        <v>19</v>
      </c>
      <c r="F323" s="3">
        <v>0.7</v>
      </c>
      <c r="G323" s="3">
        <v>0.1</v>
      </c>
      <c r="H323" s="3">
        <v>3.9</v>
      </c>
    </row>
    <row r="324" spans="1:8" ht="10.7" customHeight="1">
      <c r="A324" s="5">
        <v>346</v>
      </c>
      <c r="B324" s="4" t="s">
        <v>982</v>
      </c>
      <c r="C324" s="4" t="s">
        <v>432</v>
      </c>
      <c r="D324" s="5">
        <v>6</v>
      </c>
      <c r="E324" s="5">
        <v>2</v>
      </c>
      <c r="F324" s="5">
        <v>0.4</v>
      </c>
      <c r="G324" s="5">
        <v>0</v>
      </c>
      <c r="H324" s="5">
        <v>0.2</v>
      </c>
    </row>
    <row r="325" spans="1:8" ht="10.7" customHeight="1">
      <c r="A325" s="3">
        <v>347</v>
      </c>
      <c r="B325" s="2" t="s">
        <v>982</v>
      </c>
      <c r="C325" s="2" t="s">
        <v>433</v>
      </c>
      <c r="D325" s="3">
        <v>13</v>
      </c>
      <c r="E325" s="3">
        <v>44</v>
      </c>
      <c r="F325" s="3">
        <v>0.3</v>
      </c>
      <c r="G325" s="3">
        <v>0.2</v>
      </c>
      <c r="H325" s="3">
        <v>10.3</v>
      </c>
    </row>
    <row r="326" spans="1:8" ht="10.7" customHeight="1">
      <c r="A326" s="5">
        <v>348</v>
      </c>
      <c r="B326" s="4" t="s">
        <v>982</v>
      </c>
      <c r="C326" s="4" t="s">
        <v>434</v>
      </c>
      <c r="D326" s="5">
        <v>12</v>
      </c>
      <c r="E326" s="5">
        <v>48</v>
      </c>
      <c r="F326" s="5">
        <v>0.6</v>
      </c>
      <c r="G326" s="5">
        <v>0.1</v>
      </c>
      <c r="H326" s="5">
        <v>11.2</v>
      </c>
    </row>
    <row r="327" spans="1:8" ht="10.7" customHeight="1">
      <c r="A327" s="3">
        <v>349</v>
      </c>
      <c r="B327" s="2" t="s">
        <v>982</v>
      </c>
      <c r="C327" s="2" t="s">
        <v>435</v>
      </c>
      <c r="D327" s="3">
        <v>5</v>
      </c>
      <c r="E327" s="3">
        <v>54</v>
      </c>
      <c r="F327" s="3">
        <v>0.2</v>
      </c>
      <c r="G327" s="3">
        <v>1.1000000000000001</v>
      </c>
      <c r="H327" s="3">
        <v>10.8</v>
      </c>
    </row>
    <row r="328" spans="1:8" ht="10.7" customHeight="1">
      <c r="A328" s="5">
        <v>350</v>
      </c>
      <c r="B328" s="4" t="s">
        <v>982</v>
      </c>
      <c r="C328" s="4" t="s">
        <v>436</v>
      </c>
      <c r="D328" s="5" t="s">
        <v>174</v>
      </c>
      <c r="E328" s="5">
        <v>604</v>
      </c>
      <c r="F328" s="5">
        <v>14.9</v>
      </c>
      <c r="G328" s="5">
        <v>52.8</v>
      </c>
      <c r="H328" s="5">
        <v>17.2</v>
      </c>
    </row>
    <row r="329" spans="1:8" ht="10.7" customHeight="1">
      <c r="A329" s="3">
        <v>351</v>
      </c>
      <c r="B329" s="2" t="s">
        <v>982</v>
      </c>
      <c r="C329" s="2" t="s">
        <v>437</v>
      </c>
      <c r="D329" s="3">
        <v>9</v>
      </c>
      <c r="E329" s="3">
        <v>55</v>
      </c>
      <c r="F329" s="3">
        <v>0.4</v>
      </c>
      <c r="G329" s="3">
        <v>0.1</v>
      </c>
      <c r="H329" s="3">
        <v>13.1</v>
      </c>
    </row>
    <row r="330" spans="1:8" ht="10.7" customHeight="1">
      <c r="A330" s="5">
        <v>352</v>
      </c>
      <c r="B330" s="4" t="s">
        <v>982</v>
      </c>
      <c r="C330" s="4" t="s">
        <v>438</v>
      </c>
      <c r="D330" s="5">
        <v>6</v>
      </c>
      <c r="E330" s="5">
        <v>49</v>
      </c>
      <c r="F330" s="5">
        <v>0.5</v>
      </c>
      <c r="G330" s="5">
        <v>0.1</v>
      </c>
      <c r="H330" s="5">
        <v>11.6</v>
      </c>
    </row>
    <row r="331" spans="1:8" ht="10.7" customHeight="1">
      <c r="A331" s="3">
        <v>353</v>
      </c>
      <c r="B331" s="2" t="s">
        <v>982</v>
      </c>
      <c r="C331" s="2" t="s">
        <v>439</v>
      </c>
      <c r="D331" s="3">
        <v>5</v>
      </c>
      <c r="E331" s="3">
        <v>53</v>
      </c>
      <c r="F331" s="3">
        <v>1.7</v>
      </c>
      <c r="G331" s="3">
        <v>1</v>
      </c>
      <c r="H331" s="3">
        <v>9.1999999999999993</v>
      </c>
    </row>
    <row r="332" spans="1:8" ht="10.7" customHeight="1">
      <c r="A332" s="5">
        <v>354</v>
      </c>
      <c r="B332" s="4" t="s">
        <v>982</v>
      </c>
      <c r="C332" s="4" t="s">
        <v>440</v>
      </c>
      <c r="D332" s="5">
        <v>6</v>
      </c>
      <c r="E332" s="5">
        <v>70</v>
      </c>
      <c r="F332" s="5">
        <v>0.6</v>
      </c>
      <c r="G332" s="5">
        <v>0.2</v>
      </c>
      <c r="H332" s="5">
        <v>16.399999999999999</v>
      </c>
    </row>
    <row r="333" spans="1:8" ht="10.7" customHeight="1">
      <c r="A333" s="3">
        <v>355</v>
      </c>
      <c r="B333" s="2" t="s">
        <v>982</v>
      </c>
      <c r="C333" s="2" t="s">
        <v>441</v>
      </c>
      <c r="D333" s="3">
        <v>6</v>
      </c>
      <c r="E333" s="3">
        <v>271</v>
      </c>
      <c r="F333" s="3">
        <v>5.4</v>
      </c>
      <c r="G333" s="3">
        <v>0.5</v>
      </c>
      <c r="H333" s="3">
        <v>61.3</v>
      </c>
    </row>
    <row r="334" spans="1:8" ht="10.7" customHeight="1">
      <c r="A334" s="5">
        <v>356</v>
      </c>
      <c r="B334" s="4" t="s">
        <v>982</v>
      </c>
      <c r="C334" s="4" t="s">
        <v>442</v>
      </c>
      <c r="D334" s="5">
        <v>6</v>
      </c>
      <c r="E334" s="5">
        <v>369</v>
      </c>
      <c r="F334" s="5">
        <v>3.9</v>
      </c>
      <c r="G334" s="5">
        <v>29.5</v>
      </c>
      <c r="H334" s="5">
        <v>22</v>
      </c>
    </row>
    <row r="335" spans="1:8" ht="10.7" customHeight="1">
      <c r="A335" s="3">
        <v>357</v>
      </c>
      <c r="B335" s="2" t="s">
        <v>982</v>
      </c>
      <c r="C335" s="2" t="s">
        <v>443</v>
      </c>
      <c r="D335" s="3">
        <v>7</v>
      </c>
      <c r="E335" s="3">
        <v>57</v>
      </c>
      <c r="F335" s="3">
        <v>1.7</v>
      </c>
      <c r="G335" s="3">
        <v>0.1</v>
      </c>
      <c r="H335" s="3">
        <v>12.4</v>
      </c>
    </row>
    <row r="336" spans="1:8" ht="10.7" customHeight="1">
      <c r="A336" s="5">
        <v>358</v>
      </c>
      <c r="B336" s="4" t="s">
        <v>982</v>
      </c>
      <c r="C336" s="4" t="s">
        <v>444</v>
      </c>
      <c r="D336" s="5">
        <v>5</v>
      </c>
      <c r="E336" s="5">
        <v>42</v>
      </c>
      <c r="F336" s="5">
        <v>2</v>
      </c>
      <c r="G336" s="5">
        <v>0.2</v>
      </c>
      <c r="H336" s="5">
        <v>7.8</v>
      </c>
    </row>
    <row r="337" spans="1:8" ht="10.7" customHeight="1">
      <c r="A337" s="3">
        <v>360</v>
      </c>
      <c r="B337" s="2" t="s">
        <v>982</v>
      </c>
      <c r="C337" s="2" t="s">
        <v>445</v>
      </c>
      <c r="D337" s="3">
        <v>6</v>
      </c>
      <c r="E337" s="3">
        <v>46</v>
      </c>
      <c r="F337" s="3">
        <v>0.7</v>
      </c>
      <c r="G337" s="3">
        <v>0.1</v>
      </c>
      <c r="H337" s="3">
        <v>10.5</v>
      </c>
    </row>
    <row r="338" spans="1:8" ht="10.7" customHeight="1">
      <c r="A338" s="5">
        <v>361</v>
      </c>
      <c r="B338" s="4" t="s">
        <v>982</v>
      </c>
      <c r="C338" s="4" t="s">
        <v>446</v>
      </c>
      <c r="D338" s="5">
        <v>40</v>
      </c>
      <c r="E338" s="5">
        <v>54</v>
      </c>
      <c r="F338" s="5">
        <v>1.5</v>
      </c>
      <c r="G338" s="5">
        <v>0.5</v>
      </c>
      <c r="H338" s="5">
        <v>11</v>
      </c>
    </row>
    <row r="339" spans="1:8" ht="10.7" customHeight="1">
      <c r="A339" s="3">
        <v>362</v>
      </c>
      <c r="B339" s="2" t="s">
        <v>982</v>
      </c>
      <c r="C339" s="2" t="s">
        <v>447</v>
      </c>
      <c r="D339" s="3">
        <v>6</v>
      </c>
      <c r="E339" s="3">
        <v>34</v>
      </c>
      <c r="F339" s="3">
        <v>0.5</v>
      </c>
      <c r="G339" s="3">
        <v>0</v>
      </c>
      <c r="H339" s="3">
        <v>8.1</v>
      </c>
    </row>
    <row r="340" spans="1:8" ht="10.7" customHeight="1">
      <c r="A340" s="5">
        <v>364</v>
      </c>
      <c r="B340" s="4" t="s">
        <v>982</v>
      </c>
      <c r="C340" s="4" t="s">
        <v>448</v>
      </c>
      <c r="D340" s="5" t="s">
        <v>174</v>
      </c>
      <c r="E340" s="5">
        <v>42</v>
      </c>
      <c r="F340" s="5">
        <v>0.4</v>
      </c>
      <c r="G340" s="5">
        <v>0</v>
      </c>
      <c r="H340" s="5">
        <v>10.199999999999999</v>
      </c>
    </row>
    <row r="341" spans="1:8" ht="10.7" customHeight="1">
      <c r="A341" s="3">
        <v>365</v>
      </c>
      <c r="B341" s="2" t="s">
        <v>982</v>
      </c>
      <c r="C341" s="2" t="s">
        <v>449</v>
      </c>
      <c r="D341" s="3" t="s">
        <v>174</v>
      </c>
      <c r="E341" s="3">
        <v>298</v>
      </c>
      <c r="F341" s="3">
        <v>2.5</v>
      </c>
      <c r="G341" s="3">
        <v>0.3</v>
      </c>
      <c r="H341" s="3">
        <v>71.2</v>
      </c>
    </row>
    <row r="342" spans="1:8" ht="10.7" customHeight="1">
      <c r="A342" s="5">
        <v>366</v>
      </c>
      <c r="B342" s="4" t="s">
        <v>982</v>
      </c>
      <c r="C342" s="4" t="s">
        <v>450</v>
      </c>
      <c r="D342" s="5">
        <v>12</v>
      </c>
      <c r="E342" s="5">
        <v>52</v>
      </c>
      <c r="F342" s="5">
        <v>1.1000000000000001</v>
      </c>
      <c r="G342" s="5">
        <v>0.1</v>
      </c>
      <c r="H342" s="5">
        <v>11.7</v>
      </c>
    </row>
    <row r="343" spans="1:8" ht="10.7" customHeight="1">
      <c r="A343" s="3">
        <v>374</v>
      </c>
      <c r="B343" s="2" t="s">
        <v>981</v>
      </c>
      <c r="C343" s="2" t="s">
        <v>451</v>
      </c>
      <c r="D343" s="3">
        <v>2</v>
      </c>
      <c r="E343" s="3">
        <v>900</v>
      </c>
      <c r="F343" s="3">
        <v>0</v>
      </c>
      <c r="G343" s="3">
        <v>100</v>
      </c>
      <c r="H343" s="3">
        <v>0</v>
      </c>
    </row>
    <row r="344" spans="1:8" ht="10.7" customHeight="1">
      <c r="A344" s="5">
        <v>377</v>
      </c>
      <c r="B344" s="4" t="s">
        <v>981</v>
      </c>
      <c r="C344" s="4" t="s">
        <v>452</v>
      </c>
      <c r="D344" s="5">
        <v>2</v>
      </c>
      <c r="E344" s="5">
        <v>900</v>
      </c>
      <c r="F344" s="5">
        <v>0</v>
      </c>
      <c r="G344" s="5">
        <v>100</v>
      </c>
      <c r="H344" s="5">
        <v>0</v>
      </c>
    </row>
    <row r="345" spans="1:8" ht="10.7" customHeight="1">
      <c r="A345" s="3">
        <v>378</v>
      </c>
      <c r="B345" s="2" t="s">
        <v>981</v>
      </c>
      <c r="C345" s="2" t="s">
        <v>453</v>
      </c>
      <c r="D345" s="3">
        <v>2</v>
      </c>
      <c r="E345" s="3">
        <v>900</v>
      </c>
      <c r="F345" s="3">
        <v>0</v>
      </c>
      <c r="G345" s="3">
        <v>100</v>
      </c>
      <c r="H345" s="3">
        <v>0</v>
      </c>
    </row>
    <row r="346" spans="1:8" ht="10.7" customHeight="1">
      <c r="A346" s="5">
        <v>379</v>
      </c>
      <c r="B346" s="4" t="s">
        <v>981</v>
      </c>
      <c r="C346" s="4" t="s">
        <v>454</v>
      </c>
      <c r="D346" s="5">
        <v>2</v>
      </c>
      <c r="E346" s="5">
        <v>900</v>
      </c>
      <c r="F346" s="5">
        <v>0</v>
      </c>
      <c r="G346" s="5">
        <v>100</v>
      </c>
      <c r="H346" s="5">
        <v>0</v>
      </c>
    </row>
    <row r="347" spans="1:8" ht="10.7" customHeight="1">
      <c r="A347" s="3">
        <v>381</v>
      </c>
      <c r="B347" s="2" t="s">
        <v>981</v>
      </c>
      <c r="C347" s="2" t="s">
        <v>455</v>
      </c>
      <c r="D347" s="3">
        <v>2</v>
      </c>
      <c r="E347" s="3">
        <v>900</v>
      </c>
      <c r="F347" s="3">
        <v>0</v>
      </c>
      <c r="G347" s="3">
        <v>100</v>
      </c>
      <c r="H347" s="3">
        <v>0</v>
      </c>
    </row>
    <row r="348" spans="1:8" ht="10.7" customHeight="1">
      <c r="A348" s="5">
        <v>383</v>
      </c>
      <c r="B348" s="4" t="s">
        <v>981</v>
      </c>
      <c r="C348" s="4" t="s">
        <v>456</v>
      </c>
      <c r="D348" s="5">
        <v>6</v>
      </c>
      <c r="E348" s="5">
        <v>891</v>
      </c>
      <c r="F348" s="5">
        <v>0</v>
      </c>
      <c r="G348" s="5">
        <v>99</v>
      </c>
      <c r="H348" s="5">
        <v>0</v>
      </c>
    </row>
    <row r="349" spans="1:8" ht="10.7" customHeight="1">
      <c r="A349" s="3">
        <v>384</v>
      </c>
      <c r="B349" s="2" t="s">
        <v>981</v>
      </c>
      <c r="C349" s="2" t="s">
        <v>457</v>
      </c>
      <c r="D349" s="3" t="s">
        <v>174</v>
      </c>
      <c r="E349" s="3">
        <v>631</v>
      </c>
      <c r="F349" s="3">
        <v>24.6</v>
      </c>
      <c r="G349" s="3">
        <v>50</v>
      </c>
      <c r="H349" s="3">
        <v>20.7</v>
      </c>
    </row>
    <row r="350" spans="1:8" ht="10.7" customHeight="1">
      <c r="A350" s="5">
        <v>385</v>
      </c>
      <c r="B350" s="4" t="s">
        <v>981</v>
      </c>
      <c r="C350" s="4" t="s">
        <v>458</v>
      </c>
      <c r="D350" s="5">
        <v>6</v>
      </c>
      <c r="E350" s="5">
        <v>748</v>
      </c>
      <c r="F350" s="5">
        <v>1.2</v>
      </c>
      <c r="G350" s="5">
        <v>82.2</v>
      </c>
      <c r="H350" s="5">
        <v>0.9</v>
      </c>
    </row>
    <row r="351" spans="1:8" ht="10.7" customHeight="1">
      <c r="A351" s="3">
        <v>391</v>
      </c>
      <c r="B351" s="2" t="s">
        <v>981</v>
      </c>
      <c r="C351" s="2" t="s">
        <v>459</v>
      </c>
      <c r="D351" s="3">
        <v>6</v>
      </c>
      <c r="E351" s="3">
        <v>733</v>
      </c>
      <c r="F351" s="3">
        <v>0.6</v>
      </c>
      <c r="G351" s="3">
        <v>81</v>
      </c>
      <c r="H351" s="3">
        <v>0.4</v>
      </c>
    </row>
    <row r="352" spans="1:8" ht="10.7" customHeight="1">
      <c r="A352" s="5">
        <v>393</v>
      </c>
      <c r="B352" s="4" t="s">
        <v>981</v>
      </c>
      <c r="C352" s="4" t="s">
        <v>460</v>
      </c>
      <c r="D352" s="5" t="s">
        <v>174</v>
      </c>
      <c r="E352" s="5">
        <v>400</v>
      </c>
      <c r="F352" s="5">
        <v>0.9</v>
      </c>
      <c r="G352" s="5">
        <v>33.4</v>
      </c>
      <c r="H352" s="5">
        <v>23.9</v>
      </c>
    </row>
    <row r="353" spans="1:8" ht="10.7" customHeight="1">
      <c r="A353" s="3">
        <v>394</v>
      </c>
      <c r="B353" s="2" t="s">
        <v>978</v>
      </c>
      <c r="C353" s="2" t="s">
        <v>461</v>
      </c>
      <c r="D353" s="3" t="s">
        <v>174</v>
      </c>
      <c r="E353" s="3">
        <v>62</v>
      </c>
      <c r="F353" s="3">
        <v>6</v>
      </c>
      <c r="G353" s="3">
        <v>0.3</v>
      </c>
      <c r="H353" s="3">
        <v>8.9</v>
      </c>
    </row>
    <row r="354" spans="1:8" ht="10.7" customHeight="1">
      <c r="A354" s="5">
        <v>395</v>
      </c>
      <c r="B354" s="4" t="s">
        <v>978</v>
      </c>
      <c r="C354" s="4" t="s">
        <v>462</v>
      </c>
      <c r="D354" s="5" t="s">
        <v>174</v>
      </c>
      <c r="E354" s="5">
        <v>136</v>
      </c>
      <c r="F354" s="5">
        <v>19</v>
      </c>
      <c r="G354" s="5">
        <v>6.7</v>
      </c>
      <c r="H354" s="5">
        <v>0</v>
      </c>
    </row>
    <row r="355" spans="1:8" ht="10.7" customHeight="1">
      <c r="A355" s="3">
        <v>396</v>
      </c>
      <c r="B355" s="2" t="s">
        <v>978</v>
      </c>
      <c r="C355" s="2" t="s">
        <v>70</v>
      </c>
      <c r="D355" s="3">
        <v>12</v>
      </c>
      <c r="E355" s="3">
        <v>257</v>
      </c>
      <c r="F355" s="3">
        <v>18.100000000000001</v>
      </c>
      <c r="G355" s="3">
        <v>19.600000000000001</v>
      </c>
      <c r="H355" s="3">
        <v>1.8</v>
      </c>
    </row>
    <row r="356" spans="1:8" ht="10.7" customHeight="1">
      <c r="A356" s="5">
        <v>397</v>
      </c>
      <c r="B356" s="4" t="s">
        <v>978</v>
      </c>
      <c r="C356" s="4" t="s">
        <v>71</v>
      </c>
      <c r="D356" s="5" t="s">
        <v>174</v>
      </c>
      <c r="E356" s="5">
        <v>119</v>
      </c>
      <c r="F356" s="5">
        <v>28</v>
      </c>
      <c r="G356" s="5">
        <v>0.8</v>
      </c>
      <c r="H356" s="5">
        <v>0</v>
      </c>
    </row>
    <row r="357" spans="1:8" ht="18.75" customHeight="1">
      <c r="A357" s="11">
        <v>398</v>
      </c>
      <c r="B357" s="9" t="s">
        <v>980</v>
      </c>
      <c r="C357" s="2" t="s">
        <v>979</v>
      </c>
      <c r="D357" s="10">
        <v>6</v>
      </c>
      <c r="E357" s="10">
        <v>303</v>
      </c>
      <c r="F357" s="10">
        <v>30.8</v>
      </c>
      <c r="G357" s="10">
        <v>20</v>
      </c>
      <c r="H357" s="10">
        <v>0</v>
      </c>
    </row>
    <row r="358" spans="1:8" ht="10.7" customHeight="1">
      <c r="A358" s="5">
        <v>399</v>
      </c>
      <c r="B358" s="4" t="s">
        <v>978</v>
      </c>
      <c r="C358" s="4" t="s">
        <v>464</v>
      </c>
      <c r="D358" s="5">
        <v>6</v>
      </c>
      <c r="E358" s="5">
        <v>182</v>
      </c>
      <c r="F358" s="5">
        <v>18.899999999999999</v>
      </c>
      <c r="G358" s="5">
        <v>11.4</v>
      </c>
      <c r="H358" s="5">
        <v>0.9</v>
      </c>
    </row>
    <row r="359" spans="1:8" ht="10.7" customHeight="1">
      <c r="A359" s="3">
        <v>400</v>
      </c>
      <c r="B359" s="2" t="s">
        <v>978</v>
      </c>
      <c r="C359" s="2" t="s">
        <v>465</v>
      </c>
      <c r="D359" s="3">
        <v>6</v>
      </c>
      <c r="E359" s="3">
        <v>141</v>
      </c>
      <c r="F359" s="3">
        <v>22.2</v>
      </c>
      <c r="G359" s="3">
        <v>1.8</v>
      </c>
      <c r="H359" s="3">
        <v>8.9</v>
      </c>
    </row>
    <row r="360" spans="1:8" ht="10.7" customHeight="1">
      <c r="A360" s="5">
        <v>403</v>
      </c>
      <c r="B360" s="4" t="s">
        <v>978</v>
      </c>
      <c r="C360" s="4" t="s">
        <v>466</v>
      </c>
      <c r="D360" s="5">
        <v>8</v>
      </c>
      <c r="E360" s="5">
        <v>97</v>
      </c>
      <c r="F360" s="5">
        <v>21.2</v>
      </c>
      <c r="G360" s="5">
        <v>1.1000000000000001</v>
      </c>
      <c r="H360" s="5">
        <v>0.4</v>
      </c>
    </row>
    <row r="361" spans="1:8" ht="10.7" customHeight="1">
      <c r="A361" s="3">
        <v>405</v>
      </c>
      <c r="B361" s="2" t="s">
        <v>978</v>
      </c>
      <c r="C361" s="2" t="s">
        <v>467</v>
      </c>
      <c r="D361" s="3">
        <v>5</v>
      </c>
      <c r="E361" s="3">
        <v>138</v>
      </c>
      <c r="F361" s="3">
        <v>20.100000000000001</v>
      </c>
      <c r="G361" s="3">
        <v>6.4</v>
      </c>
      <c r="H361" s="3">
        <v>0</v>
      </c>
    </row>
    <row r="362" spans="1:8" ht="10.7" customHeight="1">
      <c r="A362" s="5">
        <v>406</v>
      </c>
      <c r="B362" s="4" t="s">
        <v>978</v>
      </c>
      <c r="C362" s="4" t="s">
        <v>468</v>
      </c>
      <c r="D362" s="5" t="s">
        <v>174</v>
      </c>
      <c r="E362" s="5">
        <v>86</v>
      </c>
      <c r="F362" s="5">
        <v>16.7</v>
      </c>
      <c r="G362" s="5">
        <v>1.8</v>
      </c>
      <c r="H362" s="5">
        <v>0.8</v>
      </c>
    </row>
    <row r="363" spans="1:8" ht="10.7" customHeight="1">
      <c r="A363" s="3">
        <v>407</v>
      </c>
      <c r="B363" s="2" t="s">
        <v>978</v>
      </c>
      <c r="C363" s="2" t="s">
        <v>469</v>
      </c>
      <c r="D363" s="3" t="s">
        <v>470</v>
      </c>
      <c r="E363" s="3">
        <v>128</v>
      </c>
      <c r="F363" s="3">
        <v>15</v>
      </c>
      <c r="G363" s="3">
        <v>7</v>
      </c>
      <c r="H363" s="3">
        <v>1.1000000000000001</v>
      </c>
    </row>
    <row r="364" spans="1:8" ht="10.7" customHeight="1">
      <c r="A364" s="5">
        <v>408</v>
      </c>
      <c r="B364" s="4" t="s">
        <v>978</v>
      </c>
      <c r="C364" s="4" t="s">
        <v>471</v>
      </c>
      <c r="D364" s="5">
        <v>8</v>
      </c>
      <c r="E364" s="5">
        <v>105</v>
      </c>
      <c r="F364" s="5">
        <v>18</v>
      </c>
      <c r="G364" s="5">
        <v>3.3</v>
      </c>
      <c r="H364" s="5">
        <v>0.9</v>
      </c>
    </row>
    <row r="365" spans="1:8" ht="10.7" customHeight="1">
      <c r="A365" s="3">
        <v>409</v>
      </c>
      <c r="B365" s="2" t="s">
        <v>978</v>
      </c>
      <c r="C365" s="2" t="s">
        <v>472</v>
      </c>
      <c r="D365" s="3" t="s">
        <v>174</v>
      </c>
      <c r="E365" s="3">
        <v>235</v>
      </c>
      <c r="F365" s="3">
        <v>17</v>
      </c>
      <c r="G365" s="3">
        <v>6.4</v>
      </c>
      <c r="H365" s="3">
        <v>27.3</v>
      </c>
    </row>
    <row r="366" spans="1:8" ht="10.7" customHeight="1">
      <c r="A366" s="5">
        <v>411</v>
      </c>
      <c r="B366" s="4" t="s">
        <v>978</v>
      </c>
      <c r="C366" s="4" t="s">
        <v>473</v>
      </c>
      <c r="D366" s="5">
        <v>6</v>
      </c>
      <c r="E366" s="5">
        <v>254</v>
      </c>
      <c r="F366" s="5">
        <v>27</v>
      </c>
      <c r="G366" s="5">
        <v>16.2</v>
      </c>
      <c r="H366" s="5">
        <v>0</v>
      </c>
    </row>
    <row r="367" spans="1:8" ht="10.7" customHeight="1">
      <c r="A367" s="3">
        <v>412</v>
      </c>
      <c r="B367" s="2" t="s">
        <v>978</v>
      </c>
      <c r="C367" s="2" t="s">
        <v>474</v>
      </c>
      <c r="D367" s="3">
        <v>8</v>
      </c>
      <c r="E367" s="3">
        <v>108</v>
      </c>
      <c r="F367" s="3">
        <v>18.100000000000001</v>
      </c>
      <c r="G367" s="3">
        <v>4</v>
      </c>
      <c r="H367" s="3">
        <v>0</v>
      </c>
    </row>
    <row r="368" spans="1:8" ht="10.7" customHeight="1">
      <c r="A368" s="5">
        <v>413</v>
      </c>
      <c r="B368" s="4" t="s">
        <v>978</v>
      </c>
      <c r="C368" s="4" t="s">
        <v>475</v>
      </c>
      <c r="D368" s="5" t="s">
        <v>174</v>
      </c>
      <c r="E368" s="5">
        <v>80</v>
      </c>
      <c r="F368" s="5">
        <v>16.399999999999999</v>
      </c>
      <c r="G368" s="5">
        <v>0.9</v>
      </c>
      <c r="H368" s="5">
        <v>1.5</v>
      </c>
    </row>
    <row r="369" spans="1:8" ht="10.7" customHeight="1">
      <c r="A369" s="3">
        <v>414</v>
      </c>
      <c r="B369" s="2" t="s">
        <v>978</v>
      </c>
      <c r="C369" s="2" t="s">
        <v>476</v>
      </c>
      <c r="D369" s="3">
        <v>6</v>
      </c>
      <c r="E369" s="3">
        <v>103</v>
      </c>
      <c r="F369" s="3">
        <v>23.5</v>
      </c>
      <c r="G369" s="3">
        <v>1</v>
      </c>
      <c r="H369" s="3">
        <v>0</v>
      </c>
    </row>
    <row r="370" spans="1:8" ht="10.7" customHeight="1">
      <c r="A370" s="5">
        <v>415</v>
      </c>
      <c r="B370" s="4" t="s">
        <v>978</v>
      </c>
      <c r="C370" s="4" t="s">
        <v>477</v>
      </c>
      <c r="D370" s="5">
        <v>2</v>
      </c>
      <c r="E370" s="5">
        <v>101</v>
      </c>
      <c r="F370" s="5">
        <v>20.3</v>
      </c>
      <c r="G370" s="5">
        <v>0.5</v>
      </c>
      <c r="H370" s="5">
        <v>3.8</v>
      </c>
    </row>
    <row r="371" spans="1:8" ht="10.7" customHeight="1">
      <c r="A371" s="3">
        <v>416</v>
      </c>
      <c r="B371" s="2" t="s">
        <v>978</v>
      </c>
      <c r="C371" s="2" t="s">
        <v>478</v>
      </c>
      <c r="D371" s="3">
        <v>6</v>
      </c>
      <c r="E371" s="3">
        <v>81</v>
      </c>
      <c r="F371" s="3">
        <v>16.100000000000001</v>
      </c>
      <c r="G371" s="3">
        <v>1.6</v>
      </c>
      <c r="H371" s="3">
        <v>0.6</v>
      </c>
    </row>
    <row r="372" spans="1:8" ht="10.7" customHeight="1">
      <c r="A372" s="5">
        <v>417</v>
      </c>
      <c r="B372" s="4" t="s">
        <v>978</v>
      </c>
      <c r="C372" s="4" t="s">
        <v>479</v>
      </c>
      <c r="D372" s="5" t="s">
        <v>174</v>
      </c>
      <c r="E372" s="5">
        <v>130</v>
      </c>
      <c r="F372" s="5">
        <v>23.8</v>
      </c>
      <c r="G372" s="5">
        <v>0.4</v>
      </c>
      <c r="H372" s="5">
        <v>7.8</v>
      </c>
    </row>
    <row r="373" spans="1:8" ht="10.7" customHeight="1">
      <c r="A373" s="3">
        <v>418</v>
      </c>
      <c r="B373" s="2" t="s">
        <v>978</v>
      </c>
      <c r="C373" s="2" t="s">
        <v>480</v>
      </c>
      <c r="D373" s="3" t="s">
        <v>174</v>
      </c>
      <c r="E373" s="3">
        <v>95</v>
      </c>
      <c r="F373" s="3">
        <v>15.4</v>
      </c>
      <c r="G373" s="3">
        <v>3.5</v>
      </c>
      <c r="H373" s="3">
        <v>0.4</v>
      </c>
    </row>
    <row r="374" spans="1:8" ht="10.7" customHeight="1">
      <c r="A374" s="5">
        <v>419</v>
      </c>
      <c r="B374" s="4" t="s">
        <v>978</v>
      </c>
      <c r="C374" s="4" t="s">
        <v>481</v>
      </c>
      <c r="D374" s="5" t="s">
        <v>174</v>
      </c>
      <c r="E374" s="5">
        <v>100</v>
      </c>
      <c r="F374" s="5">
        <v>17.8</v>
      </c>
      <c r="G374" s="5">
        <v>3.2</v>
      </c>
      <c r="H374" s="5">
        <v>0</v>
      </c>
    </row>
    <row r="375" spans="1:8" ht="10.7" customHeight="1">
      <c r="A375" s="3">
        <v>420</v>
      </c>
      <c r="B375" s="2" t="s">
        <v>978</v>
      </c>
      <c r="C375" s="2" t="s">
        <v>482</v>
      </c>
      <c r="D375" s="3" t="s">
        <v>174</v>
      </c>
      <c r="E375" s="3">
        <v>80</v>
      </c>
      <c r="F375" s="3">
        <v>19.100000000000001</v>
      </c>
      <c r="G375" s="3">
        <v>0.4</v>
      </c>
      <c r="H375" s="3">
        <v>0</v>
      </c>
    </row>
    <row r="376" spans="1:8" ht="10.7" customHeight="1">
      <c r="A376" s="5">
        <v>421</v>
      </c>
      <c r="B376" s="4" t="s">
        <v>978</v>
      </c>
      <c r="C376" s="4" t="s">
        <v>483</v>
      </c>
      <c r="D376" s="5">
        <v>6</v>
      </c>
      <c r="E376" s="5">
        <v>84</v>
      </c>
      <c r="F376" s="5">
        <v>16.2</v>
      </c>
      <c r="G376" s="5">
        <v>1.9</v>
      </c>
      <c r="H376" s="5">
        <v>0.5</v>
      </c>
    </row>
    <row r="377" spans="1:8" ht="10.7" customHeight="1">
      <c r="A377" s="3">
        <v>422</v>
      </c>
      <c r="B377" s="2" t="s">
        <v>978</v>
      </c>
      <c r="C377" s="2" t="s">
        <v>484</v>
      </c>
      <c r="D377" s="3" t="s">
        <v>174</v>
      </c>
      <c r="E377" s="3">
        <v>76</v>
      </c>
      <c r="F377" s="3">
        <v>14.6</v>
      </c>
      <c r="G377" s="3">
        <v>1.4</v>
      </c>
      <c r="H377" s="3">
        <v>1.2</v>
      </c>
    </row>
    <row r="378" spans="1:8" ht="10.7" customHeight="1">
      <c r="A378" s="5">
        <v>423</v>
      </c>
      <c r="B378" s="4" t="s">
        <v>978</v>
      </c>
      <c r="C378" s="4" t="s">
        <v>485</v>
      </c>
      <c r="D378" s="5" t="s">
        <v>174</v>
      </c>
      <c r="E378" s="5">
        <v>76</v>
      </c>
      <c r="F378" s="5">
        <v>16.7</v>
      </c>
      <c r="G378" s="5">
        <v>1</v>
      </c>
      <c r="H378" s="5">
        <v>0</v>
      </c>
    </row>
    <row r="379" spans="1:8" ht="10.7" customHeight="1">
      <c r="A379" s="3">
        <v>424</v>
      </c>
      <c r="B379" s="2" t="s">
        <v>978</v>
      </c>
      <c r="C379" s="2" t="s">
        <v>486</v>
      </c>
      <c r="D379" s="3">
        <v>2</v>
      </c>
      <c r="E379" s="3">
        <v>98</v>
      </c>
      <c r="F379" s="3">
        <v>16.600000000000001</v>
      </c>
      <c r="G379" s="3">
        <v>3.4</v>
      </c>
      <c r="H379" s="3">
        <v>0.3</v>
      </c>
    </row>
    <row r="380" spans="1:8" ht="10.7" customHeight="1">
      <c r="A380" s="5">
        <v>425</v>
      </c>
      <c r="B380" s="4" t="s">
        <v>978</v>
      </c>
      <c r="C380" s="4" t="s">
        <v>487</v>
      </c>
      <c r="D380" s="5" t="s">
        <v>174</v>
      </c>
      <c r="E380" s="5">
        <v>227</v>
      </c>
      <c r="F380" s="5">
        <v>21.8</v>
      </c>
      <c r="G380" s="5">
        <v>3.9</v>
      </c>
      <c r="H380" s="5">
        <v>26.2</v>
      </c>
    </row>
    <row r="381" spans="1:8" ht="10.7" customHeight="1">
      <c r="A381" s="3">
        <v>426</v>
      </c>
      <c r="B381" s="2" t="s">
        <v>978</v>
      </c>
      <c r="C381" s="2" t="s">
        <v>488</v>
      </c>
      <c r="D381" s="3">
        <v>5</v>
      </c>
      <c r="E381" s="3">
        <v>72</v>
      </c>
      <c r="F381" s="3">
        <v>9.6999999999999993</v>
      </c>
      <c r="G381" s="3">
        <v>2.4</v>
      </c>
      <c r="H381" s="3">
        <v>2.8</v>
      </c>
    </row>
    <row r="382" spans="1:8" ht="10.7" customHeight="1">
      <c r="A382" s="5">
        <v>427</v>
      </c>
      <c r="B382" s="4" t="s">
        <v>978</v>
      </c>
      <c r="C382" s="4" t="s">
        <v>489</v>
      </c>
      <c r="D382" s="5" t="s">
        <v>174</v>
      </c>
      <c r="E382" s="5">
        <v>108</v>
      </c>
      <c r="F382" s="5">
        <v>19</v>
      </c>
      <c r="G382" s="5">
        <v>2.9</v>
      </c>
      <c r="H382" s="5">
        <v>1.5</v>
      </c>
    </row>
    <row r="383" spans="1:8" ht="10.7" customHeight="1">
      <c r="A383" s="3">
        <v>428</v>
      </c>
      <c r="B383" s="2" t="s">
        <v>978</v>
      </c>
      <c r="C383" s="2" t="s">
        <v>490</v>
      </c>
      <c r="D383" s="3" t="s">
        <v>174</v>
      </c>
      <c r="E383" s="3">
        <v>225</v>
      </c>
      <c r="F383" s="3">
        <v>19.600000000000001</v>
      </c>
      <c r="G383" s="3">
        <v>5.4</v>
      </c>
      <c r="H383" s="3">
        <v>24.5</v>
      </c>
    </row>
    <row r="384" spans="1:8" ht="10.7" customHeight="1">
      <c r="A384" s="5">
        <v>429</v>
      </c>
      <c r="B384" s="4" t="s">
        <v>978</v>
      </c>
      <c r="C384" s="4" t="s">
        <v>491</v>
      </c>
      <c r="D384" s="5" t="s">
        <v>174</v>
      </c>
      <c r="E384" s="5">
        <v>79</v>
      </c>
      <c r="F384" s="5">
        <v>16.2</v>
      </c>
      <c r="G384" s="5">
        <v>1.3</v>
      </c>
      <c r="H384" s="5">
        <v>0.5</v>
      </c>
    </row>
    <row r="385" spans="1:8" ht="10.7" customHeight="1">
      <c r="A385" s="3">
        <v>431</v>
      </c>
      <c r="B385" s="2" t="s">
        <v>978</v>
      </c>
      <c r="C385" s="2" t="s">
        <v>492</v>
      </c>
      <c r="D385" s="3" t="s">
        <v>174</v>
      </c>
      <c r="E385" s="3">
        <v>88</v>
      </c>
      <c r="F385" s="3">
        <v>4.2</v>
      </c>
      <c r="G385" s="3">
        <v>1.8</v>
      </c>
      <c r="H385" s="3">
        <v>13.7</v>
      </c>
    </row>
    <row r="386" spans="1:8" ht="10.7" customHeight="1">
      <c r="A386" s="5">
        <v>432</v>
      </c>
      <c r="B386" s="4" t="s">
        <v>978</v>
      </c>
      <c r="C386" s="4" t="s">
        <v>493</v>
      </c>
      <c r="D386" s="5" t="s">
        <v>174</v>
      </c>
      <c r="E386" s="5">
        <v>337</v>
      </c>
      <c r="F386" s="5">
        <v>77.900000000000006</v>
      </c>
      <c r="G386" s="5">
        <v>2.8</v>
      </c>
      <c r="H386" s="5">
        <v>0</v>
      </c>
    </row>
    <row r="387" spans="1:8" ht="10.7" customHeight="1">
      <c r="A387" s="3">
        <v>433</v>
      </c>
      <c r="B387" s="2" t="s">
        <v>978</v>
      </c>
      <c r="C387" s="2" t="s">
        <v>494</v>
      </c>
      <c r="D387" s="3" t="s">
        <v>174</v>
      </c>
      <c r="E387" s="3">
        <v>129</v>
      </c>
      <c r="F387" s="3">
        <v>21.8</v>
      </c>
      <c r="G387" s="3">
        <v>4.5999999999999996</v>
      </c>
      <c r="H387" s="3">
        <v>0</v>
      </c>
    </row>
    <row r="388" spans="1:8" ht="10.7" customHeight="1">
      <c r="A388" s="5">
        <v>434</v>
      </c>
      <c r="B388" s="4" t="s">
        <v>978</v>
      </c>
      <c r="C388" s="4" t="s">
        <v>495</v>
      </c>
      <c r="D388" s="5" t="s">
        <v>174</v>
      </c>
      <c r="E388" s="5">
        <v>59</v>
      </c>
      <c r="F388" s="5">
        <v>12.6</v>
      </c>
      <c r="G388" s="5">
        <v>1</v>
      </c>
      <c r="H388" s="5">
        <v>0</v>
      </c>
    </row>
    <row r="389" spans="1:8" ht="10.7" customHeight="1">
      <c r="A389" s="3">
        <v>435</v>
      </c>
      <c r="B389" s="2" t="s">
        <v>978</v>
      </c>
      <c r="C389" s="2" t="s">
        <v>496</v>
      </c>
      <c r="D389" s="3" t="s">
        <v>174</v>
      </c>
      <c r="E389" s="3">
        <v>133</v>
      </c>
      <c r="F389" s="3">
        <v>31.1</v>
      </c>
      <c r="G389" s="3">
        <v>0.4</v>
      </c>
      <c r="H389" s="3">
        <v>1.2</v>
      </c>
    </row>
    <row r="390" spans="1:8" ht="10.7" customHeight="1">
      <c r="A390" s="5">
        <v>436</v>
      </c>
      <c r="B390" s="4" t="s">
        <v>978</v>
      </c>
      <c r="C390" s="4" t="s">
        <v>497</v>
      </c>
      <c r="D390" s="5" t="s">
        <v>174</v>
      </c>
      <c r="E390" s="5">
        <v>92</v>
      </c>
      <c r="F390" s="5">
        <v>18.399999999999999</v>
      </c>
      <c r="G390" s="5">
        <v>2</v>
      </c>
      <c r="H390" s="5">
        <v>0</v>
      </c>
    </row>
    <row r="391" spans="1:8" ht="10.7" customHeight="1">
      <c r="A391" s="3">
        <v>437</v>
      </c>
      <c r="B391" s="2" t="s">
        <v>978</v>
      </c>
      <c r="C391" s="2" t="s">
        <v>498</v>
      </c>
      <c r="D391" s="3">
        <v>6</v>
      </c>
      <c r="E391" s="3">
        <v>150</v>
      </c>
      <c r="F391" s="3">
        <v>21.4</v>
      </c>
      <c r="G391" s="3">
        <v>7.2</v>
      </c>
      <c r="H391" s="3">
        <v>0</v>
      </c>
    </row>
    <row r="392" spans="1:8" ht="10.7" customHeight="1">
      <c r="A392" s="5">
        <v>438</v>
      </c>
      <c r="B392" s="4" t="s">
        <v>978</v>
      </c>
      <c r="C392" s="4" t="s">
        <v>499</v>
      </c>
      <c r="D392" s="5">
        <v>8</v>
      </c>
      <c r="E392" s="5">
        <v>199</v>
      </c>
      <c r="F392" s="5">
        <v>20.2</v>
      </c>
      <c r="G392" s="5">
        <v>12.2</v>
      </c>
      <c r="H392" s="5">
        <v>2.1</v>
      </c>
    </row>
    <row r="393" spans="1:8" ht="10.7" customHeight="1">
      <c r="A393" s="3">
        <v>439</v>
      </c>
      <c r="B393" s="2" t="s">
        <v>978</v>
      </c>
      <c r="C393" s="2" t="s">
        <v>500</v>
      </c>
      <c r="D393" s="3">
        <v>6</v>
      </c>
      <c r="E393" s="3">
        <v>211</v>
      </c>
      <c r="F393" s="3">
        <v>17.8</v>
      </c>
      <c r="G393" s="3">
        <v>14.8</v>
      </c>
      <c r="H393" s="3">
        <v>1.6</v>
      </c>
    </row>
    <row r="394" spans="1:8" ht="10.7" customHeight="1">
      <c r="A394" s="5">
        <v>440</v>
      </c>
      <c r="B394" s="4" t="s">
        <v>978</v>
      </c>
      <c r="C394" s="4" t="s">
        <v>501</v>
      </c>
      <c r="D394" s="5">
        <v>6</v>
      </c>
      <c r="E394" s="5">
        <v>331</v>
      </c>
      <c r="F394" s="5">
        <v>21.1</v>
      </c>
      <c r="G394" s="5">
        <v>27</v>
      </c>
      <c r="H394" s="5">
        <v>1</v>
      </c>
    </row>
    <row r="395" spans="1:8" ht="10.7" customHeight="1">
      <c r="A395" s="3">
        <v>441</v>
      </c>
      <c r="B395" s="2" t="s">
        <v>978</v>
      </c>
      <c r="C395" s="2" t="s">
        <v>502</v>
      </c>
      <c r="D395" s="3">
        <v>4</v>
      </c>
      <c r="E395" s="3">
        <v>84</v>
      </c>
      <c r="F395" s="3">
        <v>19</v>
      </c>
      <c r="G395" s="3">
        <v>0.5</v>
      </c>
      <c r="H395" s="3">
        <v>0.7</v>
      </c>
    </row>
    <row r="396" spans="1:8" ht="10.7" customHeight="1">
      <c r="A396" s="5">
        <v>442</v>
      </c>
      <c r="B396" s="4" t="s">
        <v>978</v>
      </c>
      <c r="C396" s="4" t="s">
        <v>503</v>
      </c>
      <c r="D396" s="5" t="s">
        <v>174</v>
      </c>
      <c r="E396" s="5">
        <v>123</v>
      </c>
      <c r="F396" s="5">
        <v>20.5</v>
      </c>
      <c r="G396" s="5">
        <v>4.5</v>
      </c>
      <c r="H396" s="5">
        <v>0</v>
      </c>
    </row>
    <row r="397" spans="1:8" ht="10.7" customHeight="1">
      <c r="A397" s="3">
        <v>444</v>
      </c>
      <c r="B397" s="2" t="s">
        <v>978</v>
      </c>
      <c r="C397" s="2" t="s">
        <v>504</v>
      </c>
      <c r="D397" s="3" t="s">
        <v>174</v>
      </c>
      <c r="E397" s="3">
        <v>341</v>
      </c>
      <c r="F397" s="3">
        <v>50.5</v>
      </c>
      <c r="G397" s="3">
        <v>14.4</v>
      </c>
      <c r="H397" s="3">
        <v>2.2999999999999998</v>
      </c>
    </row>
    <row r="398" spans="1:8" ht="10.7" customHeight="1">
      <c r="A398" s="5">
        <v>445</v>
      </c>
      <c r="B398" s="4" t="s">
        <v>978</v>
      </c>
      <c r="C398" s="4" t="s">
        <v>505</v>
      </c>
      <c r="D398" s="5">
        <v>3</v>
      </c>
      <c r="E398" s="5">
        <v>111</v>
      </c>
      <c r="F398" s="5">
        <v>22.9</v>
      </c>
      <c r="G398" s="5">
        <v>2.2000000000000002</v>
      </c>
      <c r="H398" s="5">
        <v>0</v>
      </c>
    </row>
    <row r="399" spans="1:8" ht="10.7" customHeight="1">
      <c r="A399" s="3">
        <v>446</v>
      </c>
      <c r="B399" s="2" t="s">
        <v>978</v>
      </c>
      <c r="C399" s="2" t="s">
        <v>506</v>
      </c>
      <c r="D399" s="3" t="s">
        <v>174</v>
      </c>
      <c r="E399" s="3">
        <v>220</v>
      </c>
      <c r="F399" s="3">
        <v>16.8</v>
      </c>
      <c r="G399" s="3">
        <v>17</v>
      </c>
      <c r="H399" s="3">
        <v>0</v>
      </c>
    </row>
    <row r="400" spans="1:8" ht="10.7" customHeight="1">
      <c r="A400" s="5">
        <v>447</v>
      </c>
      <c r="B400" s="4" t="s">
        <v>978</v>
      </c>
      <c r="C400" s="4" t="s">
        <v>507</v>
      </c>
      <c r="D400" s="5" t="s">
        <v>174</v>
      </c>
      <c r="E400" s="5">
        <v>328</v>
      </c>
      <c r="F400" s="5">
        <v>52.2</v>
      </c>
      <c r="G400" s="5">
        <v>12.3</v>
      </c>
      <c r="H400" s="5">
        <v>2.1</v>
      </c>
    </row>
    <row r="401" spans="1:8" ht="10.7" customHeight="1">
      <c r="A401" s="3">
        <v>449</v>
      </c>
      <c r="B401" s="2" t="s">
        <v>978</v>
      </c>
      <c r="C401" s="2" t="s">
        <v>508</v>
      </c>
      <c r="D401" s="3" t="s">
        <v>174</v>
      </c>
      <c r="E401" s="3">
        <v>313</v>
      </c>
      <c r="F401" s="3">
        <v>16.2</v>
      </c>
      <c r="G401" s="3">
        <v>27.5</v>
      </c>
      <c r="H401" s="3">
        <v>0</v>
      </c>
    </row>
    <row r="402" spans="1:8" ht="10.7" customHeight="1">
      <c r="A402" s="5">
        <v>450</v>
      </c>
      <c r="B402" s="4" t="s">
        <v>978</v>
      </c>
      <c r="C402" s="4" t="s">
        <v>509</v>
      </c>
      <c r="D402" s="5" t="s">
        <v>174</v>
      </c>
      <c r="E402" s="5">
        <v>525</v>
      </c>
      <c r="F402" s="5">
        <v>61.9</v>
      </c>
      <c r="G402" s="5">
        <v>30</v>
      </c>
      <c r="H402" s="5">
        <v>1.7</v>
      </c>
    </row>
    <row r="403" spans="1:8" ht="10.7" customHeight="1">
      <c r="A403" s="3">
        <v>451</v>
      </c>
      <c r="B403" s="2" t="s">
        <v>978</v>
      </c>
      <c r="C403" s="2" t="s">
        <v>510</v>
      </c>
      <c r="D403" s="3">
        <v>8</v>
      </c>
      <c r="E403" s="3">
        <v>113</v>
      </c>
      <c r="F403" s="3">
        <v>19.600000000000001</v>
      </c>
      <c r="G403" s="3">
        <v>3.4</v>
      </c>
      <c r="H403" s="3">
        <v>1.1000000000000001</v>
      </c>
    </row>
    <row r="404" spans="1:8" ht="10.7" customHeight="1">
      <c r="A404" s="5">
        <v>453</v>
      </c>
      <c r="B404" s="4" t="s">
        <v>978</v>
      </c>
      <c r="C404" s="4" t="s">
        <v>511</v>
      </c>
      <c r="D404" s="5" t="s">
        <v>174</v>
      </c>
      <c r="E404" s="5">
        <v>190</v>
      </c>
      <c r="F404" s="5">
        <v>14.3</v>
      </c>
      <c r="G404" s="5">
        <v>14.7</v>
      </c>
      <c r="H404" s="5">
        <v>0</v>
      </c>
    </row>
    <row r="405" spans="1:8" ht="10.7" customHeight="1">
      <c r="A405" s="3">
        <v>454</v>
      </c>
      <c r="B405" s="2" t="s">
        <v>978</v>
      </c>
      <c r="C405" s="2" t="s">
        <v>512</v>
      </c>
      <c r="D405" s="3">
        <v>5</v>
      </c>
      <c r="E405" s="3">
        <v>227</v>
      </c>
      <c r="F405" s="3">
        <v>26.3</v>
      </c>
      <c r="G405" s="3">
        <v>13.5</v>
      </c>
      <c r="H405" s="3">
        <v>0</v>
      </c>
    </row>
    <row r="406" spans="1:8" ht="10.7" customHeight="1">
      <c r="A406" s="5">
        <v>455</v>
      </c>
      <c r="B406" s="4" t="s">
        <v>978</v>
      </c>
      <c r="C406" s="4" t="s">
        <v>513</v>
      </c>
      <c r="D406" s="5">
        <v>3</v>
      </c>
      <c r="E406" s="5">
        <v>113</v>
      </c>
      <c r="F406" s="5">
        <v>15</v>
      </c>
      <c r="G406" s="5">
        <v>5.9</v>
      </c>
      <c r="H406" s="5">
        <v>0</v>
      </c>
    </row>
    <row r="407" spans="1:8" ht="10.7" customHeight="1">
      <c r="A407" s="3">
        <v>456</v>
      </c>
      <c r="B407" s="2" t="s">
        <v>978</v>
      </c>
      <c r="C407" s="2" t="s">
        <v>514</v>
      </c>
      <c r="D407" s="3">
        <v>3</v>
      </c>
      <c r="E407" s="3">
        <v>403</v>
      </c>
      <c r="F407" s="3">
        <v>20.6</v>
      </c>
      <c r="G407" s="3">
        <v>22.6</v>
      </c>
      <c r="H407" s="3">
        <v>29.4</v>
      </c>
    </row>
    <row r="408" spans="1:8" ht="10.7" customHeight="1">
      <c r="A408" s="5">
        <v>457</v>
      </c>
      <c r="B408" s="4" t="s">
        <v>978</v>
      </c>
      <c r="C408" s="4" t="s">
        <v>515</v>
      </c>
      <c r="D408" s="5" t="s">
        <v>174</v>
      </c>
      <c r="E408" s="5">
        <v>211</v>
      </c>
      <c r="F408" s="5">
        <v>16.3</v>
      </c>
      <c r="G408" s="5">
        <v>16.100000000000001</v>
      </c>
      <c r="H408" s="5">
        <v>0.3</v>
      </c>
    </row>
    <row r="409" spans="1:8" ht="10.7" customHeight="1">
      <c r="A409" s="3">
        <v>459</v>
      </c>
      <c r="B409" s="2" t="s">
        <v>978</v>
      </c>
      <c r="C409" s="2" t="s">
        <v>516</v>
      </c>
      <c r="D409" s="3" t="s">
        <v>174</v>
      </c>
      <c r="E409" s="3">
        <v>424</v>
      </c>
      <c r="F409" s="3">
        <v>49.7</v>
      </c>
      <c r="G409" s="3">
        <v>24.2</v>
      </c>
      <c r="H409" s="3">
        <v>2</v>
      </c>
    </row>
    <row r="410" spans="1:8" ht="10.7" customHeight="1">
      <c r="A410" s="5">
        <v>460</v>
      </c>
      <c r="B410" s="4" t="s">
        <v>978</v>
      </c>
      <c r="C410" s="4" t="s">
        <v>517</v>
      </c>
      <c r="D410" s="5" t="s">
        <v>174</v>
      </c>
      <c r="E410" s="5">
        <v>145</v>
      </c>
      <c r="F410" s="5">
        <v>18.600000000000001</v>
      </c>
      <c r="G410" s="5">
        <v>7.9</v>
      </c>
      <c r="H410" s="5">
        <v>0</v>
      </c>
    </row>
    <row r="411" spans="1:8" ht="10.7" customHeight="1">
      <c r="A411" s="3">
        <v>461</v>
      </c>
      <c r="B411" s="2" t="s">
        <v>978</v>
      </c>
      <c r="C411" s="2" t="s">
        <v>518</v>
      </c>
      <c r="D411" s="3">
        <v>8</v>
      </c>
      <c r="E411" s="3">
        <v>130</v>
      </c>
      <c r="F411" s="3">
        <v>20</v>
      </c>
      <c r="G411" s="3">
        <v>5</v>
      </c>
      <c r="H411" s="3">
        <v>1.3</v>
      </c>
    </row>
    <row r="412" spans="1:8" ht="10.7" customHeight="1">
      <c r="A412" s="5">
        <v>462</v>
      </c>
      <c r="B412" s="4" t="s">
        <v>978</v>
      </c>
      <c r="C412" s="4" t="s">
        <v>519</v>
      </c>
      <c r="D412" s="5" t="s">
        <v>174</v>
      </c>
      <c r="E412" s="5">
        <v>196</v>
      </c>
      <c r="F412" s="5">
        <v>17.7</v>
      </c>
      <c r="G412" s="5">
        <v>13.7</v>
      </c>
      <c r="H412" s="5">
        <v>0.4</v>
      </c>
    </row>
    <row r="413" spans="1:8" ht="10.7" customHeight="1">
      <c r="A413" s="3">
        <v>463</v>
      </c>
      <c r="B413" s="2" t="s">
        <v>978</v>
      </c>
      <c r="C413" s="2" t="s">
        <v>520</v>
      </c>
      <c r="D413" s="3" t="s">
        <v>174</v>
      </c>
      <c r="E413" s="3">
        <v>385</v>
      </c>
      <c r="F413" s="3">
        <v>48.9</v>
      </c>
      <c r="G413" s="3">
        <v>20.100000000000001</v>
      </c>
      <c r="H413" s="3">
        <v>2.2000000000000002</v>
      </c>
    </row>
    <row r="414" spans="1:8" ht="10.7" customHeight="1">
      <c r="A414" s="5">
        <v>464</v>
      </c>
      <c r="B414" s="4" t="s">
        <v>978</v>
      </c>
      <c r="C414" s="4" t="s">
        <v>521</v>
      </c>
      <c r="D414" s="5" t="s">
        <v>174</v>
      </c>
      <c r="E414" s="5">
        <v>530</v>
      </c>
      <c r="F414" s="5">
        <v>46.8</v>
      </c>
      <c r="G414" s="5">
        <v>37.5</v>
      </c>
      <c r="H414" s="5">
        <v>1.3</v>
      </c>
    </row>
    <row r="415" spans="1:8" ht="10.7" customHeight="1">
      <c r="A415" s="3">
        <v>465</v>
      </c>
      <c r="B415" s="2" t="s">
        <v>978</v>
      </c>
      <c r="C415" s="2" t="s">
        <v>522</v>
      </c>
      <c r="D415" s="3">
        <v>8</v>
      </c>
      <c r="E415" s="3">
        <v>135</v>
      </c>
      <c r="F415" s="3">
        <v>19.100000000000001</v>
      </c>
      <c r="G415" s="3">
        <v>6.1</v>
      </c>
      <c r="H415" s="3">
        <v>0.8</v>
      </c>
    </row>
    <row r="416" spans="1:8" ht="10.7" customHeight="1">
      <c r="A416" s="5">
        <v>467</v>
      </c>
      <c r="B416" s="4" t="s">
        <v>975</v>
      </c>
      <c r="C416" s="4" t="s">
        <v>523</v>
      </c>
      <c r="D416" s="5">
        <v>6</v>
      </c>
      <c r="E416" s="5">
        <v>83</v>
      </c>
      <c r="F416" s="5">
        <v>16.600000000000001</v>
      </c>
      <c r="G416" s="5">
        <v>1.8</v>
      </c>
      <c r="H416" s="5">
        <v>0</v>
      </c>
    </row>
    <row r="417" spans="1:8" ht="10.7" customHeight="1">
      <c r="A417" s="3">
        <v>468</v>
      </c>
      <c r="B417" s="2" t="s">
        <v>975</v>
      </c>
      <c r="C417" s="2" t="s">
        <v>524</v>
      </c>
      <c r="D417" s="3" t="s">
        <v>174</v>
      </c>
      <c r="E417" s="3">
        <v>165</v>
      </c>
      <c r="F417" s="3">
        <v>29</v>
      </c>
      <c r="G417" s="3">
        <v>5.4</v>
      </c>
      <c r="H417" s="3">
        <v>0</v>
      </c>
    </row>
    <row r="418" spans="1:8" ht="10.7" customHeight="1">
      <c r="A418" s="5">
        <v>469</v>
      </c>
      <c r="B418" s="4" t="s">
        <v>975</v>
      </c>
      <c r="C418" s="4" t="s">
        <v>525</v>
      </c>
      <c r="D418" s="5" t="s">
        <v>174</v>
      </c>
      <c r="E418" s="5">
        <v>126</v>
      </c>
      <c r="F418" s="5">
        <v>30.8</v>
      </c>
      <c r="G418" s="5">
        <v>0.4</v>
      </c>
      <c r="H418" s="5">
        <v>0</v>
      </c>
    </row>
    <row r="419" spans="1:8" ht="10.7" customHeight="1">
      <c r="A419" s="3">
        <v>470</v>
      </c>
      <c r="B419" s="2" t="s">
        <v>975</v>
      </c>
      <c r="C419" s="2" t="s">
        <v>526</v>
      </c>
      <c r="D419" s="3" t="s">
        <v>174</v>
      </c>
      <c r="E419" s="3">
        <v>103</v>
      </c>
      <c r="F419" s="3">
        <v>20.6</v>
      </c>
      <c r="G419" s="3">
        <v>2.2999999999999998</v>
      </c>
      <c r="H419" s="3">
        <v>0</v>
      </c>
    </row>
    <row r="420" spans="1:8" ht="10.7" customHeight="1">
      <c r="A420" s="5">
        <v>470</v>
      </c>
      <c r="B420" s="4" t="s">
        <v>975</v>
      </c>
      <c r="C420" s="4" t="s">
        <v>526</v>
      </c>
      <c r="D420" s="5" t="s">
        <v>174</v>
      </c>
      <c r="E420" s="5">
        <v>135</v>
      </c>
      <c r="F420" s="5">
        <v>27.1</v>
      </c>
      <c r="G420" s="5">
        <v>3</v>
      </c>
      <c r="H420" s="5">
        <v>0</v>
      </c>
    </row>
    <row r="421" spans="1:8" ht="10.7" customHeight="1">
      <c r="A421" s="3">
        <v>471</v>
      </c>
      <c r="B421" s="2" t="s">
        <v>975</v>
      </c>
      <c r="C421" s="2" t="s">
        <v>527</v>
      </c>
      <c r="D421" s="3">
        <v>2</v>
      </c>
      <c r="E421" s="3">
        <v>168</v>
      </c>
      <c r="F421" s="3">
        <v>21.3</v>
      </c>
      <c r="G421" s="3">
        <v>9.1999999999999993</v>
      </c>
      <c r="H421" s="3">
        <v>0</v>
      </c>
    </row>
    <row r="422" spans="1:8" ht="10.7" customHeight="1">
      <c r="A422" s="5">
        <v>472</v>
      </c>
      <c r="B422" s="4" t="s">
        <v>975</v>
      </c>
      <c r="C422" s="4" t="s">
        <v>528</v>
      </c>
      <c r="D422" s="5" t="s">
        <v>174</v>
      </c>
      <c r="E422" s="5">
        <v>66</v>
      </c>
      <c r="F422" s="5">
        <v>11.8</v>
      </c>
      <c r="G422" s="5">
        <v>0.1</v>
      </c>
      <c r="H422" s="5">
        <v>4.5</v>
      </c>
    </row>
    <row r="423" spans="1:8" ht="10.7" customHeight="1">
      <c r="A423" s="3">
        <v>473</v>
      </c>
      <c r="B423" s="2" t="s">
        <v>975</v>
      </c>
      <c r="C423" s="2" t="s">
        <v>72</v>
      </c>
      <c r="D423" s="3">
        <v>2</v>
      </c>
      <c r="E423" s="3">
        <v>191</v>
      </c>
      <c r="F423" s="3">
        <v>28.4</v>
      </c>
      <c r="G423" s="3">
        <v>8.6</v>
      </c>
      <c r="H423" s="3">
        <v>0</v>
      </c>
    </row>
    <row r="424" spans="1:8" ht="10.7" customHeight="1">
      <c r="A424" s="5">
        <v>474</v>
      </c>
      <c r="B424" s="4" t="s">
        <v>975</v>
      </c>
      <c r="C424" s="4" t="s">
        <v>529</v>
      </c>
      <c r="D424" s="5">
        <v>2</v>
      </c>
      <c r="E424" s="5">
        <v>184</v>
      </c>
      <c r="F424" s="5">
        <v>26.8</v>
      </c>
      <c r="G424" s="5">
        <v>8.5</v>
      </c>
      <c r="H424" s="5">
        <v>0</v>
      </c>
    </row>
    <row r="425" spans="1:8" ht="10.7" customHeight="1">
      <c r="A425" s="3">
        <v>476</v>
      </c>
      <c r="B425" s="2" t="s">
        <v>975</v>
      </c>
      <c r="C425" s="2" t="s">
        <v>530</v>
      </c>
      <c r="D425" s="3">
        <v>5</v>
      </c>
      <c r="E425" s="3">
        <v>243</v>
      </c>
      <c r="F425" s="3">
        <v>19.2</v>
      </c>
      <c r="G425" s="3">
        <v>18.399999999999999</v>
      </c>
      <c r="H425" s="3">
        <v>0</v>
      </c>
    </row>
    <row r="426" spans="1:8" ht="10.7" customHeight="1">
      <c r="A426" s="5">
        <v>477</v>
      </c>
      <c r="B426" s="4" t="s">
        <v>975</v>
      </c>
      <c r="C426" s="4" t="s">
        <v>531</v>
      </c>
      <c r="D426" s="5">
        <v>2</v>
      </c>
      <c r="E426" s="5">
        <v>258</v>
      </c>
      <c r="F426" s="5">
        <v>29.5</v>
      </c>
      <c r="G426" s="5">
        <v>15.6</v>
      </c>
      <c r="H426" s="5">
        <v>0</v>
      </c>
    </row>
    <row r="427" spans="1:8" ht="10.7" customHeight="1">
      <c r="A427" s="3">
        <v>478</v>
      </c>
      <c r="B427" s="2" t="s">
        <v>975</v>
      </c>
      <c r="C427" s="2" t="s">
        <v>532</v>
      </c>
      <c r="D427" s="3">
        <v>2</v>
      </c>
      <c r="E427" s="3">
        <v>257</v>
      </c>
      <c r="F427" s="3">
        <v>29.5</v>
      </c>
      <c r="G427" s="3">
        <v>15.5</v>
      </c>
      <c r="H427" s="3">
        <v>0</v>
      </c>
    </row>
    <row r="428" spans="1:8" ht="10.7" customHeight="1">
      <c r="A428" s="5">
        <v>479</v>
      </c>
      <c r="B428" s="4" t="s">
        <v>975</v>
      </c>
      <c r="C428" s="4" t="s">
        <v>533</v>
      </c>
      <c r="D428" s="5">
        <v>6</v>
      </c>
      <c r="E428" s="5">
        <v>286</v>
      </c>
      <c r="F428" s="5">
        <v>16.3</v>
      </c>
      <c r="G428" s="5">
        <v>24.5</v>
      </c>
      <c r="H428" s="5">
        <v>0</v>
      </c>
    </row>
    <row r="429" spans="1:8" ht="10.7" customHeight="1">
      <c r="A429" s="3">
        <v>480</v>
      </c>
      <c r="B429" s="2" t="s">
        <v>975</v>
      </c>
      <c r="C429" s="2" t="s">
        <v>73</v>
      </c>
      <c r="D429" s="3">
        <v>2</v>
      </c>
      <c r="E429" s="3">
        <v>141</v>
      </c>
      <c r="F429" s="3">
        <v>27.2</v>
      </c>
      <c r="G429" s="3">
        <v>3.7</v>
      </c>
      <c r="H429" s="3">
        <v>0</v>
      </c>
    </row>
    <row r="430" spans="1:8" ht="10.7" customHeight="1">
      <c r="A430" s="5">
        <v>481</v>
      </c>
      <c r="B430" s="4" t="s">
        <v>975</v>
      </c>
      <c r="C430" s="4" t="s">
        <v>534</v>
      </c>
      <c r="D430" s="5">
        <v>2</v>
      </c>
      <c r="E430" s="5">
        <v>170</v>
      </c>
      <c r="F430" s="5">
        <v>35.200000000000003</v>
      </c>
      <c r="G430" s="5">
        <v>3.3</v>
      </c>
      <c r="H430" s="5">
        <v>0</v>
      </c>
    </row>
    <row r="431" spans="1:8" ht="10.7" customHeight="1">
      <c r="A431" s="3">
        <v>482</v>
      </c>
      <c r="B431" s="2" t="s">
        <v>975</v>
      </c>
      <c r="C431" s="2" t="s">
        <v>535</v>
      </c>
      <c r="D431" s="3">
        <v>2</v>
      </c>
      <c r="E431" s="3">
        <v>169</v>
      </c>
      <c r="F431" s="3">
        <v>35.1</v>
      </c>
      <c r="G431" s="3">
        <v>3.2</v>
      </c>
      <c r="H431" s="3">
        <v>0</v>
      </c>
    </row>
    <row r="432" spans="1:8" ht="10.7" customHeight="1">
      <c r="A432" s="5">
        <v>483</v>
      </c>
      <c r="B432" s="4" t="s">
        <v>975</v>
      </c>
      <c r="C432" s="4" t="s">
        <v>74</v>
      </c>
      <c r="D432" s="5">
        <v>6</v>
      </c>
      <c r="E432" s="5">
        <v>198</v>
      </c>
      <c r="F432" s="5">
        <v>20.100000000000001</v>
      </c>
      <c r="G432" s="5">
        <v>11.9</v>
      </c>
      <c r="H432" s="5">
        <v>2.7</v>
      </c>
    </row>
    <row r="433" spans="1:8" ht="10.7" customHeight="1">
      <c r="A433" s="3">
        <v>484</v>
      </c>
      <c r="B433" s="2" t="s">
        <v>975</v>
      </c>
      <c r="C433" s="2" t="s">
        <v>536</v>
      </c>
      <c r="D433" s="3">
        <v>6</v>
      </c>
      <c r="E433" s="3">
        <v>402</v>
      </c>
      <c r="F433" s="3">
        <v>12.6</v>
      </c>
      <c r="G433" s="3">
        <v>39.1</v>
      </c>
      <c r="H433" s="3">
        <v>0</v>
      </c>
    </row>
    <row r="434" spans="1:8" ht="10.7" customHeight="1">
      <c r="A434" s="5">
        <v>485</v>
      </c>
      <c r="B434" s="4" t="s">
        <v>975</v>
      </c>
      <c r="C434" s="4" t="s">
        <v>537</v>
      </c>
      <c r="D434" s="5">
        <v>2</v>
      </c>
      <c r="E434" s="5">
        <v>375</v>
      </c>
      <c r="F434" s="5">
        <v>13.1</v>
      </c>
      <c r="G434" s="5">
        <v>35.799999999999997</v>
      </c>
      <c r="H434" s="5">
        <v>0</v>
      </c>
    </row>
    <row r="435" spans="1:8" ht="10.7" customHeight="1">
      <c r="A435" s="3">
        <v>486</v>
      </c>
      <c r="B435" s="2" t="s">
        <v>975</v>
      </c>
      <c r="C435" s="2" t="s">
        <v>538</v>
      </c>
      <c r="D435" s="3">
        <v>2</v>
      </c>
      <c r="E435" s="3">
        <v>370</v>
      </c>
      <c r="F435" s="3">
        <v>22.8</v>
      </c>
      <c r="G435" s="3">
        <v>31</v>
      </c>
      <c r="H435" s="3">
        <v>0</v>
      </c>
    </row>
    <row r="436" spans="1:8" ht="10.7" customHeight="1">
      <c r="A436" s="5">
        <v>487</v>
      </c>
      <c r="B436" s="4" t="s">
        <v>975</v>
      </c>
      <c r="C436" s="4" t="s">
        <v>539</v>
      </c>
      <c r="D436" s="5">
        <v>2</v>
      </c>
      <c r="E436" s="5">
        <v>354</v>
      </c>
      <c r="F436" s="5">
        <v>22.4</v>
      </c>
      <c r="G436" s="5">
        <v>29.4</v>
      </c>
      <c r="H436" s="5">
        <v>0</v>
      </c>
    </row>
    <row r="437" spans="1:8" ht="10.7" customHeight="1">
      <c r="A437" s="3">
        <v>488</v>
      </c>
      <c r="B437" s="2" t="s">
        <v>975</v>
      </c>
      <c r="C437" s="2" t="s">
        <v>75</v>
      </c>
      <c r="D437" s="3">
        <v>5</v>
      </c>
      <c r="E437" s="3">
        <v>117</v>
      </c>
      <c r="F437" s="3">
        <v>22.7</v>
      </c>
      <c r="G437" s="3">
        <v>2.9</v>
      </c>
      <c r="H437" s="3">
        <v>0</v>
      </c>
    </row>
    <row r="438" spans="1:8" ht="10.7" customHeight="1">
      <c r="A438" s="5">
        <v>489</v>
      </c>
      <c r="B438" s="4" t="s">
        <v>975</v>
      </c>
      <c r="C438" s="4" t="s">
        <v>540</v>
      </c>
      <c r="D438" s="5">
        <v>2</v>
      </c>
      <c r="E438" s="5">
        <v>148</v>
      </c>
      <c r="F438" s="5">
        <v>27.2</v>
      </c>
      <c r="G438" s="5">
        <v>4.4000000000000004</v>
      </c>
      <c r="H438" s="5">
        <v>0</v>
      </c>
    </row>
    <row r="439" spans="1:8" ht="10.7" customHeight="1">
      <c r="A439" s="3">
        <v>490</v>
      </c>
      <c r="B439" s="2" t="s">
        <v>975</v>
      </c>
      <c r="C439" s="2" t="s">
        <v>541</v>
      </c>
      <c r="D439" s="3">
        <v>2</v>
      </c>
      <c r="E439" s="3">
        <v>173</v>
      </c>
      <c r="F439" s="3">
        <v>33.6</v>
      </c>
      <c r="G439" s="3">
        <v>4.3</v>
      </c>
      <c r="H439" s="3">
        <v>0</v>
      </c>
    </row>
    <row r="440" spans="1:8" ht="10.7" customHeight="1">
      <c r="A440" s="5">
        <v>491</v>
      </c>
      <c r="B440" s="4" t="s">
        <v>975</v>
      </c>
      <c r="C440" s="4" t="s">
        <v>76</v>
      </c>
      <c r="D440" s="5">
        <v>6</v>
      </c>
      <c r="E440" s="5">
        <v>243</v>
      </c>
      <c r="F440" s="5">
        <v>16.5</v>
      </c>
      <c r="G440" s="5">
        <v>19.7</v>
      </c>
      <c r="H440" s="5">
        <v>0</v>
      </c>
    </row>
    <row r="441" spans="1:8" ht="10.7" customHeight="1">
      <c r="A441" s="3">
        <v>492</v>
      </c>
      <c r="B441" s="2" t="s">
        <v>975</v>
      </c>
      <c r="C441" s="2" t="s">
        <v>542</v>
      </c>
      <c r="D441" s="3">
        <v>15</v>
      </c>
      <c r="E441" s="3">
        <v>95</v>
      </c>
      <c r="F441" s="3">
        <v>22</v>
      </c>
      <c r="G441" s="3">
        <v>0.7</v>
      </c>
      <c r="H441" s="3">
        <v>0</v>
      </c>
    </row>
    <row r="442" spans="1:8" ht="10.7" customHeight="1">
      <c r="A442" s="5">
        <v>493</v>
      </c>
      <c r="B442" s="4" t="s">
        <v>975</v>
      </c>
      <c r="C442" s="4" t="s">
        <v>543</v>
      </c>
      <c r="D442" s="5" t="s">
        <v>174</v>
      </c>
      <c r="E442" s="5">
        <v>134</v>
      </c>
      <c r="F442" s="5">
        <v>22.1</v>
      </c>
      <c r="G442" s="5">
        <v>4.5</v>
      </c>
      <c r="H442" s="5">
        <v>1.2</v>
      </c>
    </row>
    <row r="443" spans="1:8" ht="10.7" customHeight="1">
      <c r="A443" s="3">
        <v>494</v>
      </c>
      <c r="B443" s="2" t="s">
        <v>975</v>
      </c>
      <c r="C443" s="2" t="s">
        <v>544</v>
      </c>
      <c r="D443" s="3" t="s">
        <v>174</v>
      </c>
      <c r="E443" s="3">
        <v>137</v>
      </c>
      <c r="F443" s="3">
        <v>21.8</v>
      </c>
      <c r="G443" s="3">
        <v>4.5</v>
      </c>
      <c r="H443" s="3">
        <v>2.4</v>
      </c>
    </row>
    <row r="444" spans="1:8" ht="10.7" customHeight="1">
      <c r="A444" s="5">
        <v>495</v>
      </c>
      <c r="B444" s="4" t="s">
        <v>975</v>
      </c>
      <c r="C444" s="4" t="s">
        <v>545</v>
      </c>
      <c r="D444" s="5">
        <v>17</v>
      </c>
      <c r="E444" s="5">
        <v>136</v>
      </c>
      <c r="F444" s="5">
        <v>19.8</v>
      </c>
      <c r="G444" s="5">
        <v>5.9</v>
      </c>
      <c r="H444" s="5">
        <v>0.9</v>
      </c>
    </row>
    <row r="445" spans="1:8" ht="10.7" customHeight="1">
      <c r="A445" s="3">
        <v>496</v>
      </c>
      <c r="B445" s="2" t="s">
        <v>975</v>
      </c>
      <c r="C445" s="2" t="s">
        <v>546</v>
      </c>
      <c r="D445" s="3" t="s">
        <v>174</v>
      </c>
      <c r="E445" s="3">
        <v>198</v>
      </c>
      <c r="F445" s="3">
        <v>30.4</v>
      </c>
      <c r="G445" s="3">
        <v>8.4</v>
      </c>
      <c r="H445" s="3">
        <v>0.3</v>
      </c>
    </row>
    <row r="446" spans="1:8" ht="10.7" customHeight="1">
      <c r="A446" s="5">
        <v>497</v>
      </c>
      <c r="B446" s="4" t="s">
        <v>975</v>
      </c>
      <c r="C446" s="4" t="s">
        <v>547</v>
      </c>
      <c r="D446" s="5">
        <v>6</v>
      </c>
      <c r="E446" s="5">
        <v>287</v>
      </c>
      <c r="F446" s="5">
        <v>15.6</v>
      </c>
      <c r="G446" s="5">
        <v>25</v>
      </c>
      <c r="H446" s="5">
        <v>0</v>
      </c>
    </row>
    <row r="447" spans="1:8" ht="10.7" customHeight="1">
      <c r="A447" s="3">
        <v>498</v>
      </c>
      <c r="B447" s="2" t="s">
        <v>975</v>
      </c>
      <c r="C447" s="2" t="s">
        <v>548</v>
      </c>
      <c r="D447" s="3">
        <v>6</v>
      </c>
      <c r="E447" s="3">
        <v>163</v>
      </c>
      <c r="F447" s="3">
        <v>19.3</v>
      </c>
      <c r="G447" s="3">
        <v>9.5</v>
      </c>
      <c r="H447" s="3">
        <v>0</v>
      </c>
    </row>
    <row r="448" spans="1:8" ht="10.7" customHeight="1">
      <c r="A448" s="5">
        <v>499</v>
      </c>
      <c r="B448" s="4" t="s">
        <v>975</v>
      </c>
      <c r="C448" s="4" t="s">
        <v>549</v>
      </c>
      <c r="D448" s="5">
        <v>6</v>
      </c>
      <c r="E448" s="5">
        <v>353</v>
      </c>
      <c r="F448" s="5">
        <v>14.4</v>
      </c>
      <c r="G448" s="5">
        <v>32.799999999999997</v>
      </c>
      <c r="H448" s="5">
        <v>0</v>
      </c>
    </row>
    <row r="449" spans="1:8" ht="10.7" customHeight="1">
      <c r="A449" s="3">
        <v>500</v>
      </c>
      <c r="B449" s="2" t="s">
        <v>975</v>
      </c>
      <c r="C449" s="2" t="s">
        <v>550</v>
      </c>
      <c r="D449" s="3">
        <v>6</v>
      </c>
      <c r="E449" s="3">
        <v>247</v>
      </c>
      <c r="F449" s="3">
        <v>18.2</v>
      </c>
      <c r="G449" s="3">
        <v>19.399999999999999</v>
      </c>
      <c r="H449" s="3">
        <v>0</v>
      </c>
    </row>
    <row r="450" spans="1:8" ht="10.7" customHeight="1">
      <c r="A450" s="5">
        <v>501</v>
      </c>
      <c r="B450" s="4" t="s">
        <v>975</v>
      </c>
      <c r="C450" s="4" t="s">
        <v>551</v>
      </c>
      <c r="D450" s="5" t="s">
        <v>174</v>
      </c>
      <c r="E450" s="5">
        <v>406</v>
      </c>
      <c r="F450" s="5">
        <v>14</v>
      </c>
      <c r="G450" s="5">
        <v>19</v>
      </c>
      <c r="H450" s="5">
        <v>44.7</v>
      </c>
    </row>
    <row r="451" spans="1:8" ht="10.7" customHeight="1">
      <c r="A451" s="3">
        <v>502</v>
      </c>
      <c r="B451" s="2" t="s">
        <v>975</v>
      </c>
      <c r="C451" s="2" t="s">
        <v>77</v>
      </c>
      <c r="D451" s="3">
        <v>6</v>
      </c>
      <c r="E451" s="3">
        <v>297</v>
      </c>
      <c r="F451" s="3">
        <v>18</v>
      </c>
      <c r="G451" s="3">
        <v>25</v>
      </c>
      <c r="H451" s="3">
        <v>0</v>
      </c>
    </row>
    <row r="452" spans="1:8" ht="10.7" customHeight="1">
      <c r="A452" s="5">
        <v>503</v>
      </c>
      <c r="B452" s="4" t="s">
        <v>975</v>
      </c>
      <c r="C452" s="4" t="s">
        <v>552</v>
      </c>
      <c r="D452" s="5" t="s">
        <v>174</v>
      </c>
      <c r="E452" s="5">
        <v>106</v>
      </c>
      <c r="F452" s="5">
        <v>24.4</v>
      </c>
      <c r="G452" s="5">
        <v>0.9</v>
      </c>
      <c r="H452" s="5">
        <v>0</v>
      </c>
    </row>
    <row r="453" spans="1:8" ht="10.7" customHeight="1">
      <c r="A453" s="3">
        <v>504</v>
      </c>
      <c r="B453" s="2" t="s">
        <v>975</v>
      </c>
      <c r="C453" s="2" t="s">
        <v>553</v>
      </c>
      <c r="D453" s="3" t="s">
        <v>174</v>
      </c>
      <c r="E453" s="3">
        <v>247</v>
      </c>
      <c r="F453" s="3">
        <v>18.2</v>
      </c>
      <c r="G453" s="3">
        <v>19.399999999999999</v>
      </c>
      <c r="H453" s="3">
        <v>0</v>
      </c>
    </row>
    <row r="454" spans="1:8" ht="10.7" customHeight="1">
      <c r="A454" s="5">
        <v>505</v>
      </c>
      <c r="B454" s="4" t="s">
        <v>975</v>
      </c>
      <c r="C454" s="4" t="s">
        <v>554</v>
      </c>
      <c r="D454" s="5" t="s">
        <v>174</v>
      </c>
      <c r="E454" s="5">
        <v>322</v>
      </c>
      <c r="F454" s="5">
        <v>16</v>
      </c>
      <c r="G454" s="5">
        <v>28.6</v>
      </c>
      <c r="H454" s="5">
        <v>0.1</v>
      </c>
    </row>
    <row r="455" spans="1:8" ht="10.7" customHeight="1">
      <c r="A455" s="3">
        <v>506</v>
      </c>
      <c r="B455" s="2" t="s">
        <v>975</v>
      </c>
      <c r="C455" s="2" t="s">
        <v>555</v>
      </c>
      <c r="D455" s="3" t="s">
        <v>556</v>
      </c>
      <c r="E455" s="3">
        <v>154</v>
      </c>
      <c r="F455" s="3">
        <v>18.3</v>
      </c>
      <c r="G455" s="3">
        <v>8</v>
      </c>
      <c r="H455" s="3">
        <v>2.1</v>
      </c>
    </row>
    <row r="456" spans="1:8" ht="10.7" customHeight="1">
      <c r="A456" s="5">
        <v>507</v>
      </c>
      <c r="B456" s="4" t="s">
        <v>975</v>
      </c>
      <c r="C456" s="4" t="s">
        <v>557</v>
      </c>
      <c r="D456" s="5" t="s">
        <v>174</v>
      </c>
      <c r="E456" s="5">
        <v>114</v>
      </c>
      <c r="F456" s="5">
        <v>16</v>
      </c>
      <c r="G456" s="5">
        <v>0.9</v>
      </c>
      <c r="H456" s="5">
        <v>10.4</v>
      </c>
    </row>
    <row r="457" spans="1:8" ht="10.7" customHeight="1">
      <c r="A457" s="3">
        <v>508</v>
      </c>
      <c r="B457" s="2" t="s">
        <v>975</v>
      </c>
      <c r="C457" s="2" t="s">
        <v>558</v>
      </c>
      <c r="D457" s="3" t="s">
        <v>174</v>
      </c>
      <c r="E457" s="3">
        <v>199</v>
      </c>
      <c r="F457" s="3">
        <v>28</v>
      </c>
      <c r="G457" s="3">
        <v>9.6999999999999993</v>
      </c>
      <c r="H457" s="3">
        <v>0</v>
      </c>
    </row>
    <row r="458" spans="1:8" ht="10.7" customHeight="1">
      <c r="A458" s="5">
        <v>509</v>
      </c>
      <c r="B458" s="4" t="s">
        <v>975</v>
      </c>
      <c r="C458" s="4" t="s">
        <v>559</v>
      </c>
      <c r="D458" s="5">
        <v>5</v>
      </c>
      <c r="E458" s="5">
        <v>107</v>
      </c>
      <c r="F458" s="5">
        <v>24.3</v>
      </c>
      <c r="G458" s="5">
        <v>0.6</v>
      </c>
      <c r="H458" s="5">
        <v>1.1000000000000001</v>
      </c>
    </row>
    <row r="459" spans="1:8" ht="10.7" customHeight="1">
      <c r="A459" s="3">
        <v>510</v>
      </c>
      <c r="B459" s="2" t="s">
        <v>975</v>
      </c>
      <c r="C459" s="2" t="s">
        <v>560</v>
      </c>
      <c r="D459" s="3" t="s">
        <v>174</v>
      </c>
      <c r="E459" s="3">
        <v>126</v>
      </c>
      <c r="F459" s="3">
        <v>30</v>
      </c>
      <c r="G459" s="3">
        <v>0.7</v>
      </c>
      <c r="H459" s="3">
        <v>0</v>
      </c>
    </row>
    <row r="460" spans="1:8" ht="10.7" customHeight="1">
      <c r="A460" s="5">
        <v>511</v>
      </c>
      <c r="B460" s="4" t="s">
        <v>975</v>
      </c>
      <c r="C460" s="4" t="s">
        <v>561</v>
      </c>
      <c r="D460" s="5">
        <v>5</v>
      </c>
      <c r="E460" s="5">
        <v>119</v>
      </c>
      <c r="F460" s="5">
        <v>21.8</v>
      </c>
      <c r="G460" s="5">
        <v>3.3</v>
      </c>
      <c r="H460" s="5">
        <v>0.7</v>
      </c>
    </row>
    <row r="461" spans="1:8" ht="10.7" customHeight="1">
      <c r="A461" s="3">
        <v>512</v>
      </c>
      <c r="B461" s="2" t="s">
        <v>975</v>
      </c>
      <c r="C461" s="2" t="s">
        <v>562</v>
      </c>
      <c r="D461" s="3" t="s">
        <v>174</v>
      </c>
      <c r="E461" s="3">
        <v>106</v>
      </c>
      <c r="F461" s="3">
        <v>13</v>
      </c>
      <c r="G461" s="3">
        <v>1</v>
      </c>
      <c r="H461" s="3">
        <v>11.2</v>
      </c>
    </row>
    <row r="462" spans="1:8" ht="10.7" customHeight="1">
      <c r="A462" s="5">
        <v>513</v>
      </c>
      <c r="B462" s="4" t="s">
        <v>975</v>
      </c>
      <c r="C462" s="4" t="s">
        <v>563</v>
      </c>
      <c r="D462" s="5" t="s">
        <v>174</v>
      </c>
      <c r="E462" s="5">
        <v>151</v>
      </c>
      <c r="F462" s="5">
        <v>29.2</v>
      </c>
      <c r="G462" s="5">
        <v>3.8</v>
      </c>
      <c r="H462" s="5">
        <v>0</v>
      </c>
    </row>
    <row r="463" spans="1:8" ht="10.7" customHeight="1">
      <c r="A463" s="3">
        <v>514</v>
      </c>
      <c r="B463" s="2" t="s">
        <v>975</v>
      </c>
      <c r="C463" s="2" t="s">
        <v>78</v>
      </c>
      <c r="D463" s="3">
        <v>6</v>
      </c>
      <c r="E463" s="3">
        <v>173</v>
      </c>
      <c r="F463" s="3">
        <v>20.2</v>
      </c>
      <c r="G463" s="3">
        <v>10.199999999999999</v>
      </c>
      <c r="H463" s="3">
        <v>0</v>
      </c>
    </row>
    <row r="464" spans="1:8" ht="10.7" customHeight="1">
      <c r="A464" s="5">
        <v>515</v>
      </c>
      <c r="B464" s="4" t="s">
        <v>975</v>
      </c>
      <c r="C464" s="4" t="s">
        <v>564</v>
      </c>
      <c r="D464" s="5" t="s">
        <v>174</v>
      </c>
      <c r="E464" s="5">
        <v>217</v>
      </c>
      <c r="F464" s="5">
        <v>18.3</v>
      </c>
      <c r="G464" s="5">
        <v>16</v>
      </c>
      <c r="H464" s="5">
        <v>0</v>
      </c>
    </row>
    <row r="465" spans="1:8" ht="10.7" customHeight="1">
      <c r="A465" s="3">
        <v>516</v>
      </c>
      <c r="B465" s="2" t="s">
        <v>975</v>
      </c>
      <c r="C465" s="2" t="s">
        <v>565</v>
      </c>
      <c r="D465" s="3" t="s">
        <v>174</v>
      </c>
      <c r="E465" s="3">
        <v>242</v>
      </c>
      <c r="F465" s="3">
        <v>22.8</v>
      </c>
      <c r="G465" s="3">
        <v>16.8</v>
      </c>
      <c r="H465" s="3">
        <v>0</v>
      </c>
    </row>
    <row r="466" spans="1:8" ht="10.7" customHeight="1">
      <c r="A466" s="5">
        <v>517</v>
      </c>
      <c r="B466" s="4" t="s">
        <v>975</v>
      </c>
      <c r="C466" s="4" t="s">
        <v>566</v>
      </c>
      <c r="D466" s="5" t="s">
        <v>174</v>
      </c>
      <c r="E466" s="5">
        <v>174</v>
      </c>
      <c r="F466" s="5">
        <v>27.2</v>
      </c>
      <c r="G466" s="5">
        <v>7.2</v>
      </c>
      <c r="H466" s="5">
        <v>0</v>
      </c>
    </row>
    <row r="467" spans="1:8" ht="10.7" customHeight="1">
      <c r="A467" s="3">
        <v>518</v>
      </c>
      <c r="B467" s="2" t="s">
        <v>975</v>
      </c>
      <c r="C467" s="2" t="s">
        <v>567</v>
      </c>
      <c r="D467" s="3">
        <v>3</v>
      </c>
      <c r="E467" s="3">
        <v>261</v>
      </c>
      <c r="F467" s="3">
        <v>31.2</v>
      </c>
      <c r="G467" s="3">
        <v>15.1</v>
      </c>
      <c r="H467" s="3">
        <v>0</v>
      </c>
    </row>
    <row r="468" spans="1:8" ht="10.7" customHeight="1">
      <c r="A468" s="5">
        <v>519</v>
      </c>
      <c r="B468" s="4" t="s">
        <v>975</v>
      </c>
      <c r="C468" s="4" t="s">
        <v>568</v>
      </c>
      <c r="D468" s="5">
        <v>3</v>
      </c>
      <c r="E468" s="5">
        <v>198</v>
      </c>
      <c r="F468" s="5">
        <v>22.5</v>
      </c>
      <c r="G468" s="5">
        <v>12</v>
      </c>
      <c r="H468" s="5">
        <v>0</v>
      </c>
    </row>
    <row r="469" spans="1:8" ht="10.7" customHeight="1">
      <c r="A469" s="3">
        <v>520</v>
      </c>
      <c r="B469" s="2" t="s">
        <v>975</v>
      </c>
      <c r="C469" s="2" t="s">
        <v>569</v>
      </c>
      <c r="D469" s="3">
        <v>3</v>
      </c>
      <c r="E469" s="3">
        <v>284</v>
      </c>
      <c r="F469" s="3">
        <v>30.1</v>
      </c>
      <c r="G469" s="3">
        <v>18.2</v>
      </c>
      <c r="H469" s="3">
        <v>0</v>
      </c>
    </row>
    <row r="470" spans="1:8" ht="10.7" customHeight="1">
      <c r="A470" s="5">
        <v>521</v>
      </c>
      <c r="B470" s="4" t="s">
        <v>975</v>
      </c>
      <c r="C470" s="4" t="s">
        <v>570</v>
      </c>
      <c r="D470" s="5">
        <v>3</v>
      </c>
      <c r="E470" s="5">
        <v>115</v>
      </c>
      <c r="F470" s="5">
        <v>10</v>
      </c>
      <c r="G470" s="5">
        <v>7</v>
      </c>
      <c r="H470" s="5">
        <v>2.9</v>
      </c>
    </row>
    <row r="471" spans="1:8" ht="10.7" customHeight="1">
      <c r="A471" s="3">
        <v>522</v>
      </c>
      <c r="B471" s="2" t="s">
        <v>975</v>
      </c>
      <c r="C471" s="2" t="s">
        <v>571</v>
      </c>
      <c r="D471" s="3" t="s">
        <v>174</v>
      </c>
      <c r="E471" s="3">
        <v>205</v>
      </c>
      <c r="F471" s="3">
        <v>17.100000000000001</v>
      </c>
      <c r="G471" s="3">
        <v>15.1</v>
      </c>
      <c r="H471" s="3">
        <v>0</v>
      </c>
    </row>
    <row r="472" spans="1:8" ht="10.7" customHeight="1">
      <c r="A472" s="5">
        <v>523</v>
      </c>
      <c r="B472" s="4" t="s">
        <v>975</v>
      </c>
      <c r="C472" s="4" t="s">
        <v>572</v>
      </c>
      <c r="D472" s="5" t="s">
        <v>174</v>
      </c>
      <c r="E472" s="5">
        <v>221</v>
      </c>
      <c r="F472" s="5">
        <v>22.9</v>
      </c>
      <c r="G472" s="5">
        <v>14.4</v>
      </c>
      <c r="H472" s="5">
        <v>0</v>
      </c>
    </row>
    <row r="473" spans="1:8" ht="10.7" customHeight="1">
      <c r="A473" s="3">
        <v>524</v>
      </c>
      <c r="B473" s="2" t="s">
        <v>975</v>
      </c>
      <c r="C473" s="2" t="s">
        <v>573</v>
      </c>
      <c r="D473" s="3" t="s">
        <v>174</v>
      </c>
      <c r="E473" s="3">
        <v>200</v>
      </c>
      <c r="F473" s="3">
        <v>25.8</v>
      </c>
      <c r="G473" s="3">
        <v>10.8</v>
      </c>
      <c r="H473" s="3">
        <v>0</v>
      </c>
    </row>
    <row r="474" spans="1:8" ht="10.7" customHeight="1">
      <c r="A474" s="5">
        <v>525</v>
      </c>
      <c r="B474" s="4" t="s">
        <v>975</v>
      </c>
      <c r="C474" s="4" t="s">
        <v>574</v>
      </c>
      <c r="D474" s="5" t="s">
        <v>174</v>
      </c>
      <c r="E474" s="5">
        <v>186</v>
      </c>
      <c r="F474" s="5">
        <v>24.7</v>
      </c>
      <c r="G474" s="5">
        <v>9.6999999999999993</v>
      </c>
      <c r="H474" s="5">
        <v>0</v>
      </c>
    </row>
    <row r="475" spans="1:8" ht="10.7" customHeight="1">
      <c r="A475" s="3">
        <v>526</v>
      </c>
      <c r="B475" s="2" t="s">
        <v>975</v>
      </c>
      <c r="C475" s="2" t="s">
        <v>575</v>
      </c>
      <c r="D475" s="3" t="s">
        <v>174</v>
      </c>
      <c r="E475" s="3">
        <v>190</v>
      </c>
      <c r="F475" s="3">
        <v>10.7</v>
      </c>
      <c r="G475" s="3">
        <v>15.9</v>
      </c>
      <c r="H475" s="3">
        <v>0.9</v>
      </c>
    </row>
    <row r="476" spans="1:8" ht="10.7" customHeight="1">
      <c r="A476" s="5">
        <v>527</v>
      </c>
      <c r="B476" s="4" t="s">
        <v>975</v>
      </c>
      <c r="C476" s="4" t="s">
        <v>576</v>
      </c>
      <c r="D476" s="5" t="s">
        <v>174</v>
      </c>
      <c r="E476" s="5">
        <v>165</v>
      </c>
      <c r="F476" s="5">
        <v>20.7</v>
      </c>
      <c r="G476" s="5">
        <v>9.1999999999999993</v>
      </c>
      <c r="H476" s="5">
        <v>0</v>
      </c>
    </row>
    <row r="477" spans="1:8" ht="10.7" customHeight="1">
      <c r="A477" s="3">
        <v>528</v>
      </c>
      <c r="B477" s="2" t="s">
        <v>975</v>
      </c>
      <c r="C477" s="2" t="s">
        <v>577</v>
      </c>
      <c r="D477" s="3">
        <v>3</v>
      </c>
      <c r="E477" s="3">
        <v>138</v>
      </c>
      <c r="F477" s="3">
        <v>23.3</v>
      </c>
      <c r="G477" s="3">
        <v>4.9000000000000004</v>
      </c>
      <c r="H477" s="3">
        <v>0</v>
      </c>
    </row>
    <row r="478" spans="1:8" ht="10.7" customHeight="1">
      <c r="A478" s="5">
        <v>529</v>
      </c>
      <c r="B478" s="4" t="s">
        <v>975</v>
      </c>
      <c r="C478" s="4" t="s">
        <v>578</v>
      </c>
      <c r="D478" s="5" t="s">
        <v>174</v>
      </c>
      <c r="E478" s="5">
        <v>141</v>
      </c>
      <c r="F478" s="5">
        <v>28.7</v>
      </c>
      <c r="G478" s="5">
        <v>3</v>
      </c>
      <c r="H478" s="5">
        <v>0</v>
      </c>
    </row>
    <row r="479" spans="1:8" ht="10.7" customHeight="1">
      <c r="A479" s="3">
        <v>530</v>
      </c>
      <c r="B479" s="2" t="s">
        <v>975</v>
      </c>
      <c r="C479" s="2" t="s">
        <v>579</v>
      </c>
      <c r="D479" s="3">
        <v>3</v>
      </c>
      <c r="E479" s="3">
        <v>163</v>
      </c>
      <c r="F479" s="3">
        <v>29.7</v>
      </c>
      <c r="G479" s="3">
        <v>4.9000000000000004</v>
      </c>
      <c r="H479" s="3">
        <v>0</v>
      </c>
    </row>
    <row r="480" spans="1:8" ht="10.7" customHeight="1">
      <c r="A480" s="5">
        <v>531</v>
      </c>
      <c r="B480" s="4" t="s">
        <v>975</v>
      </c>
      <c r="C480" s="4" t="s">
        <v>580</v>
      </c>
      <c r="D480" s="5">
        <v>3</v>
      </c>
      <c r="E480" s="5">
        <v>196</v>
      </c>
      <c r="F480" s="5">
        <v>29.5</v>
      </c>
      <c r="G480" s="5">
        <v>8.6999999999999993</v>
      </c>
      <c r="H480" s="5">
        <v>0</v>
      </c>
    </row>
    <row r="481" spans="1:8" ht="10.7" customHeight="1">
      <c r="A481" s="3">
        <v>532</v>
      </c>
      <c r="B481" s="2" t="s">
        <v>975</v>
      </c>
      <c r="C481" s="2" t="s">
        <v>581</v>
      </c>
      <c r="D481" s="3" t="s">
        <v>174</v>
      </c>
      <c r="E481" s="3">
        <v>181</v>
      </c>
      <c r="F481" s="3">
        <v>18.100000000000001</v>
      </c>
      <c r="G481" s="3">
        <v>12.1</v>
      </c>
      <c r="H481" s="3">
        <v>0</v>
      </c>
    </row>
    <row r="482" spans="1:8" ht="10.7" customHeight="1">
      <c r="A482" s="5">
        <v>533</v>
      </c>
      <c r="B482" s="4" t="s">
        <v>975</v>
      </c>
      <c r="C482" s="4" t="s">
        <v>582</v>
      </c>
      <c r="D482" s="5" t="s">
        <v>174</v>
      </c>
      <c r="E482" s="5">
        <v>213</v>
      </c>
      <c r="F482" s="5">
        <v>24.2</v>
      </c>
      <c r="G482" s="5">
        <v>12.9</v>
      </c>
      <c r="H482" s="5">
        <v>0</v>
      </c>
    </row>
    <row r="483" spans="1:8" ht="10.7" customHeight="1">
      <c r="A483" s="3">
        <v>534</v>
      </c>
      <c r="B483" s="2" t="s">
        <v>975</v>
      </c>
      <c r="C483" s="2" t="s">
        <v>583</v>
      </c>
      <c r="D483" s="3" t="s">
        <v>174</v>
      </c>
      <c r="E483" s="3">
        <v>178</v>
      </c>
      <c r="F483" s="3">
        <v>26.3</v>
      </c>
      <c r="G483" s="3">
        <v>8.1</v>
      </c>
      <c r="H483" s="3">
        <v>0</v>
      </c>
    </row>
    <row r="484" spans="1:8" ht="10.7" customHeight="1">
      <c r="A484" s="5">
        <v>535</v>
      </c>
      <c r="B484" s="4" t="s">
        <v>975</v>
      </c>
      <c r="C484" s="4" t="s">
        <v>584</v>
      </c>
      <c r="D484" s="5">
        <v>3</v>
      </c>
      <c r="E484" s="5">
        <v>261</v>
      </c>
      <c r="F484" s="5">
        <v>31.2</v>
      </c>
      <c r="G484" s="5">
        <v>15.1</v>
      </c>
      <c r="H484" s="5">
        <v>0</v>
      </c>
    </row>
    <row r="485" spans="1:8" ht="10.7" customHeight="1">
      <c r="A485" s="3">
        <v>536</v>
      </c>
      <c r="B485" s="2" t="s">
        <v>975</v>
      </c>
      <c r="C485" s="2" t="s">
        <v>585</v>
      </c>
      <c r="D485" s="3">
        <v>3</v>
      </c>
      <c r="E485" s="3">
        <v>198</v>
      </c>
      <c r="F485" s="3">
        <v>22.5</v>
      </c>
      <c r="G485" s="3">
        <v>12</v>
      </c>
      <c r="H485" s="3">
        <v>0</v>
      </c>
    </row>
    <row r="486" spans="1:8" ht="10.7" customHeight="1">
      <c r="A486" s="5">
        <v>537</v>
      </c>
      <c r="B486" s="4" t="s">
        <v>975</v>
      </c>
      <c r="C486" s="4" t="s">
        <v>586</v>
      </c>
      <c r="D486" s="5">
        <v>3</v>
      </c>
      <c r="E486" s="5">
        <v>284</v>
      </c>
      <c r="F486" s="5">
        <v>30.1</v>
      </c>
      <c r="G486" s="5">
        <v>18.2</v>
      </c>
      <c r="H486" s="5">
        <v>0</v>
      </c>
    </row>
    <row r="487" spans="1:8" ht="10.7" customHeight="1">
      <c r="A487" s="3">
        <v>538</v>
      </c>
      <c r="B487" s="2" t="s">
        <v>975</v>
      </c>
      <c r="C487" s="2" t="s">
        <v>587</v>
      </c>
      <c r="D487" s="3">
        <v>6</v>
      </c>
      <c r="E487" s="3">
        <v>256</v>
      </c>
      <c r="F487" s="3">
        <v>39</v>
      </c>
      <c r="G487" s="3">
        <v>11.1</v>
      </c>
      <c r="H487" s="3">
        <v>0</v>
      </c>
    </row>
    <row r="488" spans="1:8" ht="10.7" customHeight="1">
      <c r="A488" s="5">
        <v>539</v>
      </c>
      <c r="B488" s="4" t="s">
        <v>975</v>
      </c>
      <c r="C488" s="4" t="s">
        <v>588</v>
      </c>
      <c r="D488" s="5">
        <v>6</v>
      </c>
      <c r="E488" s="5">
        <v>277</v>
      </c>
      <c r="F488" s="5">
        <v>36.9</v>
      </c>
      <c r="G488" s="5">
        <v>14.4</v>
      </c>
      <c r="H488" s="5">
        <v>0</v>
      </c>
    </row>
    <row r="489" spans="1:8" ht="10.7" customHeight="1">
      <c r="A489" s="3">
        <v>540</v>
      </c>
      <c r="B489" s="2" t="s">
        <v>975</v>
      </c>
      <c r="C489" s="2" t="s">
        <v>589</v>
      </c>
      <c r="D489" s="3">
        <v>6</v>
      </c>
      <c r="E489" s="3">
        <v>293</v>
      </c>
      <c r="F489" s="3">
        <v>16</v>
      </c>
      <c r="G489" s="3">
        <v>25.4</v>
      </c>
      <c r="H489" s="3">
        <v>0</v>
      </c>
    </row>
    <row r="490" spans="1:8" ht="10.7" customHeight="1">
      <c r="A490" s="5">
        <v>541</v>
      </c>
      <c r="B490" s="4" t="s">
        <v>975</v>
      </c>
      <c r="C490" s="4" t="s">
        <v>590</v>
      </c>
      <c r="D490" s="5">
        <v>22</v>
      </c>
      <c r="E490" s="5">
        <v>108</v>
      </c>
      <c r="F490" s="5">
        <v>18</v>
      </c>
      <c r="G490" s="5">
        <v>4.0999999999999996</v>
      </c>
      <c r="H490" s="5">
        <v>0</v>
      </c>
    </row>
    <row r="491" spans="1:8" ht="10.7" customHeight="1">
      <c r="A491" s="3">
        <v>542</v>
      </c>
      <c r="B491" s="2" t="s">
        <v>975</v>
      </c>
      <c r="C491" s="2" t="s">
        <v>79</v>
      </c>
      <c r="D491" s="3" t="s">
        <v>174</v>
      </c>
      <c r="E491" s="3">
        <v>249</v>
      </c>
      <c r="F491" s="3">
        <v>17.2</v>
      </c>
      <c r="G491" s="3">
        <v>20</v>
      </c>
      <c r="H491" s="3">
        <v>0</v>
      </c>
    </row>
    <row r="492" spans="1:8" ht="10.7" customHeight="1">
      <c r="A492" s="5">
        <v>543</v>
      </c>
      <c r="B492" s="4" t="s">
        <v>975</v>
      </c>
      <c r="C492" s="4" t="s">
        <v>591</v>
      </c>
      <c r="D492" s="5">
        <v>32</v>
      </c>
      <c r="E492" s="5">
        <v>150</v>
      </c>
      <c r="F492" s="5">
        <v>19.2</v>
      </c>
      <c r="G492" s="5">
        <v>8.1</v>
      </c>
      <c r="H492" s="5">
        <v>0</v>
      </c>
    </row>
    <row r="493" spans="1:8" ht="10.7" customHeight="1">
      <c r="A493" s="3">
        <v>544</v>
      </c>
      <c r="B493" s="2" t="s">
        <v>975</v>
      </c>
      <c r="C493" s="2" t="s">
        <v>592</v>
      </c>
      <c r="D493" s="3">
        <v>3</v>
      </c>
      <c r="E493" s="3">
        <v>102</v>
      </c>
      <c r="F493" s="3">
        <v>21</v>
      </c>
      <c r="G493" s="3">
        <v>2</v>
      </c>
      <c r="H493" s="3">
        <v>0</v>
      </c>
    </row>
    <row r="494" spans="1:8" ht="10.7" customHeight="1">
      <c r="A494" s="5">
        <v>545</v>
      </c>
      <c r="B494" s="4" t="s">
        <v>975</v>
      </c>
      <c r="C494" s="4" t="s">
        <v>80</v>
      </c>
      <c r="D494" s="5">
        <v>6</v>
      </c>
      <c r="E494" s="5">
        <v>227</v>
      </c>
      <c r="F494" s="5">
        <v>18.7</v>
      </c>
      <c r="G494" s="5">
        <v>16.899999999999999</v>
      </c>
      <c r="H494" s="5">
        <v>0</v>
      </c>
    </row>
    <row r="495" spans="1:8" ht="10.7" customHeight="1">
      <c r="A495" s="3">
        <v>546</v>
      </c>
      <c r="B495" s="2" t="s">
        <v>975</v>
      </c>
      <c r="C495" s="2" t="s">
        <v>593</v>
      </c>
      <c r="D495" s="3">
        <v>6</v>
      </c>
      <c r="E495" s="3">
        <v>246</v>
      </c>
      <c r="F495" s="3">
        <v>32.4</v>
      </c>
      <c r="G495" s="3">
        <v>13</v>
      </c>
      <c r="H495" s="3">
        <v>0</v>
      </c>
    </row>
    <row r="496" spans="1:8" ht="10.7" customHeight="1">
      <c r="A496" s="5">
        <v>547</v>
      </c>
      <c r="B496" s="4" t="s">
        <v>975</v>
      </c>
      <c r="C496" s="4" t="s">
        <v>81</v>
      </c>
      <c r="D496" s="5">
        <v>6</v>
      </c>
      <c r="E496" s="5">
        <v>174</v>
      </c>
      <c r="F496" s="5">
        <v>19.2</v>
      </c>
      <c r="G496" s="5">
        <v>10.8</v>
      </c>
      <c r="H496" s="5">
        <v>0</v>
      </c>
    </row>
    <row r="497" spans="1:8" ht="10.7" customHeight="1">
      <c r="A497" s="3">
        <v>548</v>
      </c>
      <c r="B497" s="2" t="s">
        <v>975</v>
      </c>
      <c r="C497" s="2" t="s">
        <v>594</v>
      </c>
      <c r="D497" s="3" t="s">
        <v>174</v>
      </c>
      <c r="E497" s="3">
        <v>86</v>
      </c>
      <c r="F497" s="3">
        <v>19.8</v>
      </c>
      <c r="G497" s="3">
        <v>0.5</v>
      </c>
      <c r="H497" s="3">
        <v>0.5</v>
      </c>
    </row>
    <row r="498" spans="1:8" ht="10.7" customHeight="1">
      <c r="A498" s="5">
        <v>549</v>
      </c>
      <c r="B498" s="4" t="s">
        <v>975</v>
      </c>
      <c r="C498" s="4" t="s">
        <v>595</v>
      </c>
      <c r="D498" s="5" t="s">
        <v>174</v>
      </c>
      <c r="E498" s="5">
        <v>655</v>
      </c>
      <c r="F498" s="5">
        <v>20.8</v>
      </c>
      <c r="G498" s="5">
        <v>56.1</v>
      </c>
      <c r="H498" s="5">
        <v>16.8</v>
      </c>
    </row>
    <row r="499" spans="1:8" ht="10.7" customHeight="1">
      <c r="A499" s="3">
        <v>550</v>
      </c>
      <c r="B499" s="2" t="s">
        <v>975</v>
      </c>
      <c r="C499" s="2" t="s">
        <v>596</v>
      </c>
      <c r="D499" s="3">
        <v>3</v>
      </c>
      <c r="E499" s="3">
        <v>217</v>
      </c>
      <c r="F499" s="3">
        <v>31.3</v>
      </c>
      <c r="G499" s="3">
        <v>10.199999999999999</v>
      </c>
      <c r="H499" s="3">
        <v>0.2</v>
      </c>
    </row>
    <row r="500" spans="1:8" ht="10.7" customHeight="1">
      <c r="A500" s="5">
        <v>551</v>
      </c>
      <c r="B500" s="4" t="s">
        <v>975</v>
      </c>
      <c r="C500" s="4" t="s">
        <v>597</v>
      </c>
      <c r="D500" s="5">
        <v>5</v>
      </c>
      <c r="E500" s="5">
        <v>237</v>
      </c>
      <c r="F500" s="5">
        <v>14.4</v>
      </c>
      <c r="G500" s="5">
        <v>17.7</v>
      </c>
      <c r="H500" s="5">
        <v>5.0999999999999996</v>
      </c>
    </row>
    <row r="501" spans="1:8" ht="10.7" customHeight="1">
      <c r="A501" s="3">
        <v>552</v>
      </c>
      <c r="B501" s="2" t="s">
        <v>975</v>
      </c>
      <c r="C501" s="2" t="s">
        <v>598</v>
      </c>
      <c r="D501" s="3">
        <v>6</v>
      </c>
      <c r="E501" s="3">
        <v>216</v>
      </c>
      <c r="F501" s="3">
        <v>11</v>
      </c>
      <c r="G501" s="3">
        <v>19.100000000000001</v>
      </c>
      <c r="H501" s="3">
        <v>0</v>
      </c>
    </row>
    <row r="502" spans="1:8" ht="10.7" customHeight="1">
      <c r="A502" s="5">
        <v>553</v>
      </c>
      <c r="B502" s="4" t="s">
        <v>975</v>
      </c>
      <c r="C502" s="4" t="s">
        <v>599</v>
      </c>
      <c r="D502" s="5" t="s">
        <v>174</v>
      </c>
      <c r="E502" s="5">
        <v>341</v>
      </c>
      <c r="F502" s="5">
        <v>24.5</v>
      </c>
      <c r="G502" s="5">
        <v>26.2</v>
      </c>
      <c r="H502" s="5">
        <v>1.7</v>
      </c>
    </row>
    <row r="503" spans="1:8" ht="10.7" customHeight="1">
      <c r="A503" s="3">
        <v>554</v>
      </c>
      <c r="B503" s="2" t="s">
        <v>975</v>
      </c>
      <c r="C503" s="2" t="s">
        <v>600</v>
      </c>
      <c r="D503" s="3">
        <v>6</v>
      </c>
      <c r="E503" s="3">
        <v>161</v>
      </c>
      <c r="F503" s="3">
        <v>16</v>
      </c>
      <c r="G503" s="3">
        <v>10.5</v>
      </c>
      <c r="H503" s="3">
        <v>0.5</v>
      </c>
    </row>
    <row r="504" spans="1:8" ht="10.7" customHeight="1">
      <c r="A504" s="5">
        <v>555</v>
      </c>
      <c r="B504" s="4" t="s">
        <v>975</v>
      </c>
      <c r="C504" s="4" t="s">
        <v>601</v>
      </c>
      <c r="D504" s="5" t="s">
        <v>174</v>
      </c>
      <c r="E504" s="5">
        <v>151</v>
      </c>
      <c r="F504" s="5">
        <v>20.5</v>
      </c>
      <c r="G504" s="5">
        <v>7</v>
      </c>
      <c r="H504" s="5">
        <v>1.6</v>
      </c>
    </row>
    <row r="505" spans="1:8" ht="10.7" customHeight="1">
      <c r="A505" s="3">
        <v>556</v>
      </c>
      <c r="B505" s="2" t="s">
        <v>975</v>
      </c>
      <c r="C505" s="2" t="s">
        <v>602</v>
      </c>
      <c r="D505" s="3">
        <v>6</v>
      </c>
      <c r="E505" s="3">
        <v>148</v>
      </c>
      <c r="F505" s="3">
        <v>16.8</v>
      </c>
      <c r="G505" s="3">
        <v>8.8000000000000007</v>
      </c>
      <c r="H505" s="3">
        <v>0.4</v>
      </c>
    </row>
    <row r="506" spans="1:8" ht="10.7" customHeight="1">
      <c r="A506" s="5">
        <v>557</v>
      </c>
      <c r="B506" s="4" t="s">
        <v>975</v>
      </c>
      <c r="C506" s="4" t="s">
        <v>603</v>
      </c>
      <c r="D506" s="5" t="s">
        <v>174</v>
      </c>
      <c r="E506" s="5">
        <v>260</v>
      </c>
      <c r="F506" s="5">
        <v>28.3</v>
      </c>
      <c r="G506" s="5">
        <v>15.5</v>
      </c>
      <c r="H506" s="5">
        <v>1.7</v>
      </c>
    </row>
    <row r="507" spans="1:8" ht="10.7" customHeight="1">
      <c r="A507" s="3">
        <v>558</v>
      </c>
      <c r="B507" s="2" t="s">
        <v>975</v>
      </c>
      <c r="C507" s="2" t="s">
        <v>604</v>
      </c>
      <c r="D507" s="3">
        <v>14</v>
      </c>
      <c r="E507" s="3">
        <v>238</v>
      </c>
      <c r="F507" s="3">
        <v>20.7</v>
      </c>
      <c r="G507" s="3">
        <v>16.5</v>
      </c>
      <c r="H507" s="3">
        <v>1.6</v>
      </c>
    </row>
    <row r="508" spans="1:8" ht="10.7" customHeight="1">
      <c r="A508" s="5">
        <v>559</v>
      </c>
      <c r="B508" s="4" t="s">
        <v>975</v>
      </c>
      <c r="C508" s="4" t="s">
        <v>605</v>
      </c>
      <c r="D508" s="5" t="s">
        <v>606</v>
      </c>
      <c r="E508" s="5">
        <v>335</v>
      </c>
      <c r="F508" s="5">
        <v>21</v>
      </c>
      <c r="G508" s="5">
        <v>27.7</v>
      </c>
      <c r="H508" s="5">
        <v>0.4</v>
      </c>
    </row>
    <row r="509" spans="1:8" ht="10.7" customHeight="1">
      <c r="A509" s="3">
        <v>560</v>
      </c>
      <c r="B509" s="2" t="s">
        <v>975</v>
      </c>
      <c r="C509" s="2" t="s">
        <v>607</v>
      </c>
      <c r="D509" s="3" t="s">
        <v>174</v>
      </c>
      <c r="E509" s="3">
        <v>102</v>
      </c>
      <c r="F509" s="3">
        <v>15</v>
      </c>
      <c r="G509" s="3">
        <v>0.9</v>
      </c>
      <c r="H509" s="3">
        <v>8.4</v>
      </c>
    </row>
    <row r="510" spans="1:8" ht="10.7" customHeight="1">
      <c r="A510" s="5">
        <v>561</v>
      </c>
      <c r="B510" s="4" t="s">
        <v>975</v>
      </c>
      <c r="C510" s="4" t="s">
        <v>608</v>
      </c>
      <c r="D510" s="5">
        <v>1</v>
      </c>
      <c r="E510" s="5">
        <v>142</v>
      </c>
      <c r="F510" s="5">
        <v>19.3</v>
      </c>
      <c r="G510" s="5">
        <v>7</v>
      </c>
      <c r="H510" s="5">
        <v>0.4</v>
      </c>
    </row>
    <row r="511" spans="1:8" ht="10.7" customHeight="1">
      <c r="A511" s="3">
        <v>562</v>
      </c>
      <c r="B511" s="2" t="s">
        <v>975</v>
      </c>
      <c r="C511" s="2" t="s">
        <v>609</v>
      </c>
      <c r="D511" s="3">
        <v>1</v>
      </c>
      <c r="E511" s="3">
        <v>133</v>
      </c>
      <c r="F511" s="3">
        <v>19.3</v>
      </c>
      <c r="G511" s="3">
        <v>6</v>
      </c>
      <c r="H511" s="3">
        <v>0.3</v>
      </c>
    </row>
    <row r="512" spans="1:8" ht="18.75" customHeight="1">
      <c r="A512" s="7">
        <v>563</v>
      </c>
      <c r="B512" s="6" t="s">
        <v>977</v>
      </c>
      <c r="C512" s="4" t="s">
        <v>976</v>
      </c>
      <c r="D512" s="8">
        <v>1</v>
      </c>
      <c r="E512" s="8">
        <v>135</v>
      </c>
      <c r="F512" s="8">
        <v>19.3</v>
      </c>
      <c r="G512" s="8">
        <v>6.2</v>
      </c>
      <c r="H512" s="8">
        <v>0.4</v>
      </c>
    </row>
    <row r="513" spans="1:8" ht="10.7" customHeight="1">
      <c r="A513" s="3">
        <v>564</v>
      </c>
      <c r="B513" s="2" t="s">
        <v>975</v>
      </c>
      <c r="C513" s="2" t="s">
        <v>610</v>
      </c>
      <c r="D513" s="3">
        <v>11</v>
      </c>
      <c r="E513" s="3">
        <v>224</v>
      </c>
      <c r="F513" s="3">
        <v>18.7</v>
      </c>
      <c r="G513" s="3">
        <v>16.5</v>
      </c>
      <c r="H513" s="3">
        <v>0.1</v>
      </c>
    </row>
    <row r="514" spans="1:8" ht="10.7" customHeight="1">
      <c r="A514" s="5">
        <v>565</v>
      </c>
      <c r="B514" s="4" t="s">
        <v>975</v>
      </c>
      <c r="C514" s="4" t="s">
        <v>82</v>
      </c>
      <c r="D514" s="5">
        <v>6</v>
      </c>
      <c r="E514" s="5">
        <v>129</v>
      </c>
      <c r="F514" s="5">
        <v>19.7</v>
      </c>
      <c r="G514" s="5">
        <v>4.8</v>
      </c>
      <c r="H514" s="5">
        <v>1.7</v>
      </c>
    </row>
    <row r="515" spans="1:8" ht="10.7" customHeight="1">
      <c r="A515" s="3">
        <v>566</v>
      </c>
      <c r="B515" s="2" t="s">
        <v>975</v>
      </c>
      <c r="C515" s="2" t="s">
        <v>611</v>
      </c>
      <c r="D515" s="3">
        <v>6</v>
      </c>
      <c r="E515" s="3">
        <v>118</v>
      </c>
      <c r="F515" s="3">
        <v>17.899999999999999</v>
      </c>
      <c r="G515" s="3">
        <v>4.3</v>
      </c>
      <c r="H515" s="3">
        <v>2</v>
      </c>
    </row>
    <row r="516" spans="1:8" ht="10.7" customHeight="1">
      <c r="A516" s="5">
        <v>567</v>
      </c>
      <c r="B516" s="4" t="s">
        <v>975</v>
      </c>
      <c r="C516" s="4" t="s">
        <v>612</v>
      </c>
      <c r="D516" s="5">
        <v>6</v>
      </c>
      <c r="E516" s="5">
        <v>129</v>
      </c>
      <c r="F516" s="5">
        <v>20.3</v>
      </c>
      <c r="G516" s="5">
        <v>4.0999999999999996</v>
      </c>
      <c r="H516" s="5">
        <v>2.8</v>
      </c>
    </row>
    <row r="517" spans="1:8" ht="10.7" customHeight="1">
      <c r="A517" s="3">
        <v>568</v>
      </c>
      <c r="B517" s="2" t="s">
        <v>975</v>
      </c>
      <c r="C517" s="2" t="s">
        <v>613</v>
      </c>
      <c r="D517" s="3" t="s">
        <v>174</v>
      </c>
      <c r="E517" s="3">
        <v>120</v>
      </c>
      <c r="F517" s="3">
        <v>18</v>
      </c>
      <c r="G517" s="3">
        <v>3.9</v>
      </c>
      <c r="H517" s="3">
        <v>3.3</v>
      </c>
    </row>
    <row r="518" spans="1:8" ht="10.7" customHeight="1">
      <c r="A518" s="5">
        <v>569</v>
      </c>
      <c r="B518" s="4" t="s">
        <v>975</v>
      </c>
      <c r="C518" s="4" t="s">
        <v>614</v>
      </c>
      <c r="D518" s="5" t="s">
        <v>174</v>
      </c>
      <c r="E518" s="5">
        <v>150</v>
      </c>
      <c r="F518" s="5">
        <v>24.4</v>
      </c>
      <c r="G518" s="5">
        <v>5.4</v>
      </c>
      <c r="H518" s="5">
        <v>0.9</v>
      </c>
    </row>
    <row r="519" spans="1:8" ht="10.7" customHeight="1">
      <c r="A519" s="3">
        <v>570</v>
      </c>
      <c r="B519" s="2" t="s">
        <v>975</v>
      </c>
      <c r="C519" s="2" t="s">
        <v>83</v>
      </c>
      <c r="D519" s="3">
        <v>6</v>
      </c>
      <c r="E519" s="3">
        <v>130</v>
      </c>
      <c r="F519" s="3">
        <v>20</v>
      </c>
      <c r="G519" s="3">
        <v>4.5</v>
      </c>
      <c r="H519" s="3">
        <v>2.2999999999999998</v>
      </c>
    </row>
    <row r="520" spans="1:8" ht="10.7" customHeight="1">
      <c r="A520" s="5">
        <v>571</v>
      </c>
      <c r="B520" s="4" t="s">
        <v>975</v>
      </c>
      <c r="C520" s="4" t="s">
        <v>615</v>
      </c>
      <c r="D520" s="5" t="s">
        <v>174</v>
      </c>
      <c r="E520" s="5">
        <v>155</v>
      </c>
      <c r="F520" s="5">
        <v>24.4</v>
      </c>
      <c r="G520" s="5">
        <v>4.9000000000000004</v>
      </c>
      <c r="H520" s="5">
        <v>3.4</v>
      </c>
    </row>
    <row r="521" spans="1:8" ht="10.7" customHeight="1">
      <c r="A521" s="3">
        <v>572</v>
      </c>
      <c r="B521" s="2" t="s">
        <v>975</v>
      </c>
      <c r="C521" s="2" t="s">
        <v>616</v>
      </c>
      <c r="D521" s="3" t="s">
        <v>174</v>
      </c>
      <c r="E521" s="3">
        <v>211</v>
      </c>
      <c r="F521" s="3">
        <v>25.9</v>
      </c>
      <c r="G521" s="3">
        <v>11</v>
      </c>
      <c r="H521" s="3">
        <v>2.1</v>
      </c>
    </row>
    <row r="522" spans="1:8" ht="10.7" customHeight="1">
      <c r="A522" s="5">
        <v>573</v>
      </c>
      <c r="B522" s="4" t="s">
        <v>975</v>
      </c>
      <c r="C522" s="4" t="s">
        <v>617</v>
      </c>
      <c r="D522" s="5">
        <v>6</v>
      </c>
      <c r="E522" s="5">
        <v>175</v>
      </c>
      <c r="F522" s="5">
        <v>26.7</v>
      </c>
      <c r="G522" s="5">
        <v>5.2</v>
      </c>
      <c r="H522" s="5">
        <v>5.3</v>
      </c>
    </row>
    <row r="523" spans="1:8" ht="10.7" customHeight="1">
      <c r="A523" s="3">
        <v>574</v>
      </c>
      <c r="B523" s="2" t="s">
        <v>975</v>
      </c>
      <c r="C523" s="2" t="s">
        <v>618</v>
      </c>
      <c r="D523" s="3" t="s">
        <v>174</v>
      </c>
      <c r="E523" s="3">
        <v>145</v>
      </c>
      <c r="F523" s="3">
        <v>21.5</v>
      </c>
      <c r="G523" s="3">
        <v>6.5</v>
      </c>
      <c r="H523" s="3">
        <v>0</v>
      </c>
    </row>
    <row r="524" spans="1:8" ht="10.7" customHeight="1">
      <c r="A524" s="5">
        <v>575</v>
      </c>
      <c r="B524" s="4" t="s">
        <v>975</v>
      </c>
      <c r="C524" s="4" t="s">
        <v>619</v>
      </c>
      <c r="D524" s="5" t="s">
        <v>174</v>
      </c>
      <c r="E524" s="5">
        <v>141</v>
      </c>
      <c r="F524" s="5">
        <v>20.399999999999999</v>
      </c>
      <c r="G524" s="5">
        <v>6.6</v>
      </c>
      <c r="H524" s="5">
        <v>0</v>
      </c>
    </row>
    <row r="525" spans="1:8" ht="10.7" customHeight="1">
      <c r="A525" s="3">
        <v>576</v>
      </c>
      <c r="B525" s="2" t="s">
        <v>975</v>
      </c>
      <c r="C525" s="2" t="s">
        <v>620</v>
      </c>
      <c r="D525" s="3">
        <v>6</v>
      </c>
      <c r="E525" s="3">
        <v>106</v>
      </c>
      <c r="F525" s="3">
        <v>25</v>
      </c>
      <c r="G525" s="3">
        <v>0.6</v>
      </c>
      <c r="H525" s="3">
        <v>0.1</v>
      </c>
    </row>
    <row r="526" spans="1:8" ht="10.7" customHeight="1">
      <c r="A526" s="5">
        <v>577</v>
      </c>
      <c r="B526" s="4" t="s">
        <v>975</v>
      </c>
      <c r="C526" s="4" t="s">
        <v>621</v>
      </c>
      <c r="D526" s="5">
        <v>25</v>
      </c>
      <c r="E526" s="5">
        <v>68</v>
      </c>
      <c r="F526" s="5">
        <v>10.8</v>
      </c>
      <c r="G526" s="5">
        <v>1.2</v>
      </c>
      <c r="H526" s="5">
        <v>3.4</v>
      </c>
    </row>
    <row r="527" spans="1:8" ht="10.7" customHeight="1">
      <c r="A527" s="3">
        <v>578</v>
      </c>
      <c r="B527" s="2" t="s">
        <v>975</v>
      </c>
      <c r="C527" s="2" t="s">
        <v>622</v>
      </c>
      <c r="D527" s="3" t="s">
        <v>623</v>
      </c>
      <c r="E527" s="3">
        <v>143</v>
      </c>
      <c r="F527" s="3">
        <v>11</v>
      </c>
      <c r="G527" s="3">
        <v>5.7</v>
      </c>
      <c r="H527" s="3">
        <v>11.9</v>
      </c>
    </row>
    <row r="528" spans="1:8" ht="10.7" customHeight="1">
      <c r="A528" s="5">
        <v>579</v>
      </c>
      <c r="B528" s="4" t="s">
        <v>975</v>
      </c>
      <c r="C528" s="4" t="s">
        <v>624</v>
      </c>
      <c r="D528" s="5">
        <v>6</v>
      </c>
      <c r="E528" s="5">
        <v>165</v>
      </c>
      <c r="F528" s="5">
        <v>16.5</v>
      </c>
      <c r="G528" s="5">
        <v>10.3</v>
      </c>
      <c r="H528" s="5">
        <v>1.5</v>
      </c>
    </row>
    <row r="529" spans="1:8" ht="10.7" customHeight="1">
      <c r="A529" s="3">
        <v>580</v>
      </c>
      <c r="B529" s="2" t="s">
        <v>975</v>
      </c>
      <c r="C529" s="2" t="s">
        <v>625</v>
      </c>
      <c r="D529" s="3" t="s">
        <v>174</v>
      </c>
      <c r="E529" s="3">
        <v>151</v>
      </c>
      <c r="F529" s="3">
        <v>20.5</v>
      </c>
      <c r="G529" s="3">
        <v>7</v>
      </c>
      <c r="H529" s="3">
        <v>1.6</v>
      </c>
    </row>
    <row r="530" spans="1:8" ht="10.7" customHeight="1">
      <c r="A530" s="5">
        <v>581</v>
      </c>
      <c r="B530" s="4" t="s">
        <v>975</v>
      </c>
      <c r="C530" s="4" t="s">
        <v>626</v>
      </c>
      <c r="D530" s="5">
        <v>6</v>
      </c>
      <c r="E530" s="5">
        <v>95</v>
      </c>
      <c r="F530" s="5">
        <v>14.6</v>
      </c>
      <c r="G530" s="5">
        <v>4.0999999999999996</v>
      </c>
      <c r="H530" s="5">
        <v>0</v>
      </c>
    </row>
    <row r="531" spans="1:8" ht="10.7" customHeight="1">
      <c r="A531" s="3">
        <v>582</v>
      </c>
      <c r="B531" s="2" t="s">
        <v>975</v>
      </c>
      <c r="C531" s="2" t="s">
        <v>627</v>
      </c>
      <c r="D531" s="3" t="s">
        <v>174</v>
      </c>
      <c r="E531" s="3">
        <v>119</v>
      </c>
      <c r="F531" s="3">
        <v>24.7</v>
      </c>
      <c r="G531" s="3">
        <v>1.9</v>
      </c>
      <c r="H531" s="3">
        <v>0.7</v>
      </c>
    </row>
    <row r="532" spans="1:8" ht="10.7" customHeight="1">
      <c r="A532" s="5">
        <v>583</v>
      </c>
      <c r="B532" s="4" t="s">
        <v>975</v>
      </c>
      <c r="C532" s="4" t="s">
        <v>628</v>
      </c>
      <c r="D532" s="5" t="s">
        <v>174</v>
      </c>
      <c r="E532" s="5">
        <v>113</v>
      </c>
      <c r="F532" s="5">
        <v>18.2</v>
      </c>
      <c r="G532" s="5">
        <v>4.2</v>
      </c>
      <c r="H532" s="5">
        <v>0.6</v>
      </c>
    </row>
    <row r="533" spans="1:8" ht="10.7" customHeight="1">
      <c r="A533" s="3">
        <v>584</v>
      </c>
      <c r="B533" s="2" t="s">
        <v>975</v>
      </c>
      <c r="C533" s="2" t="s">
        <v>629</v>
      </c>
      <c r="D533" s="3" t="s">
        <v>174</v>
      </c>
      <c r="E533" s="3">
        <v>147</v>
      </c>
      <c r="F533" s="3">
        <v>27.1</v>
      </c>
      <c r="G533" s="3">
        <v>3.7</v>
      </c>
      <c r="H533" s="3">
        <v>1.2</v>
      </c>
    </row>
    <row r="534" spans="1:8" ht="10.7" customHeight="1">
      <c r="A534" s="5">
        <v>585</v>
      </c>
      <c r="B534" s="4" t="s">
        <v>975</v>
      </c>
      <c r="C534" s="4" t="s">
        <v>630</v>
      </c>
      <c r="D534" s="5" t="s">
        <v>375</v>
      </c>
      <c r="E534" s="5">
        <v>198</v>
      </c>
      <c r="F534" s="5">
        <v>11.4</v>
      </c>
      <c r="G534" s="5">
        <v>14.1</v>
      </c>
      <c r="H534" s="5">
        <v>6.3</v>
      </c>
    </row>
    <row r="535" spans="1:8" ht="10.7" customHeight="1">
      <c r="A535" s="3">
        <v>586</v>
      </c>
      <c r="B535" s="2" t="s">
        <v>975</v>
      </c>
      <c r="C535" s="2" t="s">
        <v>631</v>
      </c>
      <c r="D535" s="3" t="s">
        <v>632</v>
      </c>
      <c r="E535" s="3">
        <v>199</v>
      </c>
      <c r="F535" s="3">
        <v>12.4</v>
      </c>
      <c r="G535" s="3">
        <v>12.5</v>
      </c>
      <c r="H535" s="3">
        <v>9.3000000000000007</v>
      </c>
    </row>
    <row r="536" spans="1:8" ht="10.7" customHeight="1">
      <c r="A536" s="5">
        <v>587</v>
      </c>
      <c r="B536" s="4" t="s">
        <v>975</v>
      </c>
      <c r="C536" s="4" t="s">
        <v>84</v>
      </c>
      <c r="D536" s="5">
        <v>6</v>
      </c>
      <c r="E536" s="5">
        <v>105</v>
      </c>
      <c r="F536" s="5">
        <v>19</v>
      </c>
      <c r="G536" s="5">
        <v>3.2</v>
      </c>
      <c r="H536" s="5">
        <v>0</v>
      </c>
    </row>
    <row r="537" spans="1:8" ht="10.7" customHeight="1">
      <c r="A537" s="3">
        <v>588</v>
      </c>
      <c r="B537" s="2" t="s">
        <v>975</v>
      </c>
      <c r="C537" s="2" t="s">
        <v>633</v>
      </c>
      <c r="D537" s="3" t="s">
        <v>174</v>
      </c>
      <c r="E537" s="3">
        <v>156</v>
      </c>
      <c r="F537" s="3">
        <v>26.1</v>
      </c>
      <c r="G537" s="3">
        <v>5.7</v>
      </c>
      <c r="H537" s="3">
        <v>0</v>
      </c>
    </row>
    <row r="538" spans="1:8" ht="10.7" customHeight="1">
      <c r="A538" s="5">
        <v>589</v>
      </c>
      <c r="B538" s="4" t="s">
        <v>975</v>
      </c>
      <c r="C538" s="4" t="s">
        <v>634</v>
      </c>
      <c r="D538" s="5" t="s">
        <v>174</v>
      </c>
      <c r="E538" s="5">
        <v>125</v>
      </c>
      <c r="F538" s="5">
        <v>28.2</v>
      </c>
      <c r="G538" s="5">
        <v>1.4</v>
      </c>
      <c r="H538" s="5">
        <v>0</v>
      </c>
    </row>
    <row r="539" spans="1:8" ht="10.7" customHeight="1">
      <c r="A539" s="3">
        <v>590</v>
      </c>
      <c r="B539" s="2" t="s">
        <v>975</v>
      </c>
      <c r="C539" s="2" t="s">
        <v>635</v>
      </c>
      <c r="D539" s="3">
        <v>3</v>
      </c>
      <c r="E539" s="3">
        <v>557</v>
      </c>
      <c r="F539" s="3">
        <v>7</v>
      </c>
      <c r="G539" s="3">
        <v>48.5</v>
      </c>
      <c r="H539" s="3">
        <v>23.1</v>
      </c>
    </row>
    <row r="540" spans="1:8" ht="10.7" customHeight="1">
      <c r="A540" s="5">
        <v>591</v>
      </c>
      <c r="B540" s="4" t="s">
        <v>975</v>
      </c>
      <c r="C540" s="4" t="s">
        <v>636</v>
      </c>
      <c r="D540" s="5" t="s">
        <v>174</v>
      </c>
      <c r="E540" s="5">
        <v>158</v>
      </c>
      <c r="F540" s="5">
        <v>16.7</v>
      </c>
      <c r="G540" s="5">
        <v>9.5</v>
      </c>
      <c r="H540" s="5">
        <v>1.5</v>
      </c>
    </row>
    <row r="541" spans="1:8" ht="10.7" customHeight="1">
      <c r="A541" s="3">
        <v>592</v>
      </c>
      <c r="B541" s="2" t="s">
        <v>975</v>
      </c>
      <c r="C541" s="2" t="s">
        <v>85</v>
      </c>
      <c r="D541" s="3">
        <v>6</v>
      </c>
      <c r="E541" s="3">
        <v>145</v>
      </c>
      <c r="F541" s="3">
        <v>19</v>
      </c>
      <c r="G541" s="3">
        <v>7</v>
      </c>
      <c r="H541" s="3">
        <v>1.4</v>
      </c>
    </row>
    <row r="542" spans="1:8" ht="10.7" customHeight="1">
      <c r="A542" s="5">
        <v>593</v>
      </c>
      <c r="B542" s="4" t="s">
        <v>975</v>
      </c>
      <c r="C542" s="4" t="s">
        <v>637</v>
      </c>
      <c r="D542" s="5">
        <v>6</v>
      </c>
      <c r="E542" s="5">
        <v>120</v>
      </c>
      <c r="F542" s="5">
        <v>16.899999999999999</v>
      </c>
      <c r="G542" s="5">
        <v>5.5</v>
      </c>
      <c r="H542" s="5">
        <v>0.6</v>
      </c>
    </row>
    <row r="543" spans="1:8" ht="10.7" customHeight="1">
      <c r="A543" s="3">
        <v>594</v>
      </c>
      <c r="B543" s="2" t="s">
        <v>975</v>
      </c>
      <c r="C543" s="2" t="s">
        <v>638</v>
      </c>
      <c r="D543" s="3">
        <v>6</v>
      </c>
      <c r="E543" s="3">
        <v>104</v>
      </c>
      <c r="F543" s="3">
        <v>18</v>
      </c>
      <c r="G543" s="3">
        <v>3.2</v>
      </c>
      <c r="H543" s="3">
        <v>0.8</v>
      </c>
    </row>
    <row r="544" spans="1:8" ht="10.7" customHeight="1">
      <c r="A544" s="5">
        <v>595</v>
      </c>
      <c r="B544" s="4" t="s">
        <v>975</v>
      </c>
      <c r="C544" s="4" t="s">
        <v>86</v>
      </c>
      <c r="D544" s="5">
        <v>6</v>
      </c>
      <c r="E544" s="5">
        <v>111</v>
      </c>
      <c r="F544" s="5">
        <v>15.3</v>
      </c>
      <c r="G544" s="5">
        <v>5</v>
      </c>
      <c r="H544" s="5">
        <v>1.2</v>
      </c>
    </row>
    <row r="545" spans="1:8" ht="10.7" customHeight="1">
      <c r="A545" s="3">
        <v>596</v>
      </c>
      <c r="B545" s="2" t="s">
        <v>975</v>
      </c>
      <c r="C545" s="2" t="s">
        <v>639</v>
      </c>
      <c r="D545" s="3" t="s">
        <v>174</v>
      </c>
      <c r="E545" s="3">
        <v>183</v>
      </c>
      <c r="F545" s="3">
        <v>27.2</v>
      </c>
      <c r="G545" s="3">
        <v>7.3</v>
      </c>
      <c r="H545" s="3">
        <v>2</v>
      </c>
    </row>
    <row r="546" spans="1:8" ht="10.7" customHeight="1">
      <c r="A546" s="5">
        <v>597</v>
      </c>
      <c r="B546" s="4" t="s">
        <v>975</v>
      </c>
      <c r="C546" s="4" t="s">
        <v>640</v>
      </c>
      <c r="D546" s="5">
        <v>17</v>
      </c>
      <c r="E546" s="5">
        <v>248</v>
      </c>
      <c r="F546" s="5">
        <v>13</v>
      </c>
      <c r="G546" s="5">
        <v>21</v>
      </c>
      <c r="H546" s="5">
        <v>1.8</v>
      </c>
    </row>
    <row r="547" spans="1:8" ht="10.7" customHeight="1">
      <c r="A547" s="3">
        <v>598</v>
      </c>
      <c r="B547" s="2" t="s">
        <v>975</v>
      </c>
      <c r="C547" s="2" t="s">
        <v>641</v>
      </c>
      <c r="D547" s="3" t="s">
        <v>642</v>
      </c>
      <c r="E547" s="3">
        <v>216</v>
      </c>
      <c r="F547" s="3">
        <v>13.8</v>
      </c>
      <c r="G547" s="3">
        <v>14.7</v>
      </c>
      <c r="H547" s="3">
        <v>7</v>
      </c>
    </row>
    <row r="548" spans="1:8" ht="10.7" customHeight="1">
      <c r="A548" s="5">
        <v>599</v>
      </c>
      <c r="B548" s="4" t="s">
        <v>975</v>
      </c>
      <c r="C548" s="4" t="s">
        <v>643</v>
      </c>
      <c r="D548" s="5">
        <v>9</v>
      </c>
      <c r="E548" s="5">
        <v>253</v>
      </c>
      <c r="F548" s="5">
        <v>14.6</v>
      </c>
      <c r="G548" s="5">
        <v>20.7</v>
      </c>
      <c r="H548" s="5">
        <v>2.2000000000000002</v>
      </c>
    </row>
    <row r="549" spans="1:8" ht="10.7" customHeight="1">
      <c r="A549" s="3">
        <v>600</v>
      </c>
      <c r="B549" s="2" t="s">
        <v>975</v>
      </c>
      <c r="C549" s="2" t="s">
        <v>644</v>
      </c>
      <c r="D549" s="3">
        <v>15</v>
      </c>
      <c r="E549" s="3">
        <v>197</v>
      </c>
      <c r="F549" s="3">
        <v>14</v>
      </c>
      <c r="G549" s="3">
        <v>15.3</v>
      </c>
      <c r="H549" s="3">
        <v>0.7</v>
      </c>
    </row>
    <row r="550" spans="1:8" ht="10.7" customHeight="1">
      <c r="A550" s="5">
        <v>601</v>
      </c>
      <c r="B550" s="4" t="s">
        <v>975</v>
      </c>
      <c r="C550" s="4" t="s">
        <v>645</v>
      </c>
      <c r="D550" s="5" t="s">
        <v>470</v>
      </c>
      <c r="E550" s="5">
        <v>232</v>
      </c>
      <c r="F550" s="5">
        <v>10.4</v>
      </c>
      <c r="G550" s="5">
        <v>16.3</v>
      </c>
      <c r="H550" s="5">
        <v>11</v>
      </c>
    </row>
    <row r="551" spans="1:8" ht="10.7" customHeight="1">
      <c r="A551" s="3">
        <v>602</v>
      </c>
      <c r="B551" s="2" t="s">
        <v>975</v>
      </c>
      <c r="C551" s="2" t="s">
        <v>646</v>
      </c>
      <c r="D551" s="3">
        <v>13</v>
      </c>
      <c r="E551" s="3">
        <v>198</v>
      </c>
      <c r="F551" s="3">
        <v>17.3</v>
      </c>
      <c r="G551" s="3">
        <v>13.8</v>
      </c>
      <c r="H551" s="3">
        <v>1.2</v>
      </c>
    </row>
    <row r="552" spans="1:8" ht="10.7" customHeight="1">
      <c r="A552" s="5">
        <v>603</v>
      </c>
      <c r="B552" s="4" t="s">
        <v>975</v>
      </c>
      <c r="C552" s="4" t="s">
        <v>647</v>
      </c>
      <c r="D552" s="5">
        <v>11</v>
      </c>
      <c r="E552" s="5">
        <v>264</v>
      </c>
      <c r="F552" s="5">
        <v>14</v>
      </c>
      <c r="G552" s="5">
        <v>22.3</v>
      </c>
      <c r="H552" s="5">
        <v>1.8</v>
      </c>
    </row>
    <row r="553" spans="1:8" ht="10.7" customHeight="1">
      <c r="A553" s="3">
        <v>604</v>
      </c>
      <c r="B553" s="2" t="s">
        <v>975</v>
      </c>
      <c r="C553" s="2" t="s">
        <v>648</v>
      </c>
      <c r="D553" s="3">
        <v>15</v>
      </c>
      <c r="E553" s="3">
        <v>211</v>
      </c>
      <c r="F553" s="3">
        <v>15.5</v>
      </c>
      <c r="G553" s="3">
        <v>16.100000000000001</v>
      </c>
      <c r="H553" s="3">
        <v>1.1000000000000001</v>
      </c>
    </row>
    <row r="554" spans="1:8" ht="10.7" customHeight="1">
      <c r="A554" s="5">
        <v>605</v>
      </c>
      <c r="B554" s="4" t="s">
        <v>975</v>
      </c>
      <c r="C554" s="4" t="s">
        <v>649</v>
      </c>
      <c r="D554" s="5">
        <v>7</v>
      </c>
      <c r="E554" s="5">
        <v>186</v>
      </c>
      <c r="F554" s="5">
        <v>12.1</v>
      </c>
      <c r="G554" s="5">
        <v>14.3</v>
      </c>
      <c r="H554" s="5">
        <v>2.2999999999999998</v>
      </c>
    </row>
    <row r="555" spans="1:8" ht="10.7" customHeight="1">
      <c r="A555" s="3">
        <v>606</v>
      </c>
      <c r="B555" s="2" t="s">
        <v>975</v>
      </c>
      <c r="C555" s="2" t="s">
        <v>650</v>
      </c>
      <c r="D555" s="3">
        <v>11</v>
      </c>
      <c r="E555" s="3">
        <v>176</v>
      </c>
      <c r="F555" s="3">
        <v>12.3</v>
      </c>
      <c r="G555" s="3">
        <v>13</v>
      </c>
      <c r="H555" s="3">
        <v>2.5</v>
      </c>
    </row>
    <row r="556" spans="1:8" ht="10.7" customHeight="1">
      <c r="A556" s="5">
        <v>607</v>
      </c>
      <c r="B556" s="4" t="s">
        <v>975</v>
      </c>
      <c r="C556" s="4" t="s">
        <v>651</v>
      </c>
      <c r="D556" s="5" t="s">
        <v>174</v>
      </c>
      <c r="E556" s="5">
        <v>253</v>
      </c>
      <c r="F556" s="5">
        <v>16.899999999999999</v>
      </c>
      <c r="G556" s="5">
        <v>10.5</v>
      </c>
      <c r="H556" s="5">
        <v>22.8</v>
      </c>
    </row>
    <row r="557" spans="1:8" ht="10.7" customHeight="1">
      <c r="A557" s="3">
        <v>608</v>
      </c>
      <c r="B557" s="2" t="s">
        <v>975</v>
      </c>
      <c r="C557" s="2" t="s">
        <v>652</v>
      </c>
      <c r="D557" s="3">
        <v>12</v>
      </c>
      <c r="E557" s="3">
        <v>193</v>
      </c>
      <c r="F557" s="3">
        <v>12.9</v>
      </c>
      <c r="G557" s="3">
        <v>14</v>
      </c>
      <c r="H557" s="3">
        <v>4</v>
      </c>
    </row>
    <row r="558" spans="1:8" ht="10.7" customHeight="1">
      <c r="A558" s="5">
        <v>609</v>
      </c>
      <c r="B558" s="4" t="s">
        <v>975</v>
      </c>
      <c r="C558" s="4" t="s">
        <v>653</v>
      </c>
      <c r="D558" s="5">
        <v>13</v>
      </c>
      <c r="E558" s="5">
        <v>266</v>
      </c>
      <c r="F558" s="5">
        <v>14.1</v>
      </c>
      <c r="G558" s="5">
        <v>23</v>
      </c>
      <c r="H558" s="5">
        <v>0.5</v>
      </c>
    </row>
    <row r="559" spans="1:8" ht="10.7" customHeight="1">
      <c r="A559" s="3">
        <v>610</v>
      </c>
      <c r="B559" s="2" t="s">
        <v>975</v>
      </c>
      <c r="C559" s="2" t="s">
        <v>654</v>
      </c>
      <c r="D559" s="3" t="s">
        <v>341</v>
      </c>
      <c r="E559" s="3">
        <v>107</v>
      </c>
      <c r="F559" s="3">
        <v>15.5</v>
      </c>
      <c r="G559" s="3">
        <v>4.5</v>
      </c>
      <c r="H559" s="3">
        <v>1.2</v>
      </c>
    </row>
    <row r="560" spans="1:8" ht="10.7" customHeight="1">
      <c r="A560" s="5">
        <v>611</v>
      </c>
      <c r="B560" s="4" t="s">
        <v>975</v>
      </c>
      <c r="C560" s="4" t="s">
        <v>655</v>
      </c>
      <c r="D560" s="5">
        <v>5</v>
      </c>
      <c r="E560" s="5">
        <v>241</v>
      </c>
      <c r="F560" s="5">
        <v>14.2</v>
      </c>
      <c r="G560" s="5">
        <v>15.2</v>
      </c>
      <c r="H560" s="5">
        <v>11.7</v>
      </c>
    </row>
    <row r="561" spans="1:8" ht="10.7" customHeight="1">
      <c r="A561" s="3">
        <v>612</v>
      </c>
      <c r="B561" s="2" t="s">
        <v>975</v>
      </c>
      <c r="C561" s="2" t="s">
        <v>656</v>
      </c>
      <c r="D561" s="3">
        <v>7</v>
      </c>
      <c r="E561" s="3">
        <v>198</v>
      </c>
      <c r="F561" s="3">
        <v>11</v>
      </c>
      <c r="G561" s="3">
        <v>16.2</v>
      </c>
      <c r="H561" s="3">
        <v>2.1</v>
      </c>
    </row>
    <row r="562" spans="1:8" ht="10.7" customHeight="1">
      <c r="A562" s="5">
        <v>613</v>
      </c>
      <c r="B562" s="4" t="s">
        <v>975</v>
      </c>
      <c r="C562" s="4" t="s">
        <v>657</v>
      </c>
      <c r="D562" s="5">
        <v>6</v>
      </c>
      <c r="E562" s="5">
        <v>131</v>
      </c>
      <c r="F562" s="5">
        <v>10.8</v>
      </c>
      <c r="G562" s="5">
        <v>9.6999999999999993</v>
      </c>
      <c r="H562" s="5">
        <v>0</v>
      </c>
    </row>
    <row r="563" spans="1:8" ht="10.7" customHeight="1">
      <c r="A563" s="3">
        <v>614</v>
      </c>
      <c r="B563" s="2" t="s">
        <v>975</v>
      </c>
      <c r="C563" s="2" t="s">
        <v>658</v>
      </c>
      <c r="D563" s="3" t="s">
        <v>174</v>
      </c>
      <c r="E563" s="3">
        <v>157</v>
      </c>
      <c r="F563" s="3">
        <v>11.1</v>
      </c>
      <c r="G563" s="3">
        <v>12.5</v>
      </c>
      <c r="H563" s="3">
        <v>0</v>
      </c>
    </row>
    <row r="564" spans="1:8" ht="10.7" customHeight="1">
      <c r="A564" s="5">
        <v>615</v>
      </c>
      <c r="B564" s="4" t="s">
        <v>975</v>
      </c>
      <c r="C564" s="4" t="s">
        <v>659</v>
      </c>
      <c r="D564" s="5">
        <v>2</v>
      </c>
      <c r="E564" s="5">
        <v>785</v>
      </c>
      <c r="F564" s="5">
        <v>3.2</v>
      </c>
      <c r="G564" s="5">
        <v>85.9</v>
      </c>
      <c r="H564" s="5">
        <v>0</v>
      </c>
    </row>
    <row r="565" spans="1:8" ht="10.7" customHeight="1">
      <c r="A565" s="3">
        <v>616</v>
      </c>
      <c r="B565" s="2" t="s">
        <v>975</v>
      </c>
      <c r="C565" s="2" t="s">
        <v>660</v>
      </c>
      <c r="D565" s="3">
        <v>2</v>
      </c>
      <c r="E565" s="3">
        <v>751</v>
      </c>
      <c r="F565" s="3">
        <v>10.5</v>
      </c>
      <c r="G565" s="3">
        <v>78.8</v>
      </c>
      <c r="H565" s="3">
        <v>0</v>
      </c>
    </row>
    <row r="566" spans="1:8" ht="10.7" customHeight="1">
      <c r="A566" s="5">
        <v>617</v>
      </c>
      <c r="B566" s="4" t="s">
        <v>975</v>
      </c>
      <c r="C566" s="4" t="s">
        <v>661</v>
      </c>
      <c r="D566" s="5">
        <v>2</v>
      </c>
      <c r="E566" s="5">
        <v>754</v>
      </c>
      <c r="F566" s="5">
        <v>10.199999999999999</v>
      </c>
      <c r="G566" s="5">
        <v>79.2</v>
      </c>
      <c r="H566" s="5">
        <v>0.1</v>
      </c>
    </row>
    <row r="567" spans="1:8" ht="10.7" customHeight="1">
      <c r="A567" s="3">
        <v>618</v>
      </c>
      <c r="B567" s="2" t="s">
        <v>975</v>
      </c>
      <c r="C567" s="2" t="s">
        <v>662</v>
      </c>
      <c r="D567" s="3">
        <v>6</v>
      </c>
      <c r="E567" s="3">
        <v>230</v>
      </c>
      <c r="F567" s="3">
        <v>15.4</v>
      </c>
      <c r="G567" s="3">
        <v>18.7</v>
      </c>
      <c r="H567" s="3">
        <v>0</v>
      </c>
    </row>
    <row r="568" spans="1:8" ht="10.7" customHeight="1">
      <c r="A568" s="5">
        <v>619</v>
      </c>
      <c r="B568" s="4" t="s">
        <v>975</v>
      </c>
      <c r="C568" s="4" t="s">
        <v>663</v>
      </c>
      <c r="D568" s="5" t="s">
        <v>623</v>
      </c>
      <c r="E568" s="5">
        <v>146</v>
      </c>
      <c r="F568" s="5">
        <v>26.1</v>
      </c>
      <c r="G568" s="5">
        <v>4.0999999999999996</v>
      </c>
      <c r="H568" s="5">
        <v>1.2</v>
      </c>
    </row>
    <row r="569" spans="1:8" ht="10.7" customHeight="1">
      <c r="A569" s="3">
        <v>620</v>
      </c>
      <c r="B569" s="2" t="s">
        <v>974</v>
      </c>
      <c r="C569" s="2" t="s">
        <v>87</v>
      </c>
      <c r="D569" s="3" t="s">
        <v>623</v>
      </c>
      <c r="E569" s="3">
        <v>318</v>
      </c>
      <c r="F569" s="3">
        <v>5</v>
      </c>
      <c r="G569" s="3">
        <v>32.5</v>
      </c>
      <c r="H569" s="3">
        <v>1.3</v>
      </c>
    </row>
    <row r="570" spans="1:8" ht="10.7" customHeight="1">
      <c r="A570" s="5">
        <v>621</v>
      </c>
      <c r="B570" s="4" t="s">
        <v>974</v>
      </c>
      <c r="C570" s="4" t="s">
        <v>88</v>
      </c>
      <c r="D570" s="5">
        <v>10</v>
      </c>
      <c r="E570" s="5">
        <v>228</v>
      </c>
      <c r="F570" s="5">
        <v>15.2</v>
      </c>
      <c r="G570" s="5">
        <v>17.2</v>
      </c>
      <c r="H570" s="5">
        <v>3</v>
      </c>
    </row>
    <row r="571" spans="1:8" ht="10.7" customHeight="1">
      <c r="A571" s="3">
        <v>622</v>
      </c>
      <c r="B571" s="2" t="s">
        <v>974</v>
      </c>
      <c r="C571" s="2" t="s">
        <v>664</v>
      </c>
      <c r="D571" s="3" t="s">
        <v>470</v>
      </c>
      <c r="E571" s="3">
        <v>185</v>
      </c>
      <c r="F571" s="3">
        <v>3.2</v>
      </c>
      <c r="G571" s="3">
        <v>10.3</v>
      </c>
      <c r="H571" s="3">
        <v>20</v>
      </c>
    </row>
    <row r="572" spans="1:8" ht="10.7" customHeight="1">
      <c r="A572" s="5">
        <v>623</v>
      </c>
      <c r="B572" s="4" t="s">
        <v>974</v>
      </c>
      <c r="C572" s="4" t="s">
        <v>665</v>
      </c>
      <c r="D572" s="5" t="s">
        <v>174</v>
      </c>
      <c r="E572" s="5">
        <v>63</v>
      </c>
      <c r="F572" s="5">
        <v>0.4</v>
      </c>
      <c r="G572" s="5">
        <v>0.2</v>
      </c>
      <c r="H572" s="5">
        <v>14.8</v>
      </c>
    </row>
    <row r="573" spans="1:8" ht="10.7" customHeight="1">
      <c r="A573" s="3">
        <v>624</v>
      </c>
      <c r="B573" s="2" t="s">
        <v>974</v>
      </c>
      <c r="C573" s="2" t="s">
        <v>666</v>
      </c>
      <c r="D573" s="3" t="s">
        <v>623</v>
      </c>
      <c r="E573" s="3">
        <v>89</v>
      </c>
      <c r="F573" s="3">
        <v>2.9</v>
      </c>
      <c r="G573" s="3">
        <v>2.5</v>
      </c>
      <c r="H573" s="3">
        <v>13.6</v>
      </c>
    </row>
    <row r="574" spans="1:8" ht="10.7" customHeight="1">
      <c r="A574" s="5">
        <v>625</v>
      </c>
      <c r="B574" s="4" t="s">
        <v>974</v>
      </c>
      <c r="C574" s="4" t="s">
        <v>667</v>
      </c>
      <c r="D574" s="5">
        <v>4</v>
      </c>
      <c r="E574" s="5">
        <v>213</v>
      </c>
      <c r="F574" s="5">
        <v>1.2</v>
      </c>
      <c r="G574" s="5">
        <v>0.4</v>
      </c>
      <c r="H574" s="5">
        <v>51.2</v>
      </c>
    </row>
    <row r="575" spans="1:8" ht="10.7" customHeight="1">
      <c r="A575" s="3">
        <v>626</v>
      </c>
      <c r="B575" s="2" t="s">
        <v>974</v>
      </c>
      <c r="C575" s="2" t="s">
        <v>668</v>
      </c>
      <c r="D575" s="3">
        <v>6</v>
      </c>
      <c r="E575" s="3">
        <v>74</v>
      </c>
      <c r="F575" s="3">
        <v>3.9</v>
      </c>
      <c r="G575" s="3">
        <v>4.5</v>
      </c>
      <c r="H575" s="3">
        <v>4.4000000000000004</v>
      </c>
    </row>
    <row r="576" spans="1:8" ht="10.7" customHeight="1">
      <c r="A576" s="5">
        <v>627</v>
      </c>
      <c r="B576" s="4" t="s">
        <v>974</v>
      </c>
      <c r="C576" s="4" t="s">
        <v>89</v>
      </c>
      <c r="D576" s="5">
        <v>6</v>
      </c>
      <c r="E576" s="5">
        <v>327</v>
      </c>
      <c r="F576" s="5">
        <v>8.3000000000000007</v>
      </c>
      <c r="G576" s="5">
        <v>8.4</v>
      </c>
      <c r="H576" s="5">
        <v>54.6</v>
      </c>
    </row>
    <row r="577" spans="1:8" ht="10.7" customHeight="1">
      <c r="A577" s="3">
        <v>628</v>
      </c>
      <c r="B577" s="2" t="s">
        <v>974</v>
      </c>
      <c r="C577" s="2" t="s">
        <v>669</v>
      </c>
      <c r="D577" s="3">
        <v>8</v>
      </c>
      <c r="E577" s="3">
        <v>355</v>
      </c>
      <c r="F577" s="3">
        <v>37</v>
      </c>
      <c r="G577" s="3">
        <v>0.5</v>
      </c>
      <c r="H577" s="3">
        <v>50.6</v>
      </c>
    </row>
    <row r="578" spans="1:8" ht="10.7" customHeight="1">
      <c r="A578" s="5">
        <v>629</v>
      </c>
      <c r="B578" s="4" t="s">
        <v>974</v>
      </c>
      <c r="C578" s="4" t="s">
        <v>670</v>
      </c>
      <c r="D578" s="5">
        <v>4</v>
      </c>
      <c r="E578" s="5">
        <v>54</v>
      </c>
      <c r="F578" s="5">
        <v>3.3</v>
      </c>
      <c r="G578" s="5">
        <v>2.6</v>
      </c>
      <c r="H578" s="5">
        <v>4.4000000000000004</v>
      </c>
    </row>
    <row r="579" spans="1:8" ht="10.7" customHeight="1">
      <c r="A579" s="3">
        <v>630</v>
      </c>
      <c r="B579" s="2" t="s">
        <v>974</v>
      </c>
      <c r="C579" s="2" t="s">
        <v>671</v>
      </c>
      <c r="D579" s="3">
        <v>24</v>
      </c>
      <c r="E579" s="3">
        <v>76</v>
      </c>
      <c r="F579" s="3">
        <v>4</v>
      </c>
      <c r="G579" s="3">
        <v>3.7</v>
      </c>
      <c r="H579" s="3">
        <v>6.6</v>
      </c>
    </row>
    <row r="580" spans="1:8" ht="10.7" customHeight="1">
      <c r="A580" s="5">
        <v>631</v>
      </c>
      <c r="B580" s="4" t="s">
        <v>974</v>
      </c>
      <c r="C580" s="4" t="s">
        <v>672</v>
      </c>
      <c r="D580" s="5">
        <v>25</v>
      </c>
      <c r="E580" s="5">
        <v>260</v>
      </c>
      <c r="F580" s="5">
        <v>26.2</v>
      </c>
      <c r="G580" s="5">
        <v>0.6</v>
      </c>
      <c r="H580" s="5">
        <v>37.5</v>
      </c>
    </row>
    <row r="581" spans="1:8" ht="10.7" customHeight="1">
      <c r="A581" s="3">
        <v>632</v>
      </c>
      <c r="B581" s="2" t="s">
        <v>974</v>
      </c>
      <c r="C581" s="2" t="s">
        <v>673</v>
      </c>
      <c r="D581" s="3">
        <v>25</v>
      </c>
      <c r="E581" s="3">
        <v>54</v>
      </c>
      <c r="F581" s="3">
        <v>3.2</v>
      </c>
      <c r="G581" s="3">
        <v>3.2</v>
      </c>
      <c r="H581" s="3">
        <v>3.2</v>
      </c>
    </row>
    <row r="582" spans="1:8" ht="10.7" customHeight="1">
      <c r="A582" s="5">
        <v>633</v>
      </c>
      <c r="B582" s="4" t="s">
        <v>974</v>
      </c>
      <c r="C582" s="4" t="s">
        <v>674</v>
      </c>
      <c r="D582" s="5">
        <v>6</v>
      </c>
      <c r="E582" s="5">
        <v>139</v>
      </c>
      <c r="F582" s="5">
        <v>7.1</v>
      </c>
      <c r="G582" s="5">
        <v>7.9</v>
      </c>
      <c r="H582" s="5">
        <v>9.8000000000000007</v>
      </c>
    </row>
    <row r="583" spans="1:8" ht="10.7" customHeight="1">
      <c r="A583" s="3">
        <v>634</v>
      </c>
      <c r="B583" s="2" t="s">
        <v>974</v>
      </c>
      <c r="C583" s="2" t="s">
        <v>90</v>
      </c>
      <c r="D583" s="3">
        <v>6</v>
      </c>
      <c r="E583" s="3">
        <v>62</v>
      </c>
      <c r="F583" s="3">
        <v>3.5</v>
      </c>
      <c r="G583" s="3">
        <v>3.3</v>
      </c>
      <c r="H583" s="3">
        <v>4.5</v>
      </c>
    </row>
    <row r="584" spans="1:8" ht="10.7" customHeight="1">
      <c r="A584" s="5">
        <v>635</v>
      </c>
      <c r="B584" s="4" t="s">
        <v>974</v>
      </c>
      <c r="C584" s="4" t="s">
        <v>675</v>
      </c>
      <c r="D584" s="5" t="s">
        <v>174</v>
      </c>
      <c r="E584" s="5">
        <v>277</v>
      </c>
      <c r="F584" s="5">
        <v>12.7</v>
      </c>
      <c r="G584" s="5">
        <v>21.9</v>
      </c>
      <c r="H584" s="5">
        <v>7.2</v>
      </c>
    </row>
    <row r="585" spans="1:8" ht="10.7" customHeight="1">
      <c r="A585" s="3">
        <v>636</v>
      </c>
      <c r="B585" s="2" t="s">
        <v>974</v>
      </c>
      <c r="C585" s="2" t="s">
        <v>676</v>
      </c>
      <c r="D585" s="3">
        <v>3</v>
      </c>
      <c r="E585" s="3">
        <v>373</v>
      </c>
      <c r="F585" s="3">
        <v>21.3</v>
      </c>
      <c r="G585" s="3">
        <v>18</v>
      </c>
      <c r="H585" s="3">
        <v>31.4</v>
      </c>
    </row>
    <row r="586" spans="1:8" ht="10.7" customHeight="1">
      <c r="A586" s="5">
        <v>637</v>
      </c>
      <c r="B586" s="4" t="s">
        <v>974</v>
      </c>
      <c r="C586" s="4" t="s">
        <v>6</v>
      </c>
      <c r="D586" s="5" t="s">
        <v>677</v>
      </c>
      <c r="E586" s="5">
        <v>264</v>
      </c>
      <c r="F586" s="5">
        <v>18.8</v>
      </c>
      <c r="G586" s="5">
        <v>20.3</v>
      </c>
      <c r="H586" s="5">
        <v>1.6</v>
      </c>
    </row>
    <row r="587" spans="1:8" ht="10.7" customHeight="1">
      <c r="A587" s="3">
        <v>638</v>
      </c>
      <c r="B587" s="2" t="s">
        <v>974</v>
      </c>
      <c r="C587" s="2" t="s">
        <v>678</v>
      </c>
      <c r="D587" s="3" t="s">
        <v>174</v>
      </c>
      <c r="E587" s="3">
        <v>283</v>
      </c>
      <c r="F587" s="3">
        <v>19.3</v>
      </c>
      <c r="G587" s="3">
        <v>22.2</v>
      </c>
      <c r="H587" s="3">
        <v>1.7</v>
      </c>
    </row>
    <row r="588" spans="1:8" ht="10.7" customHeight="1">
      <c r="A588" s="5">
        <v>639</v>
      </c>
      <c r="B588" s="4" t="s">
        <v>974</v>
      </c>
      <c r="C588" s="4" t="s">
        <v>679</v>
      </c>
      <c r="D588" s="5" t="s">
        <v>174</v>
      </c>
      <c r="E588" s="5">
        <v>232</v>
      </c>
      <c r="F588" s="5">
        <v>33</v>
      </c>
      <c r="G588" s="5">
        <v>11.1</v>
      </c>
      <c r="H588" s="5">
        <v>0</v>
      </c>
    </row>
    <row r="589" spans="1:8" ht="10.7" customHeight="1">
      <c r="A589" s="3">
        <v>640</v>
      </c>
      <c r="B589" s="2" t="s">
        <v>974</v>
      </c>
      <c r="C589" s="2" t="s">
        <v>680</v>
      </c>
      <c r="D589" s="3" t="s">
        <v>623</v>
      </c>
      <c r="E589" s="3">
        <v>286</v>
      </c>
      <c r="F589" s="3">
        <v>23.4</v>
      </c>
      <c r="G589" s="3">
        <v>18.7</v>
      </c>
      <c r="H589" s="3">
        <v>5.9</v>
      </c>
    </row>
    <row r="590" spans="1:8" ht="10.7" customHeight="1">
      <c r="A590" s="5">
        <v>641</v>
      </c>
      <c r="B590" s="4" t="s">
        <v>974</v>
      </c>
      <c r="C590" s="4" t="s">
        <v>681</v>
      </c>
      <c r="D590" s="5" t="s">
        <v>174</v>
      </c>
      <c r="E590" s="5">
        <v>101</v>
      </c>
      <c r="F590" s="5">
        <v>12.5</v>
      </c>
      <c r="G590" s="5">
        <v>4.5</v>
      </c>
      <c r="H590" s="5">
        <v>2.6</v>
      </c>
    </row>
    <row r="591" spans="1:8" ht="10.7" customHeight="1">
      <c r="A591" s="3">
        <v>642</v>
      </c>
      <c r="B591" s="2" t="s">
        <v>974</v>
      </c>
      <c r="C591" s="2" t="s">
        <v>682</v>
      </c>
      <c r="D591" s="3" t="s">
        <v>174</v>
      </c>
      <c r="E591" s="3">
        <v>87</v>
      </c>
      <c r="F591" s="3">
        <v>13.7</v>
      </c>
      <c r="G591" s="3">
        <v>1.9</v>
      </c>
      <c r="H591" s="3">
        <v>3.7</v>
      </c>
    </row>
    <row r="592" spans="1:8" ht="10.7" customHeight="1">
      <c r="A592" s="5">
        <v>643</v>
      </c>
      <c r="B592" s="4" t="s">
        <v>974</v>
      </c>
      <c r="C592" s="4" t="s">
        <v>683</v>
      </c>
      <c r="D592" s="5" t="s">
        <v>174</v>
      </c>
      <c r="E592" s="5">
        <v>378</v>
      </c>
      <c r="F592" s="5">
        <v>33.5</v>
      </c>
      <c r="G592" s="5">
        <v>26</v>
      </c>
      <c r="H592" s="5">
        <v>2.5</v>
      </c>
    </row>
    <row r="593" spans="1:8" ht="10.7" customHeight="1">
      <c r="A593" s="3">
        <v>644</v>
      </c>
      <c r="B593" s="2" t="s">
        <v>974</v>
      </c>
      <c r="C593" s="2" t="s">
        <v>684</v>
      </c>
      <c r="D593" s="3" t="s">
        <v>174</v>
      </c>
      <c r="E593" s="3">
        <v>281</v>
      </c>
      <c r="F593" s="3">
        <v>19.399999999999999</v>
      </c>
      <c r="G593" s="3">
        <v>21.6</v>
      </c>
      <c r="H593" s="3">
        <v>2.2999999999999998</v>
      </c>
    </row>
    <row r="594" spans="1:8" ht="10.7" customHeight="1">
      <c r="A594" s="5">
        <v>645</v>
      </c>
      <c r="B594" s="4" t="s">
        <v>974</v>
      </c>
      <c r="C594" s="4" t="s">
        <v>685</v>
      </c>
      <c r="D594" s="5" t="s">
        <v>174</v>
      </c>
      <c r="E594" s="5">
        <v>388</v>
      </c>
      <c r="F594" s="5">
        <v>35.700000000000003</v>
      </c>
      <c r="G594" s="5">
        <v>25.8</v>
      </c>
      <c r="H594" s="5">
        <v>3.2</v>
      </c>
    </row>
    <row r="595" spans="1:8" ht="10.7" customHeight="1">
      <c r="A595" s="3">
        <v>646</v>
      </c>
      <c r="B595" s="2" t="s">
        <v>974</v>
      </c>
      <c r="C595" s="2" t="s">
        <v>686</v>
      </c>
      <c r="D595" s="3" t="s">
        <v>174</v>
      </c>
      <c r="E595" s="3">
        <v>423</v>
      </c>
      <c r="F595" s="3">
        <v>22.2</v>
      </c>
      <c r="G595" s="3">
        <v>36.6</v>
      </c>
      <c r="H595" s="3">
        <v>1.1000000000000001</v>
      </c>
    </row>
    <row r="596" spans="1:8" ht="10.7" customHeight="1">
      <c r="A596" s="5">
        <v>647</v>
      </c>
      <c r="B596" s="4" t="s">
        <v>974</v>
      </c>
      <c r="C596" s="4" t="s">
        <v>687</v>
      </c>
      <c r="D596" s="5" t="s">
        <v>174</v>
      </c>
      <c r="E596" s="5">
        <v>300</v>
      </c>
      <c r="F596" s="5">
        <v>19.8</v>
      </c>
      <c r="G596" s="5">
        <v>24.3</v>
      </c>
      <c r="H596" s="5">
        <v>0.4</v>
      </c>
    </row>
    <row r="597" spans="1:8" ht="10.7" customHeight="1">
      <c r="A597" s="3">
        <v>648</v>
      </c>
      <c r="B597" s="2" t="s">
        <v>974</v>
      </c>
      <c r="C597" s="2" t="s">
        <v>688</v>
      </c>
      <c r="D597" s="3" t="s">
        <v>174</v>
      </c>
      <c r="E597" s="3">
        <v>83</v>
      </c>
      <c r="F597" s="3">
        <v>11</v>
      </c>
      <c r="G597" s="3">
        <v>1.5</v>
      </c>
      <c r="H597" s="3">
        <v>6.4</v>
      </c>
    </row>
    <row r="598" spans="1:8" ht="10.7" customHeight="1">
      <c r="A598" s="5">
        <v>649</v>
      </c>
      <c r="B598" s="4" t="s">
        <v>974</v>
      </c>
      <c r="C598" s="4" t="s">
        <v>689</v>
      </c>
      <c r="D598" s="5" t="s">
        <v>690</v>
      </c>
      <c r="E598" s="5">
        <v>81</v>
      </c>
      <c r="F598" s="5">
        <v>2.9</v>
      </c>
      <c r="G598" s="5">
        <v>2.8</v>
      </c>
      <c r="H598" s="5">
        <v>11.2</v>
      </c>
    </row>
    <row r="599" spans="1:8" ht="18.75" customHeight="1">
      <c r="A599" s="10">
        <v>650</v>
      </c>
      <c r="B599" s="9" t="s">
        <v>973</v>
      </c>
      <c r="C599" s="2" t="s">
        <v>972</v>
      </c>
      <c r="D599" s="10">
        <v>3</v>
      </c>
      <c r="E599" s="10">
        <v>82</v>
      </c>
      <c r="F599" s="10">
        <v>3.3</v>
      </c>
      <c r="G599" s="10">
        <v>3.2</v>
      </c>
      <c r="H599" s="10">
        <v>9.9</v>
      </c>
    </row>
    <row r="600" spans="1:8" ht="19.7" customHeight="1">
      <c r="A600" s="8">
        <v>651</v>
      </c>
      <c r="B600" s="4" t="s">
        <v>949</v>
      </c>
      <c r="C600" s="6" t="s">
        <v>971</v>
      </c>
      <c r="D600" s="8">
        <v>6</v>
      </c>
      <c r="E600" s="8">
        <v>12</v>
      </c>
      <c r="F600" s="8">
        <v>0.3</v>
      </c>
      <c r="G600" s="8">
        <v>0</v>
      </c>
      <c r="H600" s="8">
        <v>2.7</v>
      </c>
    </row>
    <row r="601" spans="1:8" ht="19.7" customHeight="1">
      <c r="A601" s="10">
        <v>652</v>
      </c>
      <c r="B601" s="2" t="s">
        <v>949</v>
      </c>
      <c r="C601" s="9" t="s">
        <v>970</v>
      </c>
      <c r="D601" s="10">
        <v>6</v>
      </c>
      <c r="E601" s="10">
        <v>13</v>
      </c>
      <c r="F601" s="10">
        <v>0.3</v>
      </c>
      <c r="G601" s="10">
        <v>0</v>
      </c>
      <c r="H601" s="10">
        <v>3</v>
      </c>
    </row>
    <row r="602" spans="1:8" ht="19.7" customHeight="1">
      <c r="A602" s="8">
        <v>653</v>
      </c>
      <c r="B602" s="6" t="s">
        <v>949</v>
      </c>
      <c r="C602" s="4" t="s">
        <v>969</v>
      </c>
      <c r="D602" s="8">
        <v>8</v>
      </c>
      <c r="E602" s="8">
        <v>358</v>
      </c>
      <c r="F602" s="8">
        <v>11.6</v>
      </c>
      <c r="G602" s="8">
        <v>1</v>
      </c>
      <c r="H602" s="8">
        <v>75.599999999999994</v>
      </c>
    </row>
    <row r="603" spans="1:8" ht="19.7" customHeight="1">
      <c r="A603" s="10">
        <v>654</v>
      </c>
      <c r="B603" s="9" t="s">
        <v>949</v>
      </c>
      <c r="C603" s="2" t="s">
        <v>968</v>
      </c>
      <c r="D603" s="10" t="s">
        <v>1714</v>
      </c>
      <c r="E603" s="10">
        <v>56</v>
      </c>
      <c r="F603" s="10">
        <v>1.9</v>
      </c>
      <c r="G603" s="10">
        <v>1</v>
      </c>
      <c r="H603" s="10">
        <v>9.8000000000000007</v>
      </c>
    </row>
    <row r="604" spans="1:8" ht="19.7" customHeight="1">
      <c r="A604" s="8">
        <v>655</v>
      </c>
      <c r="B604" s="6" t="s">
        <v>949</v>
      </c>
      <c r="C604" s="4" t="s">
        <v>967</v>
      </c>
      <c r="D604" s="8">
        <v>6</v>
      </c>
      <c r="E604" s="8">
        <v>5</v>
      </c>
      <c r="F604" s="8">
        <v>0.3</v>
      </c>
      <c r="G604" s="8">
        <v>0.1</v>
      </c>
      <c r="H604" s="8">
        <v>0.8</v>
      </c>
    </row>
    <row r="605" spans="1:8" ht="19.7" customHeight="1">
      <c r="A605" s="10">
        <v>656</v>
      </c>
      <c r="B605" s="9" t="s">
        <v>949</v>
      </c>
      <c r="C605" s="2" t="s">
        <v>966</v>
      </c>
      <c r="D605" s="10">
        <v>6</v>
      </c>
      <c r="E605" s="10">
        <v>63</v>
      </c>
      <c r="F605" s="10">
        <v>2</v>
      </c>
      <c r="G605" s="10">
        <v>0</v>
      </c>
      <c r="H605" s="10">
        <v>6.8</v>
      </c>
    </row>
    <row r="606" spans="1:8" ht="19.7" customHeight="1">
      <c r="A606" s="8">
        <v>657</v>
      </c>
      <c r="B606" s="6" t="s">
        <v>949</v>
      </c>
      <c r="C606" s="4" t="s">
        <v>965</v>
      </c>
      <c r="D606" s="8">
        <v>6</v>
      </c>
      <c r="E606" s="8">
        <v>94</v>
      </c>
      <c r="F606" s="8">
        <v>0.6</v>
      </c>
      <c r="G606" s="8">
        <v>0</v>
      </c>
      <c r="H606" s="8">
        <v>16</v>
      </c>
    </row>
    <row r="607" spans="1:8" ht="19.7" customHeight="1">
      <c r="A607" s="10">
        <v>658</v>
      </c>
      <c r="B607" s="9" t="s">
        <v>949</v>
      </c>
      <c r="C607" s="2" t="s">
        <v>964</v>
      </c>
      <c r="D607" s="10">
        <v>6</v>
      </c>
      <c r="E607" s="10">
        <v>44</v>
      </c>
      <c r="F607" s="10">
        <v>0</v>
      </c>
      <c r="G607" s="10">
        <v>0</v>
      </c>
      <c r="H607" s="10">
        <v>10.9</v>
      </c>
    </row>
    <row r="608" spans="1:8" ht="19.7" customHeight="1">
      <c r="A608" s="8">
        <v>659</v>
      </c>
      <c r="B608" s="6" t="s">
        <v>949</v>
      </c>
      <c r="C608" s="4" t="s">
        <v>963</v>
      </c>
      <c r="D608" s="8">
        <v>6</v>
      </c>
      <c r="E608" s="8">
        <v>15</v>
      </c>
      <c r="F608" s="8">
        <v>0.2</v>
      </c>
      <c r="G608" s="8">
        <v>0.2</v>
      </c>
      <c r="H608" s="8">
        <v>3</v>
      </c>
    </row>
    <row r="609" spans="1:8" ht="19.7" customHeight="1">
      <c r="A609" s="10">
        <v>660</v>
      </c>
      <c r="B609" s="9" t="s">
        <v>949</v>
      </c>
      <c r="C609" s="2" t="s">
        <v>962</v>
      </c>
      <c r="D609" s="10">
        <v>6</v>
      </c>
      <c r="E609" s="10">
        <v>45</v>
      </c>
      <c r="F609" s="10">
        <v>0.1</v>
      </c>
      <c r="G609" s="10">
        <v>0</v>
      </c>
      <c r="H609" s="10">
        <v>6</v>
      </c>
    </row>
    <row r="610" spans="1:8" ht="19.7" customHeight="1">
      <c r="A610" s="8">
        <v>661</v>
      </c>
      <c r="B610" s="6" t="s">
        <v>949</v>
      </c>
      <c r="C610" s="4" t="s">
        <v>961</v>
      </c>
      <c r="D610" s="8">
        <v>5</v>
      </c>
      <c r="E610" s="8">
        <v>7</v>
      </c>
      <c r="F610" s="8">
        <v>0.1</v>
      </c>
      <c r="G610" s="8">
        <v>0</v>
      </c>
      <c r="H610" s="8">
        <v>1.6</v>
      </c>
    </row>
    <row r="611" spans="1:8" ht="19.7" customHeight="1">
      <c r="A611" s="10">
        <v>662</v>
      </c>
      <c r="B611" s="9" t="s">
        <v>949</v>
      </c>
      <c r="C611" s="2" t="s">
        <v>960</v>
      </c>
      <c r="D611" s="10">
        <v>6</v>
      </c>
      <c r="E611" s="10">
        <v>13</v>
      </c>
      <c r="F611" s="10">
        <v>0.3</v>
      </c>
      <c r="G611" s="10">
        <v>0.2</v>
      </c>
      <c r="H611" s="10">
        <v>2.5</v>
      </c>
    </row>
    <row r="612" spans="1:8" ht="19.7" customHeight="1">
      <c r="A612" s="8">
        <v>663</v>
      </c>
      <c r="B612" s="6" t="s">
        <v>949</v>
      </c>
      <c r="C612" s="4" t="s">
        <v>959</v>
      </c>
      <c r="D612" s="8">
        <v>12</v>
      </c>
      <c r="E612" s="8">
        <v>13</v>
      </c>
      <c r="F612" s="8">
        <v>0.4</v>
      </c>
      <c r="G612" s="8">
        <v>0.1</v>
      </c>
      <c r="H612" s="8">
        <v>2.6</v>
      </c>
    </row>
    <row r="613" spans="1:8" ht="19.7" customHeight="1">
      <c r="A613" s="10">
        <v>664</v>
      </c>
      <c r="B613" s="9" t="s">
        <v>949</v>
      </c>
      <c r="C613" s="2" t="s">
        <v>958</v>
      </c>
      <c r="D613" s="10">
        <v>3</v>
      </c>
      <c r="E613" s="10">
        <v>44</v>
      </c>
      <c r="F613" s="10">
        <v>0.2</v>
      </c>
      <c r="G613" s="10">
        <v>0</v>
      </c>
      <c r="H613" s="10">
        <v>10.8</v>
      </c>
    </row>
    <row r="614" spans="1:8" ht="19.7" customHeight="1">
      <c r="A614" s="8">
        <v>665</v>
      </c>
      <c r="B614" s="6" t="s">
        <v>949</v>
      </c>
      <c r="C614" s="4" t="s">
        <v>957</v>
      </c>
      <c r="D614" s="8">
        <v>3</v>
      </c>
      <c r="E614" s="8">
        <v>43</v>
      </c>
      <c r="F614" s="8">
        <v>0.2</v>
      </c>
      <c r="G614" s="8">
        <v>0</v>
      </c>
      <c r="H614" s="8">
        <v>10.5</v>
      </c>
    </row>
    <row r="615" spans="1:8" ht="19.7" customHeight="1">
      <c r="A615" s="10">
        <v>666</v>
      </c>
      <c r="B615" s="9" t="s">
        <v>949</v>
      </c>
      <c r="C615" s="2" t="s">
        <v>956</v>
      </c>
      <c r="D615" s="10">
        <v>3</v>
      </c>
      <c r="E615" s="10">
        <v>46</v>
      </c>
      <c r="F615" s="10">
        <v>0.2</v>
      </c>
      <c r="G615" s="10">
        <v>0</v>
      </c>
      <c r="H615" s="10">
        <v>11.2</v>
      </c>
    </row>
    <row r="616" spans="1:8" ht="19.7" customHeight="1">
      <c r="A616" s="8">
        <v>667</v>
      </c>
      <c r="B616" s="6" t="s">
        <v>949</v>
      </c>
      <c r="C616" s="4" t="s">
        <v>955</v>
      </c>
      <c r="D616" s="8">
        <v>3</v>
      </c>
      <c r="E616" s="8">
        <v>46</v>
      </c>
      <c r="F616" s="8">
        <v>0.2</v>
      </c>
      <c r="G616" s="8">
        <v>0</v>
      </c>
      <c r="H616" s="8">
        <v>11.3</v>
      </c>
    </row>
    <row r="617" spans="1:8" ht="19.7" customHeight="1">
      <c r="A617" s="10">
        <v>668</v>
      </c>
      <c r="B617" s="9" t="s">
        <v>949</v>
      </c>
      <c r="C617" s="2" t="s">
        <v>954</v>
      </c>
      <c r="D617" s="10">
        <v>3</v>
      </c>
      <c r="E617" s="10">
        <v>44</v>
      </c>
      <c r="F617" s="10">
        <v>0.2</v>
      </c>
      <c r="G617" s="10">
        <v>0</v>
      </c>
      <c r="H617" s="10">
        <v>10.9</v>
      </c>
    </row>
    <row r="618" spans="1:8" ht="19.7" customHeight="1">
      <c r="A618" s="8">
        <v>669</v>
      </c>
      <c r="B618" s="6" t="s">
        <v>949</v>
      </c>
      <c r="C618" s="4" t="s">
        <v>953</v>
      </c>
      <c r="D618" s="8">
        <v>3</v>
      </c>
      <c r="E618" s="8">
        <v>49</v>
      </c>
      <c r="F618" s="8">
        <v>0.2</v>
      </c>
      <c r="G618" s="8">
        <v>0</v>
      </c>
      <c r="H618" s="8">
        <v>12.1</v>
      </c>
    </row>
    <row r="619" spans="1:8" ht="19.7" customHeight="1">
      <c r="A619" s="10">
        <v>670</v>
      </c>
      <c r="B619" s="9" t="s">
        <v>949</v>
      </c>
      <c r="C619" s="2" t="s">
        <v>952</v>
      </c>
      <c r="D619" s="10">
        <v>1</v>
      </c>
      <c r="E619" s="10">
        <v>170</v>
      </c>
      <c r="F619" s="10">
        <v>3.5</v>
      </c>
      <c r="G619" s="10">
        <v>1.1000000000000001</v>
      </c>
      <c r="H619" s="10">
        <v>36.6</v>
      </c>
    </row>
    <row r="620" spans="1:8" ht="19.7" customHeight="1">
      <c r="A620" s="8">
        <v>671</v>
      </c>
      <c r="B620" s="6" t="s">
        <v>949</v>
      </c>
      <c r="C620" s="4" t="s">
        <v>951</v>
      </c>
      <c r="D620" s="8">
        <v>1</v>
      </c>
      <c r="E620" s="8">
        <v>162</v>
      </c>
      <c r="F620" s="8">
        <v>3.2</v>
      </c>
      <c r="G620" s="8">
        <v>0.9</v>
      </c>
      <c r="H620" s="8">
        <v>35.4</v>
      </c>
    </row>
    <row r="621" spans="1:8" ht="19.7" customHeight="1">
      <c r="A621" s="10">
        <v>672</v>
      </c>
      <c r="B621" s="9" t="s">
        <v>949</v>
      </c>
      <c r="C621" s="2" t="s">
        <v>950</v>
      </c>
      <c r="D621" s="10">
        <v>6</v>
      </c>
      <c r="E621" s="10">
        <v>8</v>
      </c>
      <c r="F621" s="10">
        <v>0.1</v>
      </c>
      <c r="G621" s="10">
        <v>0.8</v>
      </c>
      <c r="H621" s="10">
        <v>0.2</v>
      </c>
    </row>
    <row r="622" spans="1:8" ht="19.7" customHeight="1">
      <c r="A622" s="8">
        <v>673</v>
      </c>
      <c r="B622" s="6" t="s">
        <v>949</v>
      </c>
      <c r="C622" s="4" t="s">
        <v>948</v>
      </c>
      <c r="D622" s="8">
        <v>5</v>
      </c>
      <c r="E622" s="8">
        <v>12</v>
      </c>
      <c r="F622" s="8">
        <v>0.4</v>
      </c>
      <c r="G622" s="8">
        <v>0</v>
      </c>
      <c r="H622" s="8">
        <v>2.7</v>
      </c>
    </row>
    <row r="623" spans="1:8" ht="10.7" customHeight="1">
      <c r="A623" s="3">
        <v>674</v>
      </c>
      <c r="B623" s="2" t="s">
        <v>947</v>
      </c>
      <c r="C623" s="2" t="s">
        <v>692</v>
      </c>
      <c r="D623" s="3" t="s">
        <v>174</v>
      </c>
      <c r="E623" s="3">
        <v>154</v>
      </c>
      <c r="F623" s="3">
        <v>13</v>
      </c>
      <c r="G623" s="3">
        <v>11.1</v>
      </c>
      <c r="H623" s="3">
        <v>0.4</v>
      </c>
    </row>
    <row r="624" spans="1:8" ht="10.7" customHeight="1">
      <c r="A624" s="5">
        <v>675</v>
      </c>
      <c r="B624" s="4" t="s">
        <v>947</v>
      </c>
      <c r="C624" s="4" t="s">
        <v>0</v>
      </c>
      <c r="D624" s="5">
        <v>9</v>
      </c>
      <c r="E624" s="5">
        <v>150</v>
      </c>
      <c r="F624" s="5">
        <v>12.6</v>
      </c>
      <c r="G624" s="5">
        <v>10.8</v>
      </c>
      <c r="H624" s="5">
        <v>0.7</v>
      </c>
    </row>
    <row r="625" spans="1:8" ht="10.7" customHeight="1">
      <c r="A625" s="3">
        <v>676</v>
      </c>
      <c r="B625" s="2" t="s">
        <v>947</v>
      </c>
      <c r="C625" s="2" t="s">
        <v>91</v>
      </c>
      <c r="D625" s="3">
        <v>6</v>
      </c>
      <c r="E625" s="3">
        <v>46</v>
      </c>
      <c r="F625" s="3">
        <v>10.8</v>
      </c>
      <c r="G625" s="3">
        <v>0</v>
      </c>
      <c r="H625" s="3">
        <v>0.8</v>
      </c>
    </row>
    <row r="626" spans="1:8" ht="10.7" customHeight="1">
      <c r="A626" s="5">
        <v>677</v>
      </c>
      <c r="B626" s="4" t="s">
        <v>947</v>
      </c>
      <c r="C626" s="4" t="s">
        <v>693</v>
      </c>
      <c r="D626" s="5">
        <v>6</v>
      </c>
      <c r="E626" s="5">
        <v>134</v>
      </c>
      <c r="F626" s="5">
        <v>14</v>
      </c>
      <c r="G626" s="5">
        <v>8.6</v>
      </c>
      <c r="H626" s="5">
        <v>0.1</v>
      </c>
    </row>
    <row r="627" spans="1:8" ht="10.7" customHeight="1">
      <c r="A627" s="3">
        <v>678</v>
      </c>
      <c r="B627" s="2" t="s">
        <v>947</v>
      </c>
      <c r="C627" s="2" t="s">
        <v>694</v>
      </c>
      <c r="D627" s="3" t="s">
        <v>174</v>
      </c>
      <c r="E627" s="3">
        <v>579</v>
      </c>
      <c r="F627" s="3">
        <v>45.8</v>
      </c>
      <c r="G627" s="3">
        <v>41.8</v>
      </c>
      <c r="H627" s="3">
        <v>4.8</v>
      </c>
    </row>
    <row r="628" spans="1:8" ht="10.7" customHeight="1">
      <c r="A628" s="5">
        <v>679</v>
      </c>
      <c r="B628" s="4" t="s">
        <v>947</v>
      </c>
      <c r="C628" s="4" t="s">
        <v>695</v>
      </c>
      <c r="D628" s="5">
        <v>6</v>
      </c>
      <c r="E628" s="5">
        <v>218</v>
      </c>
      <c r="F628" s="5">
        <v>17.100000000000001</v>
      </c>
      <c r="G628" s="5">
        <v>16.600000000000001</v>
      </c>
      <c r="H628" s="5">
        <v>0</v>
      </c>
    </row>
    <row r="629" spans="1:8" ht="10.7" customHeight="1">
      <c r="A629" s="3">
        <v>680</v>
      </c>
      <c r="B629" s="2" t="s">
        <v>947</v>
      </c>
      <c r="C629" s="2" t="s">
        <v>696</v>
      </c>
      <c r="D629" s="3">
        <v>3</v>
      </c>
      <c r="E629" s="3">
        <v>207</v>
      </c>
      <c r="F629" s="3">
        <v>14.3</v>
      </c>
      <c r="G629" s="3">
        <v>16.7</v>
      </c>
      <c r="H629" s="3">
        <v>0</v>
      </c>
    </row>
    <row r="630" spans="1:8" ht="10.7" customHeight="1">
      <c r="A630" s="5">
        <v>681</v>
      </c>
      <c r="B630" s="4" t="s">
        <v>947</v>
      </c>
      <c r="C630" s="4" t="s">
        <v>697</v>
      </c>
      <c r="D630" s="5">
        <v>3</v>
      </c>
      <c r="E630" s="5">
        <v>143</v>
      </c>
      <c r="F630" s="5">
        <v>13</v>
      </c>
      <c r="G630" s="5">
        <v>10.1</v>
      </c>
      <c r="H630" s="5">
        <v>0</v>
      </c>
    </row>
    <row r="631" spans="1:8" ht="10.7" customHeight="1">
      <c r="A631" s="3">
        <v>682</v>
      </c>
      <c r="B631" s="2" t="s">
        <v>947</v>
      </c>
      <c r="C631" s="2" t="s">
        <v>698</v>
      </c>
      <c r="D631" s="3">
        <v>6</v>
      </c>
      <c r="E631" s="3">
        <v>355</v>
      </c>
      <c r="F631" s="3">
        <v>16.3</v>
      </c>
      <c r="G631" s="3">
        <v>31.9</v>
      </c>
      <c r="H631" s="3">
        <v>0.7</v>
      </c>
    </row>
    <row r="632" spans="1:8" ht="10.7" customHeight="1">
      <c r="A632" s="5">
        <v>683</v>
      </c>
      <c r="B632" s="4" t="s">
        <v>947</v>
      </c>
      <c r="C632" s="4" t="s">
        <v>699</v>
      </c>
      <c r="D632" s="5" t="s">
        <v>174</v>
      </c>
      <c r="E632" s="5">
        <v>214</v>
      </c>
      <c r="F632" s="5">
        <v>14.9</v>
      </c>
      <c r="G632" s="5">
        <v>15.2</v>
      </c>
      <c r="H632" s="5">
        <v>4.3</v>
      </c>
    </row>
    <row r="633" spans="1:8" ht="10.7" customHeight="1">
      <c r="A633" s="3">
        <v>684</v>
      </c>
      <c r="B633" s="2" t="s">
        <v>947</v>
      </c>
      <c r="C633" s="2" t="s">
        <v>700</v>
      </c>
      <c r="D633" s="3" t="s">
        <v>174</v>
      </c>
      <c r="E633" s="3">
        <v>191</v>
      </c>
      <c r="F633" s="3">
        <v>13</v>
      </c>
      <c r="G633" s="3">
        <v>14.2</v>
      </c>
      <c r="H633" s="3">
        <v>2.7</v>
      </c>
    </row>
    <row r="634" spans="1:8" ht="10.7" customHeight="1">
      <c r="A634" s="5">
        <v>686</v>
      </c>
      <c r="B634" s="4" t="s">
        <v>947</v>
      </c>
      <c r="C634" s="4" t="s">
        <v>701</v>
      </c>
      <c r="D634" s="5" t="s">
        <v>174</v>
      </c>
      <c r="E634" s="5">
        <v>111</v>
      </c>
      <c r="F634" s="5">
        <v>12.6</v>
      </c>
      <c r="G634" s="5">
        <v>6.3</v>
      </c>
      <c r="H634" s="5">
        <v>0.9</v>
      </c>
    </row>
    <row r="635" spans="1:8" ht="10.7" customHeight="1">
      <c r="A635" s="3">
        <v>687</v>
      </c>
      <c r="B635" s="2" t="s">
        <v>946</v>
      </c>
      <c r="C635" s="2" t="s">
        <v>11</v>
      </c>
      <c r="D635" s="3" t="s">
        <v>174</v>
      </c>
      <c r="E635" s="3">
        <v>70</v>
      </c>
      <c r="F635" s="3">
        <v>3.3</v>
      </c>
      <c r="G635" s="3">
        <v>0.1</v>
      </c>
      <c r="H635" s="3">
        <v>13.9</v>
      </c>
    </row>
    <row r="636" spans="1:8" ht="10.7" customHeight="1">
      <c r="A636" s="5">
        <v>688</v>
      </c>
      <c r="B636" s="4" t="s">
        <v>946</v>
      </c>
      <c r="C636" s="4" t="s">
        <v>702</v>
      </c>
      <c r="D636" s="5">
        <v>6</v>
      </c>
      <c r="E636" s="5">
        <v>397</v>
      </c>
      <c r="F636" s="5">
        <v>0</v>
      </c>
      <c r="G636" s="5">
        <v>0</v>
      </c>
      <c r="H636" s="5">
        <v>99.3</v>
      </c>
    </row>
    <row r="637" spans="1:8" ht="10.7" customHeight="1">
      <c r="A637" s="3">
        <v>689</v>
      </c>
      <c r="B637" s="2" t="s">
        <v>946</v>
      </c>
      <c r="C637" s="2" t="s">
        <v>703</v>
      </c>
      <c r="D637" s="3" t="s">
        <v>174</v>
      </c>
      <c r="E637" s="3">
        <v>390</v>
      </c>
      <c r="F637" s="3">
        <v>0</v>
      </c>
      <c r="G637" s="3">
        <v>0</v>
      </c>
      <c r="H637" s="3">
        <v>97.5</v>
      </c>
    </row>
    <row r="638" spans="1:8" ht="10.7" customHeight="1">
      <c r="A638" s="5">
        <v>690</v>
      </c>
      <c r="B638" s="4" t="s">
        <v>946</v>
      </c>
      <c r="C638" s="4" t="s">
        <v>704</v>
      </c>
      <c r="D638" s="5">
        <v>1</v>
      </c>
      <c r="E638" s="5">
        <v>51</v>
      </c>
      <c r="F638" s="5">
        <v>3.3</v>
      </c>
      <c r="G638" s="5">
        <v>0</v>
      </c>
      <c r="H638" s="5">
        <v>9.4</v>
      </c>
    </row>
    <row r="639" spans="1:8" ht="10.7" customHeight="1">
      <c r="A639" s="3">
        <v>691</v>
      </c>
      <c r="B639" s="2" t="s">
        <v>946</v>
      </c>
      <c r="C639" s="2" t="s">
        <v>95</v>
      </c>
      <c r="D639" s="3" t="s">
        <v>470</v>
      </c>
      <c r="E639" s="3">
        <v>297</v>
      </c>
      <c r="F639" s="3">
        <v>1.3</v>
      </c>
      <c r="G639" s="3">
        <v>0.5</v>
      </c>
      <c r="H639" s="3">
        <v>71.8</v>
      </c>
    </row>
    <row r="640" spans="1:8" ht="10.7" customHeight="1">
      <c r="A640" s="5">
        <v>692</v>
      </c>
      <c r="B640" s="4" t="s">
        <v>946</v>
      </c>
      <c r="C640" s="4" t="s">
        <v>705</v>
      </c>
      <c r="D640" s="5">
        <v>6</v>
      </c>
      <c r="E640" s="5">
        <v>318</v>
      </c>
      <c r="F640" s="5">
        <v>0.3</v>
      </c>
      <c r="G640" s="5">
        <v>0.1</v>
      </c>
      <c r="H640" s="5">
        <v>79</v>
      </c>
    </row>
    <row r="641" spans="1:8" ht="10.7" customHeight="1">
      <c r="A641" s="3">
        <v>693</v>
      </c>
      <c r="B641" s="2" t="s">
        <v>946</v>
      </c>
      <c r="C641" s="2" t="s">
        <v>706</v>
      </c>
      <c r="D641" s="3">
        <v>2</v>
      </c>
      <c r="E641" s="3">
        <v>413</v>
      </c>
      <c r="F641" s="3">
        <v>1.9</v>
      </c>
      <c r="G641" s="3">
        <v>4.3</v>
      </c>
      <c r="H641" s="3">
        <v>91.7</v>
      </c>
    </row>
    <row r="642" spans="1:8" ht="10.7" customHeight="1">
      <c r="A642" s="5">
        <v>694</v>
      </c>
      <c r="B642" s="4" t="s">
        <v>946</v>
      </c>
      <c r="C642" s="4" t="s">
        <v>707</v>
      </c>
      <c r="D642" s="5" t="s">
        <v>174</v>
      </c>
      <c r="E642" s="5">
        <v>396</v>
      </c>
      <c r="F642" s="5">
        <v>0</v>
      </c>
      <c r="G642" s="5">
        <v>0</v>
      </c>
      <c r="H642" s="5">
        <v>98.9</v>
      </c>
    </row>
    <row r="643" spans="1:8" ht="10.7" customHeight="1">
      <c r="A643" s="3">
        <v>695</v>
      </c>
      <c r="B643" s="2" t="s">
        <v>946</v>
      </c>
      <c r="C643" s="2" t="s">
        <v>708</v>
      </c>
      <c r="D643" s="3" t="s">
        <v>174</v>
      </c>
      <c r="E643" s="3">
        <v>393</v>
      </c>
      <c r="F643" s="3">
        <v>0</v>
      </c>
      <c r="G643" s="3">
        <v>0</v>
      </c>
      <c r="H643" s="3">
        <v>98.2</v>
      </c>
    </row>
    <row r="644" spans="1:8" ht="10.7" customHeight="1">
      <c r="A644" s="5">
        <v>696</v>
      </c>
      <c r="B644" s="4" t="s">
        <v>946</v>
      </c>
      <c r="C644" s="4" t="s">
        <v>709</v>
      </c>
      <c r="D644" s="5" t="s">
        <v>174</v>
      </c>
      <c r="E644" s="5">
        <v>491</v>
      </c>
      <c r="F644" s="5">
        <v>5.3</v>
      </c>
      <c r="G644" s="5">
        <v>18.600000000000001</v>
      </c>
      <c r="H644" s="5">
        <v>75.5</v>
      </c>
    </row>
    <row r="645" spans="1:8" ht="10.7" customHeight="1">
      <c r="A645" s="3">
        <v>697</v>
      </c>
      <c r="B645" s="2" t="s">
        <v>946</v>
      </c>
      <c r="C645" s="2" t="s">
        <v>710</v>
      </c>
      <c r="D645" s="3" t="s">
        <v>174</v>
      </c>
      <c r="E645" s="3">
        <v>412</v>
      </c>
      <c r="F645" s="3">
        <v>4.2</v>
      </c>
      <c r="G645" s="3">
        <v>10.199999999999999</v>
      </c>
      <c r="H645" s="3">
        <v>75.8</v>
      </c>
    </row>
    <row r="646" spans="1:8" ht="10.7" customHeight="1">
      <c r="A646" s="5">
        <v>698</v>
      </c>
      <c r="B646" s="4" t="s">
        <v>946</v>
      </c>
      <c r="C646" s="4" t="s">
        <v>711</v>
      </c>
      <c r="D646" s="5">
        <v>9</v>
      </c>
      <c r="E646" s="5">
        <v>466</v>
      </c>
      <c r="F646" s="5">
        <v>3.7</v>
      </c>
      <c r="G646" s="5">
        <v>16.600000000000001</v>
      </c>
      <c r="H646" s="5">
        <v>75.5</v>
      </c>
    </row>
    <row r="647" spans="1:8" ht="10.7" customHeight="1">
      <c r="A647" s="3">
        <v>699</v>
      </c>
      <c r="B647" s="2" t="s">
        <v>946</v>
      </c>
      <c r="C647" s="2" t="s">
        <v>712</v>
      </c>
      <c r="D647" s="3" t="s">
        <v>174</v>
      </c>
      <c r="E647" s="3">
        <v>461</v>
      </c>
      <c r="F647" s="3">
        <v>7.5</v>
      </c>
      <c r="G647" s="3">
        <v>15.8</v>
      </c>
      <c r="H647" s="3">
        <v>72.3</v>
      </c>
    </row>
    <row r="648" spans="1:8" ht="10.7" customHeight="1">
      <c r="A648" s="5">
        <v>700</v>
      </c>
      <c r="B648" s="4" t="s">
        <v>946</v>
      </c>
      <c r="C648" s="4" t="s">
        <v>92</v>
      </c>
      <c r="D648" s="5">
        <v>3</v>
      </c>
      <c r="E648" s="5">
        <v>548</v>
      </c>
      <c r="F648" s="5">
        <v>5.5</v>
      </c>
      <c r="G648" s="5">
        <v>31.8</v>
      </c>
      <c r="H648" s="5">
        <v>60</v>
      </c>
    </row>
    <row r="649" spans="1:8" ht="10.7" customHeight="1">
      <c r="A649" s="3">
        <v>701</v>
      </c>
      <c r="B649" s="2" t="s">
        <v>946</v>
      </c>
      <c r="C649" s="2" t="s">
        <v>713</v>
      </c>
      <c r="D649" s="3" t="s">
        <v>174</v>
      </c>
      <c r="E649" s="3">
        <v>434</v>
      </c>
      <c r="F649" s="3">
        <v>9.1</v>
      </c>
      <c r="G649" s="3">
        <v>12</v>
      </c>
      <c r="H649" s="3">
        <v>72.3</v>
      </c>
    </row>
    <row r="650" spans="1:8" ht="10.7" customHeight="1">
      <c r="A650" s="5">
        <v>702</v>
      </c>
      <c r="B650" s="4" t="s">
        <v>946</v>
      </c>
      <c r="C650" s="4" t="s">
        <v>93</v>
      </c>
      <c r="D650" s="5" t="s">
        <v>174</v>
      </c>
      <c r="E650" s="5">
        <v>408</v>
      </c>
      <c r="F650" s="5">
        <v>1.6</v>
      </c>
      <c r="G650" s="5">
        <v>8.1999999999999993</v>
      </c>
      <c r="H650" s="5">
        <v>81.900000000000006</v>
      </c>
    </row>
    <row r="651" spans="1:8" ht="10.7" customHeight="1">
      <c r="A651" s="3">
        <v>703</v>
      </c>
      <c r="B651" s="2" t="s">
        <v>946</v>
      </c>
      <c r="C651" s="2" t="s">
        <v>714</v>
      </c>
      <c r="D651" s="3" t="s">
        <v>174</v>
      </c>
      <c r="E651" s="3">
        <v>582</v>
      </c>
      <c r="F651" s="3">
        <v>3.8</v>
      </c>
      <c r="G651" s="3">
        <v>40.200000000000003</v>
      </c>
      <c r="H651" s="3">
        <v>51.2</v>
      </c>
    </row>
    <row r="652" spans="1:8" ht="10.7" customHeight="1">
      <c r="A652" s="5">
        <v>703</v>
      </c>
      <c r="B652" s="4" t="s">
        <v>946</v>
      </c>
      <c r="C652" s="4" t="s">
        <v>714</v>
      </c>
      <c r="D652" s="5" t="s">
        <v>174</v>
      </c>
      <c r="E652" s="5">
        <v>582</v>
      </c>
      <c r="F652" s="5">
        <v>3.8</v>
      </c>
      <c r="G652" s="5">
        <v>40.200000000000003</v>
      </c>
      <c r="H652" s="5">
        <v>51.2</v>
      </c>
    </row>
    <row r="653" spans="1:8" ht="10.7" customHeight="1">
      <c r="A653" s="3">
        <v>704</v>
      </c>
      <c r="B653" s="2" t="s">
        <v>946</v>
      </c>
      <c r="C653" s="2" t="s">
        <v>715</v>
      </c>
      <c r="D653" s="3">
        <v>2</v>
      </c>
      <c r="E653" s="3">
        <v>374</v>
      </c>
      <c r="F653" s="3">
        <v>0.9</v>
      </c>
      <c r="G653" s="3">
        <v>2.2000000000000002</v>
      </c>
      <c r="H653" s="3">
        <v>87.7</v>
      </c>
    </row>
    <row r="654" spans="1:8" ht="10.7" customHeight="1">
      <c r="A654" s="5">
        <v>705</v>
      </c>
      <c r="B654" s="4" t="s">
        <v>946</v>
      </c>
      <c r="C654" s="4" t="s">
        <v>716</v>
      </c>
      <c r="D654" s="5">
        <v>2</v>
      </c>
      <c r="E654" s="5">
        <v>400</v>
      </c>
      <c r="F654" s="5">
        <v>0.4</v>
      </c>
      <c r="G654" s="5">
        <v>0.5</v>
      </c>
      <c r="H654" s="5">
        <v>98.3</v>
      </c>
    </row>
    <row r="655" spans="1:8" ht="10.7" customHeight="1">
      <c r="A655" s="3">
        <v>706</v>
      </c>
      <c r="B655" s="2" t="s">
        <v>946</v>
      </c>
      <c r="C655" s="2" t="s">
        <v>717</v>
      </c>
      <c r="D655" s="3" t="s">
        <v>229</v>
      </c>
      <c r="E655" s="3">
        <v>329</v>
      </c>
      <c r="F655" s="3">
        <v>7.7</v>
      </c>
      <c r="G655" s="3">
        <v>7.5</v>
      </c>
      <c r="H655" s="3">
        <v>57.7</v>
      </c>
    </row>
    <row r="656" spans="1:8" ht="10.7" customHeight="1">
      <c r="A656" s="5">
        <v>707</v>
      </c>
      <c r="B656" s="4" t="s">
        <v>946</v>
      </c>
      <c r="C656" s="4" t="s">
        <v>718</v>
      </c>
      <c r="D656" s="5">
        <v>2</v>
      </c>
      <c r="E656" s="5">
        <v>376</v>
      </c>
      <c r="F656" s="5">
        <v>1.1000000000000001</v>
      </c>
      <c r="G656" s="5">
        <v>1.8</v>
      </c>
      <c r="H656" s="5">
        <v>88.8</v>
      </c>
    </row>
    <row r="657" spans="1:8" ht="10.7" customHeight="1">
      <c r="A657" s="3">
        <v>708</v>
      </c>
      <c r="B657" s="2" t="s">
        <v>946</v>
      </c>
      <c r="C657" s="2" t="s">
        <v>719</v>
      </c>
      <c r="D657" s="3" t="s">
        <v>174</v>
      </c>
      <c r="E657" s="3">
        <v>390</v>
      </c>
      <c r="F657" s="3">
        <v>0</v>
      </c>
      <c r="G657" s="3">
        <v>0.3</v>
      </c>
      <c r="H657" s="3">
        <v>96.7</v>
      </c>
    </row>
    <row r="658" spans="1:8" ht="10.7" customHeight="1">
      <c r="A658" s="5">
        <v>709</v>
      </c>
      <c r="B658" s="4" t="s">
        <v>946</v>
      </c>
      <c r="C658" s="4" t="s">
        <v>720</v>
      </c>
      <c r="D658" s="5" t="s">
        <v>174</v>
      </c>
      <c r="E658" s="5">
        <v>44</v>
      </c>
      <c r="F658" s="5">
        <v>0</v>
      </c>
      <c r="G658" s="5">
        <v>0</v>
      </c>
      <c r="H658" s="5">
        <v>10.9</v>
      </c>
    </row>
    <row r="659" spans="1:8" ht="10.7" customHeight="1">
      <c r="A659" s="3">
        <v>710</v>
      </c>
      <c r="B659" s="2" t="s">
        <v>946</v>
      </c>
      <c r="C659" s="2" t="s">
        <v>721</v>
      </c>
      <c r="D659" s="3" t="s">
        <v>174</v>
      </c>
      <c r="E659" s="3">
        <v>331</v>
      </c>
      <c r="F659" s="3">
        <v>6.1</v>
      </c>
      <c r="G659" s="3">
        <v>0.3</v>
      </c>
      <c r="H659" s="3">
        <v>76</v>
      </c>
    </row>
    <row r="660" spans="1:8" ht="10.7" customHeight="1">
      <c r="A660" s="5">
        <v>711</v>
      </c>
      <c r="B660" s="4" t="s">
        <v>946</v>
      </c>
      <c r="C660" s="4" t="s">
        <v>722</v>
      </c>
      <c r="D660" s="5" t="s">
        <v>174</v>
      </c>
      <c r="E660" s="5">
        <v>362</v>
      </c>
      <c r="F660" s="5">
        <v>7.1</v>
      </c>
      <c r="G660" s="5">
        <v>7.3</v>
      </c>
      <c r="H660" s="5">
        <v>67</v>
      </c>
    </row>
    <row r="661" spans="1:8" ht="10.7" customHeight="1">
      <c r="A661" s="3">
        <v>712</v>
      </c>
      <c r="B661" s="2" t="s">
        <v>946</v>
      </c>
      <c r="C661" s="2" t="s">
        <v>27</v>
      </c>
      <c r="D661" s="3" t="s">
        <v>174</v>
      </c>
      <c r="E661" s="3">
        <v>405</v>
      </c>
      <c r="F661" s="3">
        <v>7.9</v>
      </c>
      <c r="G661" s="3">
        <v>16.3</v>
      </c>
      <c r="H661" s="3">
        <v>56.6</v>
      </c>
    </row>
    <row r="662" spans="1:8" ht="10.7" customHeight="1">
      <c r="A662" s="5">
        <v>713</v>
      </c>
      <c r="B662" s="4" t="s">
        <v>946</v>
      </c>
      <c r="C662" s="4" t="s">
        <v>723</v>
      </c>
      <c r="D662" s="5" t="s">
        <v>174</v>
      </c>
      <c r="E662" s="5">
        <v>334</v>
      </c>
      <c r="F662" s="5">
        <v>1.8</v>
      </c>
      <c r="G662" s="5">
        <v>0.2</v>
      </c>
      <c r="H662" s="5">
        <v>81.2</v>
      </c>
    </row>
    <row r="663" spans="1:8" ht="10.7" customHeight="1">
      <c r="A663" s="3">
        <v>714</v>
      </c>
      <c r="B663" s="2" t="s">
        <v>946</v>
      </c>
      <c r="C663" s="2" t="s">
        <v>724</v>
      </c>
      <c r="D663" s="3">
        <v>6</v>
      </c>
      <c r="E663" s="3">
        <v>261</v>
      </c>
      <c r="F663" s="3">
        <v>0</v>
      </c>
      <c r="G663" s="3">
        <v>0.1</v>
      </c>
      <c r="H663" s="3">
        <v>65.099999999999994</v>
      </c>
    </row>
    <row r="664" spans="1:8" ht="10.7" customHeight="1">
      <c r="A664" s="5">
        <v>715</v>
      </c>
      <c r="B664" s="4" t="s">
        <v>946</v>
      </c>
      <c r="C664" s="4" t="s">
        <v>725</v>
      </c>
      <c r="D664" s="5" t="s">
        <v>174</v>
      </c>
      <c r="E664" s="5">
        <v>77</v>
      </c>
      <c r="F664" s="5">
        <v>0</v>
      </c>
      <c r="G664" s="5">
        <v>0.1</v>
      </c>
      <c r="H664" s="5">
        <v>19.100000000000001</v>
      </c>
    </row>
    <row r="665" spans="1:8" ht="10.7" customHeight="1">
      <c r="A665" s="3">
        <v>716</v>
      </c>
      <c r="B665" s="2" t="s">
        <v>946</v>
      </c>
      <c r="C665" s="2" t="s">
        <v>94</v>
      </c>
      <c r="D665" s="3">
        <v>6</v>
      </c>
      <c r="E665" s="3">
        <v>286</v>
      </c>
      <c r="F665" s="3">
        <v>0.5</v>
      </c>
      <c r="G665" s="3">
        <v>0.3</v>
      </c>
      <c r="H665" s="3">
        <v>70.2</v>
      </c>
    </row>
    <row r="666" spans="1:8" ht="10.7" customHeight="1">
      <c r="A666" s="5">
        <v>717</v>
      </c>
      <c r="B666" s="4" t="s">
        <v>946</v>
      </c>
      <c r="C666" s="4" t="s">
        <v>726</v>
      </c>
      <c r="D666" s="5">
        <v>1</v>
      </c>
      <c r="E666" s="5">
        <v>284</v>
      </c>
      <c r="F666" s="5">
        <v>1.1000000000000001</v>
      </c>
      <c r="G666" s="5">
        <v>0.2</v>
      </c>
      <c r="H666" s="5">
        <v>69.599999999999994</v>
      </c>
    </row>
    <row r="667" spans="1:8" ht="10.7" customHeight="1">
      <c r="A667" s="3">
        <v>718</v>
      </c>
      <c r="B667" s="2" t="s">
        <v>946</v>
      </c>
      <c r="C667" s="2" t="s">
        <v>727</v>
      </c>
      <c r="D667" s="3" t="s">
        <v>728</v>
      </c>
      <c r="E667" s="3">
        <v>312</v>
      </c>
      <c r="F667" s="3">
        <v>0.6</v>
      </c>
      <c r="G667" s="3">
        <v>0.2</v>
      </c>
      <c r="H667" s="3">
        <v>77.099999999999994</v>
      </c>
    </row>
    <row r="668" spans="1:8" ht="10.7" customHeight="1">
      <c r="A668" s="5">
        <v>720</v>
      </c>
      <c r="B668" s="4" t="s">
        <v>946</v>
      </c>
      <c r="C668" s="4" t="s">
        <v>729</v>
      </c>
      <c r="D668" s="5">
        <v>6</v>
      </c>
      <c r="E668" s="5">
        <v>293</v>
      </c>
      <c r="F668" s="5">
        <v>0.7</v>
      </c>
      <c r="G668" s="5">
        <v>0.2</v>
      </c>
      <c r="H668" s="5">
        <v>72.2</v>
      </c>
    </row>
    <row r="669" spans="1:8" ht="10.7" customHeight="1">
      <c r="A669" s="3">
        <v>721</v>
      </c>
      <c r="B669" s="2" t="s">
        <v>946</v>
      </c>
      <c r="C669" s="2" t="s">
        <v>2</v>
      </c>
      <c r="D669" s="3" t="s">
        <v>730</v>
      </c>
      <c r="E669" s="3">
        <v>371</v>
      </c>
      <c r="F669" s="3">
        <v>0.6</v>
      </c>
      <c r="G669" s="3">
        <v>0.1</v>
      </c>
      <c r="H669" s="3">
        <v>91.9</v>
      </c>
    </row>
    <row r="670" spans="1:8" ht="10.7" customHeight="1">
      <c r="A670" s="5">
        <v>722</v>
      </c>
      <c r="B670" s="4" t="s">
        <v>946</v>
      </c>
      <c r="C670" s="4" t="s">
        <v>731</v>
      </c>
      <c r="D670" s="5" t="s">
        <v>174</v>
      </c>
      <c r="E670" s="5">
        <v>361</v>
      </c>
      <c r="F670" s="5">
        <v>3</v>
      </c>
      <c r="G670" s="5">
        <v>1.8</v>
      </c>
      <c r="H670" s="5">
        <v>83.2</v>
      </c>
    </row>
    <row r="671" spans="1:8" ht="10.7" customHeight="1">
      <c r="A671" s="3">
        <v>723</v>
      </c>
      <c r="B671" s="2" t="s">
        <v>946</v>
      </c>
      <c r="C671" s="2" t="s">
        <v>732</v>
      </c>
      <c r="D671" s="3" t="s">
        <v>174</v>
      </c>
      <c r="E671" s="3">
        <v>165</v>
      </c>
      <c r="F671" s="3">
        <v>5.4</v>
      </c>
      <c r="G671" s="3">
        <v>0.4</v>
      </c>
      <c r="H671" s="3">
        <v>35.1</v>
      </c>
    </row>
    <row r="672" spans="1:8" ht="10.7" customHeight="1">
      <c r="A672" s="5">
        <v>724</v>
      </c>
      <c r="B672" s="4" t="s">
        <v>945</v>
      </c>
      <c r="C672" s="4" t="s">
        <v>733</v>
      </c>
      <c r="D672" s="5">
        <v>6</v>
      </c>
      <c r="E672" s="5">
        <v>112</v>
      </c>
      <c r="F672" s="5">
        <v>4.4000000000000004</v>
      </c>
      <c r="G672" s="5">
        <v>0.2</v>
      </c>
      <c r="H672" s="5">
        <v>23.2</v>
      </c>
    </row>
    <row r="673" spans="1:8" ht="10.7" customHeight="1">
      <c r="A673" s="3">
        <v>725</v>
      </c>
      <c r="B673" s="2" t="s">
        <v>945</v>
      </c>
      <c r="C673" s="2" t="s">
        <v>734</v>
      </c>
      <c r="D673" s="3">
        <v>3</v>
      </c>
      <c r="E673" s="3">
        <v>3</v>
      </c>
      <c r="F673" s="3">
        <v>0</v>
      </c>
      <c r="G673" s="3">
        <v>0.2</v>
      </c>
      <c r="H673" s="3">
        <v>0.3</v>
      </c>
    </row>
    <row r="674" spans="1:8" ht="10.7" customHeight="1">
      <c r="A674" s="5">
        <v>726</v>
      </c>
      <c r="B674" s="4" t="s">
        <v>945</v>
      </c>
      <c r="C674" s="4" t="s">
        <v>735</v>
      </c>
      <c r="D674" s="5" t="s">
        <v>174</v>
      </c>
      <c r="E674" s="5">
        <v>456</v>
      </c>
      <c r="F674" s="5">
        <v>13.5</v>
      </c>
      <c r="G674" s="5">
        <v>16</v>
      </c>
      <c r="H674" s="5">
        <v>64.400000000000006</v>
      </c>
    </row>
    <row r="675" spans="1:8" ht="10.7" customHeight="1">
      <c r="A675" s="3">
        <v>727</v>
      </c>
      <c r="B675" s="2" t="s">
        <v>945</v>
      </c>
      <c r="C675" s="2" t="s">
        <v>736</v>
      </c>
      <c r="D675" s="3">
        <v>5</v>
      </c>
      <c r="E675" s="3">
        <v>441</v>
      </c>
      <c r="F675" s="3">
        <v>14.2</v>
      </c>
      <c r="G675" s="3">
        <v>12.3</v>
      </c>
      <c r="H675" s="3">
        <v>68.400000000000006</v>
      </c>
    </row>
    <row r="676" spans="1:8" ht="10.7" customHeight="1">
      <c r="A676" s="5">
        <v>728</v>
      </c>
      <c r="B676" s="4" t="s">
        <v>945</v>
      </c>
      <c r="C676" s="4" t="s">
        <v>737</v>
      </c>
      <c r="D676" s="5" t="s">
        <v>174</v>
      </c>
      <c r="E676" s="5">
        <v>459</v>
      </c>
      <c r="F676" s="5">
        <v>15.2</v>
      </c>
      <c r="G676" s="5">
        <v>16.3</v>
      </c>
      <c r="H676" s="5">
        <v>62.9</v>
      </c>
    </row>
    <row r="677" spans="1:8" ht="10.7" customHeight="1">
      <c r="A677" s="3">
        <v>729</v>
      </c>
      <c r="B677" s="2" t="s">
        <v>945</v>
      </c>
      <c r="C677" s="2" t="s">
        <v>738</v>
      </c>
      <c r="D677" s="3" t="s">
        <v>174</v>
      </c>
      <c r="E677" s="3">
        <v>460</v>
      </c>
      <c r="F677" s="3">
        <v>14.7</v>
      </c>
      <c r="G677" s="3">
        <v>16.600000000000001</v>
      </c>
      <c r="H677" s="3">
        <v>63.2</v>
      </c>
    </row>
    <row r="678" spans="1:8" ht="10.7" customHeight="1">
      <c r="A678" s="5">
        <v>731</v>
      </c>
      <c r="B678" s="4" t="s">
        <v>945</v>
      </c>
      <c r="C678" s="4" t="s">
        <v>739</v>
      </c>
      <c r="D678" s="5">
        <v>3</v>
      </c>
      <c r="E678" s="5">
        <v>654</v>
      </c>
      <c r="F678" s="5">
        <v>11.3</v>
      </c>
      <c r="G678" s="5">
        <v>53</v>
      </c>
      <c r="H678" s="5">
        <v>32.9</v>
      </c>
    </row>
    <row r="679" spans="1:8" ht="10.7" customHeight="1">
      <c r="A679" s="3">
        <v>732</v>
      </c>
      <c r="B679" s="2" t="s">
        <v>945</v>
      </c>
      <c r="C679" s="2" t="s">
        <v>740</v>
      </c>
      <c r="D679" s="3" t="s">
        <v>174</v>
      </c>
      <c r="E679" s="3">
        <v>414</v>
      </c>
      <c r="F679" s="3">
        <v>26.4</v>
      </c>
      <c r="G679" s="3">
        <v>10.8</v>
      </c>
      <c r="H679" s="3">
        <v>52.7</v>
      </c>
    </row>
    <row r="680" spans="1:8" ht="10.7" customHeight="1">
      <c r="A680" s="5">
        <v>733</v>
      </c>
      <c r="B680" s="4" t="s">
        <v>945</v>
      </c>
      <c r="C680" s="4" t="s">
        <v>741</v>
      </c>
      <c r="D680" s="5" t="s">
        <v>174</v>
      </c>
      <c r="E680" s="5">
        <v>53</v>
      </c>
      <c r="F680" s="5">
        <v>2.7</v>
      </c>
      <c r="G680" s="5">
        <v>1.3</v>
      </c>
      <c r="H680" s="5">
        <v>7.7</v>
      </c>
    </row>
    <row r="681" spans="1:8" ht="10.7" customHeight="1">
      <c r="A681" s="3">
        <v>734</v>
      </c>
      <c r="B681" s="2" t="s">
        <v>945</v>
      </c>
      <c r="C681" s="2" t="s">
        <v>742</v>
      </c>
      <c r="D681" s="3">
        <v>8</v>
      </c>
      <c r="E681" s="3">
        <v>358</v>
      </c>
      <c r="F681" s="3">
        <v>11.6</v>
      </c>
      <c r="G681" s="3">
        <v>1</v>
      </c>
      <c r="H681" s="3">
        <v>75.599999999999994</v>
      </c>
    </row>
    <row r="682" spans="1:8" ht="10.7" customHeight="1">
      <c r="A682" s="5">
        <v>735</v>
      </c>
      <c r="B682" s="4" t="s">
        <v>945</v>
      </c>
      <c r="C682" s="4" t="s">
        <v>743</v>
      </c>
      <c r="D682" s="5" t="s">
        <v>174</v>
      </c>
      <c r="E682" s="5">
        <v>42</v>
      </c>
      <c r="F682" s="5">
        <v>1.6</v>
      </c>
      <c r="G682" s="5">
        <v>0.8</v>
      </c>
      <c r="H682" s="5">
        <v>7</v>
      </c>
    </row>
    <row r="683" spans="1:8" ht="10.7" customHeight="1">
      <c r="A683" s="3">
        <v>736</v>
      </c>
      <c r="B683" s="2" t="s">
        <v>945</v>
      </c>
      <c r="C683" s="2" t="s">
        <v>744</v>
      </c>
      <c r="D683" s="3">
        <v>8</v>
      </c>
      <c r="E683" s="3">
        <v>352</v>
      </c>
      <c r="F683" s="3">
        <v>11.6</v>
      </c>
      <c r="G683" s="3">
        <v>1.6</v>
      </c>
      <c r="H683" s="3">
        <v>72.900000000000006</v>
      </c>
    </row>
    <row r="684" spans="1:8" ht="10.7" customHeight="1">
      <c r="A684" s="5">
        <v>737</v>
      </c>
      <c r="B684" s="4" t="s">
        <v>945</v>
      </c>
      <c r="C684" s="4" t="s">
        <v>745</v>
      </c>
      <c r="D684" s="5">
        <v>6</v>
      </c>
      <c r="E684" s="5">
        <v>216</v>
      </c>
      <c r="F684" s="5">
        <v>4.2</v>
      </c>
      <c r="G684" s="5">
        <v>1.2</v>
      </c>
      <c r="H684" s="5">
        <v>47.1</v>
      </c>
    </row>
    <row r="685" spans="1:8" ht="10.7" customHeight="1">
      <c r="A685" s="3">
        <v>738</v>
      </c>
      <c r="B685" s="2" t="s">
        <v>945</v>
      </c>
      <c r="C685" s="2" t="s">
        <v>746</v>
      </c>
      <c r="D685" s="3">
        <v>6</v>
      </c>
      <c r="E685" s="3">
        <v>112</v>
      </c>
      <c r="F685" s="3">
        <v>11.5</v>
      </c>
      <c r="G685" s="3">
        <v>0.2</v>
      </c>
      <c r="H685" s="3">
        <v>16</v>
      </c>
    </row>
    <row r="686" spans="1:8" ht="10.7" customHeight="1">
      <c r="A686" s="5">
        <v>739</v>
      </c>
      <c r="B686" s="4" t="s">
        <v>945</v>
      </c>
      <c r="C686" s="4" t="s">
        <v>747</v>
      </c>
      <c r="D686" s="5">
        <v>2</v>
      </c>
      <c r="E686" s="5">
        <v>101</v>
      </c>
      <c r="F686" s="5">
        <v>3.6</v>
      </c>
      <c r="G686" s="5">
        <v>3.3</v>
      </c>
      <c r="H686" s="5">
        <v>14.1</v>
      </c>
    </row>
    <row r="687" spans="1:8" ht="10.7" customHeight="1">
      <c r="A687" s="3">
        <v>740</v>
      </c>
      <c r="B687" s="2" t="s">
        <v>945</v>
      </c>
      <c r="C687" s="2" t="s">
        <v>748</v>
      </c>
      <c r="D687" s="3">
        <v>1</v>
      </c>
      <c r="E687" s="3">
        <v>297</v>
      </c>
      <c r="F687" s="3">
        <v>17.100000000000001</v>
      </c>
      <c r="G687" s="3">
        <v>5.5</v>
      </c>
      <c r="H687" s="3">
        <v>44.8</v>
      </c>
    </row>
    <row r="688" spans="1:8" ht="10.7" customHeight="1">
      <c r="A688" s="5">
        <v>741</v>
      </c>
      <c r="B688" s="4" t="s">
        <v>945</v>
      </c>
      <c r="C688" s="4" t="s">
        <v>749</v>
      </c>
      <c r="D688" s="5">
        <v>1</v>
      </c>
      <c r="E688" s="5">
        <v>301</v>
      </c>
      <c r="F688" s="5">
        <v>16.3</v>
      </c>
      <c r="G688" s="5">
        <v>5.4</v>
      </c>
      <c r="H688" s="5">
        <v>47</v>
      </c>
    </row>
    <row r="689" spans="1:8" ht="10.7" customHeight="1">
      <c r="A689" s="3">
        <v>742</v>
      </c>
      <c r="B689" s="2" t="s">
        <v>945</v>
      </c>
      <c r="C689" s="2" t="s">
        <v>750</v>
      </c>
      <c r="D689" s="3">
        <v>1</v>
      </c>
      <c r="E689" s="3">
        <v>340</v>
      </c>
      <c r="F689" s="3">
        <v>22.5</v>
      </c>
      <c r="G689" s="3">
        <v>5.8</v>
      </c>
      <c r="H689" s="3">
        <v>49.4</v>
      </c>
    </row>
    <row r="690" spans="1:8" ht="10.7" customHeight="1">
      <c r="A690" s="5">
        <v>744</v>
      </c>
      <c r="B690" s="4" t="s">
        <v>945</v>
      </c>
      <c r="C690" s="4" t="s">
        <v>751</v>
      </c>
      <c r="D690" s="5">
        <v>6</v>
      </c>
      <c r="E690" s="5">
        <v>330</v>
      </c>
      <c r="F690" s="5">
        <v>8</v>
      </c>
      <c r="G690" s="5">
        <v>4</v>
      </c>
      <c r="H690" s="5">
        <v>65.400000000000006</v>
      </c>
    </row>
    <row r="691" spans="1:8" ht="10.7" customHeight="1">
      <c r="A691" s="3">
        <v>745</v>
      </c>
      <c r="B691" s="2" t="s">
        <v>945</v>
      </c>
      <c r="C691" s="2" t="s">
        <v>752</v>
      </c>
      <c r="D691" s="3" t="s">
        <v>174</v>
      </c>
      <c r="E691" s="3">
        <v>24</v>
      </c>
      <c r="F691" s="3">
        <v>0</v>
      </c>
      <c r="G691" s="3">
        <v>0</v>
      </c>
      <c r="H691" s="3">
        <v>5.9</v>
      </c>
    </row>
    <row r="692" spans="1:8" ht="19.7" customHeight="1">
      <c r="A692" s="8">
        <v>746</v>
      </c>
      <c r="B692" s="6" t="s">
        <v>921</v>
      </c>
      <c r="C692" s="6" t="s">
        <v>944</v>
      </c>
      <c r="D692" s="8">
        <v>1</v>
      </c>
      <c r="E692" s="8">
        <v>357</v>
      </c>
      <c r="F692" s="8">
        <v>2.7</v>
      </c>
      <c r="G692" s="8">
        <v>1.2</v>
      </c>
      <c r="H692" s="8">
        <v>83.9</v>
      </c>
    </row>
    <row r="693" spans="1:8" ht="19.7" customHeight="1">
      <c r="A693" s="10">
        <v>747</v>
      </c>
      <c r="B693" s="9" t="s">
        <v>921</v>
      </c>
      <c r="C693" s="9" t="s">
        <v>943</v>
      </c>
      <c r="D693" s="10">
        <v>9</v>
      </c>
      <c r="E693" s="10">
        <v>209</v>
      </c>
      <c r="F693" s="10">
        <v>31.9</v>
      </c>
      <c r="G693" s="10">
        <v>8.1999999999999993</v>
      </c>
      <c r="H693" s="10">
        <v>1.8</v>
      </c>
    </row>
    <row r="694" spans="1:8" ht="19.7" customHeight="1">
      <c r="A694" s="8">
        <v>748</v>
      </c>
      <c r="B694" s="6" t="s">
        <v>921</v>
      </c>
      <c r="C694" s="6" t="s">
        <v>942</v>
      </c>
      <c r="D694" s="8">
        <v>2</v>
      </c>
      <c r="E694" s="8">
        <v>329</v>
      </c>
      <c r="F694" s="8">
        <v>7.7</v>
      </c>
      <c r="G694" s="8">
        <v>7.5</v>
      </c>
      <c r="H694" s="8">
        <v>57.7</v>
      </c>
    </row>
    <row r="695" spans="1:8" ht="19.7" customHeight="1">
      <c r="A695" s="10">
        <v>749</v>
      </c>
      <c r="B695" s="9" t="s">
        <v>921</v>
      </c>
      <c r="C695" s="9" t="s">
        <v>941</v>
      </c>
      <c r="D695" s="10">
        <v>4</v>
      </c>
      <c r="E695" s="10">
        <v>330</v>
      </c>
      <c r="F695" s="10">
        <v>7.4</v>
      </c>
      <c r="G695" s="10">
        <v>7.1</v>
      </c>
      <c r="H695" s="10">
        <v>59</v>
      </c>
    </row>
    <row r="696" spans="1:8" ht="19.7" customHeight="1">
      <c r="A696" s="8">
        <v>750</v>
      </c>
      <c r="B696" s="6" t="s">
        <v>921</v>
      </c>
      <c r="C696" s="6" t="s">
        <v>940</v>
      </c>
      <c r="D696" s="8">
        <v>2</v>
      </c>
      <c r="E696" s="8">
        <v>329</v>
      </c>
      <c r="F696" s="8">
        <v>7.3</v>
      </c>
      <c r="G696" s="8">
        <v>7.1</v>
      </c>
      <c r="H696" s="8">
        <v>59</v>
      </c>
    </row>
    <row r="697" spans="1:8" ht="19.7" customHeight="1">
      <c r="A697" s="10">
        <v>751</v>
      </c>
      <c r="B697" s="9" t="s">
        <v>921</v>
      </c>
      <c r="C697" s="9" t="s">
        <v>939</v>
      </c>
      <c r="D697" s="10">
        <v>1</v>
      </c>
      <c r="E697" s="10">
        <v>436</v>
      </c>
      <c r="F697" s="10">
        <v>6.8</v>
      </c>
      <c r="G697" s="10">
        <v>12.5</v>
      </c>
      <c r="H697" s="10">
        <v>74.099999999999994</v>
      </c>
    </row>
    <row r="698" spans="1:8" ht="19.7" customHeight="1">
      <c r="A698" s="8">
        <v>752</v>
      </c>
      <c r="B698" s="6" t="s">
        <v>921</v>
      </c>
      <c r="C698" s="6" t="s">
        <v>938</v>
      </c>
      <c r="D698" s="8" t="s">
        <v>1714</v>
      </c>
      <c r="E698" s="8">
        <v>392</v>
      </c>
      <c r="F698" s="8">
        <v>0.7</v>
      </c>
      <c r="G698" s="8">
        <v>0.2</v>
      </c>
      <c r="H698" s="8">
        <v>96.7</v>
      </c>
    </row>
    <row r="699" spans="1:8" ht="19.7" customHeight="1">
      <c r="A699" s="10">
        <v>753</v>
      </c>
      <c r="B699" s="9" t="s">
        <v>921</v>
      </c>
      <c r="C699" s="9" t="s">
        <v>937</v>
      </c>
      <c r="D699" s="10" t="s">
        <v>1714</v>
      </c>
      <c r="E699" s="10">
        <v>366</v>
      </c>
      <c r="F699" s="10">
        <v>24.6</v>
      </c>
      <c r="G699" s="10">
        <v>2.4</v>
      </c>
      <c r="H699" s="10">
        <v>61.6</v>
      </c>
    </row>
    <row r="700" spans="1:8" ht="19.7" customHeight="1">
      <c r="A700" s="8">
        <v>754</v>
      </c>
      <c r="B700" s="6" t="s">
        <v>921</v>
      </c>
      <c r="C700" s="6" t="s">
        <v>936</v>
      </c>
      <c r="D700" s="8">
        <v>3</v>
      </c>
      <c r="E700" s="8">
        <v>33</v>
      </c>
      <c r="F700" s="8">
        <v>1.4</v>
      </c>
      <c r="G700" s="8">
        <v>0</v>
      </c>
      <c r="H700" s="8">
        <v>6.7</v>
      </c>
    </row>
    <row r="701" spans="1:8" ht="19.7" customHeight="1">
      <c r="A701" s="10">
        <v>755</v>
      </c>
      <c r="B701" s="9" t="s">
        <v>921</v>
      </c>
      <c r="C701" s="9" t="s">
        <v>935</v>
      </c>
      <c r="D701" s="10">
        <v>2</v>
      </c>
      <c r="E701" s="10">
        <v>319</v>
      </c>
      <c r="F701" s="10">
        <v>3.8</v>
      </c>
      <c r="G701" s="10">
        <v>19.600000000000001</v>
      </c>
      <c r="H701" s="10">
        <v>32</v>
      </c>
    </row>
    <row r="702" spans="1:8" ht="19.7" customHeight="1">
      <c r="A702" s="8">
        <v>756</v>
      </c>
      <c r="B702" s="6" t="s">
        <v>921</v>
      </c>
      <c r="C702" s="6" t="s">
        <v>934</v>
      </c>
      <c r="D702" s="8">
        <v>1</v>
      </c>
      <c r="E702" s="8">
        <v>176</v>
      </c>
      <c r="F702" s="8">
        <v>1.9</v>
      </c>
      <c r="G702" s="8">
        <v>0.2</v>
      </c>
      <c r="H702" s="8">
        <v>41.8</v>
      </c>
    </row>
    <row r="703" spans="1:8" ht="19.7" customHeight="1">
      <c r="A703" s="10">
        <v>757</v>
      </c>
      <c r="B703" s="9" t="s">
        <v>921</v>
      </c>
      <c r="C703" s="9" t="s">
        <v>933</v>
      </c>
      <c r="D703" s="10">
        <v>1</v>
      </c>
      <c r="E703" s="10">
        <v>465</v>
      </c>
      <c r="F703" s="10">
        <v>7</v>
      </c>
      <c r="G703" s="10">
        <v>31.8</v>
      </c>
      <c r="H703" s="10">
        <v>37.700000000000003</v>
      </c>
    </row>
    <row r="704" spans="1:8" ht="19.7" customHeight="1">
      <c r="A704" s="8">
        <v>758</v>
      </c>
      <c r="B704" s="6" t="s">
        <v>921</v>
      </c>
      <c r="C704" s="6" t="s">
        <v>932</v>
      </c>
      <c r="D704" s="8" t="s">
        <v>1714</v>
      </c>
      <c r="E704" s="8">
        <v>217</v>
      </c>
      <c r="F704" s="8">
        <v>30.7</v>
      </c>
      <c r="G704" s="8">
        <v>10.4</v>
      </c>
      <c r="H704" s="8">
        <v>0.1</v>
      </c>
    </row>
    <row r="705" spans="1:8" ht="19.7" customHeight="1">
      <c r="A705" s="10">
        <v>759</v>
      </c>
      <c r="B705" s="9" t="s">
        <v>921</v>
      </c>
      <c r="C705" s="9" t="s">
        <v>931</v>
      </c>
      <c r="D705" s="10">
        <v>15</v>
      </c>
      <c r="E705" s="10">
        <v>203</v>
      </c>
      <c r="F705" s="10">
        <v>10.199999999999999</v>
      </c>
      <c r="G705" s="10">
        <v>15</v>
      </c>
      <c r="H705" s="10">
        <v>6.7</v>
      </c>
    </row>
    <row r="706" spans="1:8" ht="19.7" customHeight="1">
      <c r="A706" s="8">
        <v>760</v>
      </c>
      <c r="B706" s="6" t="s">
        <v>921</v>
      </c>
      <c r="C706" s="6" t="s">
        <v>930</v>
      </c>
      <c r="D706" s="8">
        <v>9</v>
      </c>
      <c r="E706" s="8">
        <v>152</v>
      </c>
      <c r="F706" s="8">
        <v>16.600000000000001</v>
      </c>
      <c r="G706" s="8">
        <v>7.5</v>
      </c>
      <c r="H706" s="8">
        <v>4.5999999999999996</v>
      </c>
    </row>
    <row r="707" spans="1:8" ht="19.7" customHeight="1">
      <c r="A707" s="10">
        <v>761</v>
      </c>
      <c r="B707" s="9" t="s">
        <v>921</v>
      </c>
      <c r="C707" s="9" t="s">
        <v>929</v>
      </c>
      <c r="D707" s="10">
        <v>2</v>
      </c>
      <c r="E707" s="10">
        <v>77</v>
      </c>
      <c r="F707" s="10">
        <v>3.4</v>
      </c>
      <c r="G707" s="10">
        <v>0.5</v>
      </c>
      <c r="H707" s="10">
        <v>14.7</v>
      </c>
    </row>
    <row r="708" spans="1:8" ht="26.65" customHeight="1">
      <c r="A708" s="8">
        <v>762</v>
      </c>
      <c r="B708" s="6" t="s">
        <v>921</v>
      </c>
      <c r="C708" s="6" t="s">
        <v>928</v>
      </c>
      <c r="D708" s="8">
        <v>2</v>
      </c>
      <c r="E708" s="8">
        <v>59</v>
      </c>
      <c r="F708" s="8">
        <v>3.3</v>
      </c>
      <c r="G708" s="8">
        <v>1.2</v>
      </c>
      <c r="H708" s="8">
        <v>8.8000000000000007</v>
      </c>
    </row>
    <row r="709" spans="1:8" ht="19.7" customHeight="1">
      <c r="A709" s="10">
        <v>763</v>
      </c>
      <c r="B709" s="9" t="s">
        <v>921</v>
      </c>
      <c r="C709" s="9" t="s">
        <v>927</v>
      </c>
      <c r="D709" s="10">
        <v>3</v>
      </c>
      <c r="E709" s="10">
        <v>64</v>
      </c>
      <c r="F709" s="10">
        <v>3.8</v>
      </c>
      <c r="G709" s="10">
        <v>3.2</v>
      </c>
      <c r="H709" s="10">
        <v>4.9000000000000004</v>
      </c>
    </row>
    <row r="710" spans="1:8" ht="19.7" customHeight="1">
      <c r="A710" s="8">
        <v>764</v>
      </c>
      <c r="B710" s="4" t="s">
        <v>921</v>
      </c>
      <c r="C710" s="6" t="s">
        <v>926</v>
      </c>
      <c r="D710" s="8">
        <v>3</v>
      </c>
      <c r="E710" s="8">
        <v>75</v>
      </c>
      <c r="F710" s="8">
        <v>3.1</v>
      </c>
      <c r="G710" s="8">
        <v>3.2</v>
      </c>
      <c r="H710" s="8">
        <v>8.5</v>
      </c>
    </row>
    <row r="711" spans="1:8" ht="19.7" customHeight="1">
      <c r="A711" s="10">
        <v>765</v>
      </c>
      <c r="B711" s="2" t="s">
        <v>921</v>
      </c>
      <c r="C711" s="2" t="s">
        <v>925</v>
      </c>
      <c r="D711" s="10">
        <v>3</v>
      </c>
      <c r="E711" s="10">
        <v>71</v>
      </c>
      <c r="F711" s="10">
        <v>3.4</v>
      </c>
      <c r="G711" s="10">
        <v>3.2</v>
      </c>
      <c r="H711" s="10">
        <v>7.1</v>
      </c>
    </row>
    <row r="712" spans="1:8" ht="19.7" customHeight="1">
      <c r="A712" s="8">
        <v>766</v>
      </c>
      <c r="B712" s="4" t="s">
        <v>921</v>
      </c>
      <c r="C712" s="6" t="s">
        <v>924</v>
      </c>
      <c r="D712" s="8">
        <v>3</v>
      </c>
      <c r="E712" s="8">
        <v>64</v>
      </c>
      <c r="F712" s="8">
        <v>3.6</v>
      </c>
      <c r="G712" s="8">
        <v>3.2</v>
      </c>
      <c r="H712" s="8">
        <v>5.0999999999999996</v>
      </c>
    </row>
    <row r="713" spans="1:8" ht="19.7" customHeight="1">
      <c r="A713" s="10">
        <v>767</v>
      </c>
      <c r="B713" s="2" t="s">
        <v>921</v>
      </c>
      <c r="C713" s="2" t="s">
        <v>923</v>
      </c>
      <c r="D713" s="10">
        <v>6</v>
      </c>
      <c r="E713" s="10">
        <v>76</v>
      </c>
      <c r="F713" s="10">
        <v>3.2</v>
      </c>
      <c r="G713" s="10">
        <v>4</v>
      </c>
      <c r="H713" s="10">
        <v>6.8</v>
      </c>
    </row>
    <row r="714" spans="1:8" ht="19.7" customHeight="1">
      <c r="A714" s="8">
        <v>768</v>
      </c>
      <c r="B714" s="4" t="s">
        <v>921</v>
      </c>
      <c r="C714" s="4" t="s">
        <v>922</v>
      </c>
      <c r="D714" s="8">
        <v>12</v>
      </c>
      <c r="E714" s="8">
        <v>59</v>
      </c>
      <c r="F714" s="8">
        <v>3.4</v>
      </c>
      <c r="G714" s="8">
        <v>2.1</v>
      </c>
      <c r="H714" s="8">
        <v>6.5</v>
      </c>
    </row>
    <row r="715" spans="1:8" ht="19.7" customHeight="1">
      <c r="A715" s="10">
        <v>769</v>
      </c>
      <c r="B715" s="2" t="s">
        <v>921</v>
      </c>
      <c r="C715" s="2" t="s">
        <v>920</v>
      </c>
      <c r="D715" s="10">
        <v>2</v>
      </c>
      <c r="E715" s="10">
        <v>56</v>
      </c>
      <c r="F715" s="10">
        <v>3.2</v>
      </c>
      <c r="G715" s="10">
        <v>1.4</v>
      </c>
      <c r="H715" s="10">
        <v>7.8</v>
      </c>
    </row>
    <row r="716" spans="1:8" ht="10.7" customHeight="1">
      <c r="A716" s="5">
        <v>770</v>
      </c>
      <c r="B716" s="4" t="s">
        <v>919</v>
      </c>
      <c r="C716" s="4" t="s">
        <v>753</v>
      </c>
      <c r="D716" s="5">
        <v>3</v>
      </c>
      <c r="E716" s="5">
        <v>153</v>
      </c>
      <c r="F716" s="5">
        <v>4.3</v>
      </c>
      <c r="G716" s="5">
        <v>9</v>
      </c>
      <c r="H716" s="5">
        <v>13.6</v>
      </c>
    </row>
    <row r="717" spans="1:8" ht="10.7" customHeight="1">
      <c r="A717" s="3">
        <v>771</v>
      </c>
      <c r="B717" s="2" t="s">
        <v>919</v>
      </c>
      <c r="C717" s="2" t="s">
        <v>754</v>
      </c>
      <c r="D717" s="3" t="s">
        <v>174</v>
      </c>
      <c r="E717" s="3">
        <v>166</v>
      </c>
      <c r="F717" s="3">
        <v>1.5</v>
      </c>
      <c r="G717" s="3">
        <v>0.1</v>
      </c>
      <c r="H717" s="3">
        <v>39.9</v>
      </c>
    </row>
    <row r="718" spans="1:8" ht="10.7" customHeight="1">
      <c r="A718" s="5">
        <v>772</v>
      </c>
      <c r="B718" s="4" t="s">
        <v>919</v>
      </c>
      <c r="C718" s="4" t="s">
        <v>755</v>
      </c>
      <c r="D718" s="5" t="s">
        <v>174</v>
      </c>
      <c r="E718" s="5">
        <v>44</v>
      </c>
      <c r="F718" s="5">
        <v>2.2000000000000002</v>
      </c>
      <c r="G718" s="5">
        <v>1.1000000000000001</v>
      </c>
      <c r="H718" s="5">
        <v>6.4</v>
      </c>
    </row>
    <row r="719" spans="1:8" ht="10.7" customHeight="1">
      <c r="A719" s="3">
        <v>773</v>
      </c>
      <c r="B719" s="2" t="s">
        <v>919</v>
      </c>
      <c r="C719" s="2" t="s">
        <v>756</v>
      </c>
      <c r="D719" s="3" t="s">
        <v>174</v>
      </c>
      <c r="E719" s="3">
        <v>130</v>
      </c>
      <c r="F719" s="3">
        <v>13</v>
      </c>
      <c r="G719" s="3">
        <v>6.7</v>
      </c>
      <c r="H719" s="3">
        <v>4.5</v>
      </c>
    </row>
    <row r="720" spans="1:8" ht="10.7" customHeight="1">
      <c r="A720" s="5">
        <v>774</v>
      </c>
      <c r="B720" s="4" t="s">
        <v>919</v>
      </c>
      <c r="C720" s="4" t="s">
        <v>757</v>
      </c>
      <c r="D720" s="5">
        <v>1</v>
      </c>
      <c r="E720" s="5">
        <v>6</v>
      </c>
      <c r="F720" s="5">
        <v>0.5</v>
      </c>
      <c r="G720" s="5">
        <v>0.1</v>
      </c>
      <c r="H720" s="5">
        <v>0.7</v>
      </c>
    </row>
    <row r="721" spans="1:8" ht="10.7" customHeight="1">
      <c r="A721" s="3">
        <v>775</v>
      </c>
      <c r="B721" s="2" t="s">
        <v>919</v>
      </c>
      <c r="C721" s="2" t="s">
        <v>758</v>
      </c>
      <c r="D721" s="3">
        <v>7</v>
      </c>
      <c r="E721" s="3">
        <v>38</v>
      </c>
      <c r="F721" s="3">
        <v>0.2</v>
      </c>
      <c r="G721" s="3">
        <v>0.1</v>
      </c>
      <c r="H721" s="3">
        <v>9.1</v>
      </c>
    </row>
    <row r="722" spans="1:8" ht="10.7" customHeight="1">
      <c r="A722" s="5">
        <v>776</v>
      </c>
      <c r="B722" s="4" t="s">
        <v>919</v>
      </c>
      <c r="C722" s="4" t="s">
        <v>759</v>
      </c>
      <c r="D722" s="5" t="s">
        <v>470</v>
      </c>
      <c r="E722" s="5">
        <v>347</v>
      </c>
      <c r="F722" s="5">
        <v>4.4000000000000004</v>
      </c>
      <c r="G722" s="5">
        <v>35.9</v>
      </c>
      <c r="H722" s="5">
        <v>1.6</v>
      </c>
    </row>
    <row r="723" spans="1:8" ht="10.7" customHeight="1">
      <c r="A723" s="3">
        <v>777</v>
      </c>
      <c r="B723" s="2" t="s">
        <v>919</v>
      </c>
      <c r="C723" s="2" t="s">
        <v>760</v>
      </c>
      <c r="D723" s="3" t="s">
        <v>174</v>
      </c>
      <c r="E723" s="3">
        <v>65</v>
      </c>
      <c r="F723" s="3">
        <v>0.3</v>
      </c>
      <c r="G723" s="3">
        <v>0</v>
      </c>
      <c r="H723" s="3">
        <v>15.9</v>
      </c>
    </row>
    <row r="724" spans="1:8" ht="10.7" customHeight="1">
      <c r="A724" s="5">
        <v>778</v>
      </c>
      <c r="B724" s="4" t="s">
        <v>919</v>
      </c>
      <c r="C724" s="4" t="s">
        <v>761</v>
      </c>
      <c r="D724" s="5" t="s">
        <v>174</v>
      </c>
      <c r="E724" s="5">
        <v>7</v>
      </c>
      <c r="F724" s="5">
        <v>0.9</v>
      </c>
      <c r="G724" s="5">
        <v>0.1</v>
      </c>
      <c r="H724" s="5">
        <v>0.7</v>
      </c>
    </row>
    <row r="725" spans="1:8" ht="10.7" customHeight="1">
      <c r="A725" s="3">
        <v>779</v>
      </c>
      <c r="B725" s="2" t="s">
        <v>919</v>
      </c>
      <c r="C725" s="2" t="s">
        <v>762</v>
      </c>
      <c r="D725" s="3">
        <v>3</v>
      </c>
      <c r="E725" s="3">
        <v>194</v>
      </c>
      <c r="F725" s="3">
        <v>25.4</v>
      </c>
      <c r="G725" s="3">
        <v>3.4</v>
      </c>
      <c r="H725" s="3">
        <v>15.4</v>
      </c>
    </row>
    <row r="726" spans="1:8" ht="10.7" customHeight="1">
      <c r="A726" s="5">
        <v>780</v>
      </c>
      <c r="B726" s="4" t="s">
        <v>919</v>
      </c>
      <c r="C726" s="4" t="s">
        <v>763</v>
      </c>
      <c r="D726" s="5">
        <v>3</v>
      </c>
      <c r="E726" s="5">
        <v>214</v>
      </c>
      <c r="F726" s="5">
        <v>25.5</v>
      </c>
      <c r="G726" s="5">
        <v>6.3</v>
      </c>
      <c r="H726" s="5">
        <v>13.8</v>
      </c>
    </row>
    <row r="727" spans="1:8" ht="10.7" customHeight="1">
      <c r="A727" s="3">
        <v>781</v>
      </c>
      <c r="B727" s="2" t="s">
        <v>919</v>
      </c>
      <c r="C727" s="2" t="s">
        <v>764</v>
      </c>
      <c r="D727" s="3">
        <v>6</v>
      </c>
      <c r="E727" s="3">
        <v>341</v>
      </c>
      <c r="F727" s="3">
        <v>1.6</v>
      </c>
      <c r="G727" s="3">
        <v>0.2</v>
      </c>
      <c r="H727" s="3">
        <v>83.3</v>
      </c>
    </row>
    <row r="728" spans="1:8" ht="10.7" customHeight="1">
      <c r="A728" s="5">
        <v>782</v>
      </c>
      <c r="B728" s="4" t="s">
        <v>919</v>
      </c>
      <c r="C728" s="4" t="s">
        <v>765</v>
      </c>
      <c r="D728" s="5" t="s">
        <v>174</v>
      </c>
      <c r="E728" s="5">
        <v>24</v>
      </c>
      <c r="F728" s="5">
        <v>1.4</v>
      </c>
      <c r="G728" s="5">
        <v>0.2</v>
      </c>
      <c r="H728" s="5">
        <v>4</v>
      </c>
    </row>
    <row r="729" spans="1:8" ht="10.7" customHeight="1">
      <c r="A729" s="3">
        <v>784</v>
      </c>
      <c r="B729" s="2" t="s">
        <v>919</v>
      </c>
      <c r="C729" s="2" t="s">
        <v>766</v>
      </c>
      <c r="D729" s="3">
        <v>6</v>
      </c>
      <c r="E729" s="3">
        <v>249</v>
      </c>
      <c r="F729" s="3">
        <v>9.1999999999999993</v>
      </c>
      <c r="G729" s="3">
        <v>2</v>
      </c>
      <c r="H729" s="3">
        <v>48.5</v>
      </c>
    </row>
    <row r="730" spans="1:8" ht="10.7" customHeight="1">
      <c r="A730" s="5">
        <v>785</v>
      </c>
      <c r="B730" s="4" t="s">
        <v>919</v>
      </c>
      <c r="C730" s="4" t="s">
        <v>767</v>
      </c>
      <c r="D730" s="5" t="s">
        <v>174</v>
      </c>
      <c r="E730" s="5">
        <v>64</v>
      </c>
      <c r="F730" s="5">
        <v>1.4</v>
      </c>
      <c r="G730" s="5">
        <v>0.1</v>
      </c>
      <c r="H730" s="5">
        <v>14.4</v>
      </c>
    </row>
    <row r="731" spans="1:8" ht="10.7" customHeight="1">
      <c r="A731" s="3">
        <v>786</v>
      </c>
      <c r="B731" s="2" t="s">
        <v>919</v>
      </c>
      <c r="C731" s="2" t="s">
        <v>768</v>
      </c>
      <c r="D731" s="3">
        <v>3</v>
      </c>
      <c r="E731" s="3">
        <v>238</v>
      </c>
      <c r="F731" s="3">
        <v>5</v>
      </c>
      <c r="G731" s="3">
        <v>22.4</v>
      </c>
      <c r="H731" s="3">
        <v>4.2</v>
      </c>
    </row>
    <row r="732" spans="1:8" ht="10.7" customHeight="1">
      <c r="A732" s="5">
        <v>787</v>
      </c>
      <c r="B732" s="4" t="s">
        <v>919</v>
      </c>
      <c r="C732" s="4" t="s">
        <v>769</v>
      </c>
      <c r="D732" s="5">
        <v>3</v>
      </c>
      <c r="E732" s="5">
        <v>386</v>
      </c>
      <c r="F732" s="5">
        <v>3.2</v>
      </c>
      <c r="G732" s="5">
        <v>35.1</v>
      </c>
      <c r="H732" s="5">
        <v>14.3</v>
      </c>
    </row>
    <row r="733" spans="1:8" ht="10.7" customHeight="1">
      <c r="A733" s="3">
        <v>788</v>
      </c>
      <c r="B733" s="2" t="s">
        <v>919</v>
      </c>
      <c r="C733" s="2" t="s">
        <v>770</v>
      </c>
      <c r="D733" s="3">
        <v>2</v>
      </c>
      <c r="E733" s="3">
        <v>49</v>
      </c>
      <c r="F733" s="3">
        <v>0.5</v>
      </c>
      <c r="G733" s="3">
        <v>0.1</v>
      </c>
      <c r="H733" s="3">
        <v>11.5</v>
      </c>
    </row>
    <row r="734" spans="1:8" ht="10.7" customHeight="1">
      <c r="A734" s="5">
        <v>789</v>
      </c>
      <c r="B734" s="4" t="s">
        <v>919</v>
      </c>
      <c r="C734" s="4" t="s">
        <v>771</v>
      </c>
      <c r="D734" s="5" t="s">
        <v>623</v>
      </c>
      <c r="E734" s="5">
        <v>26</v>
      </c>
      <c r="F734" s="5">
        <v>1.3</v>
      </c>
      <c r="G734" s="5">
        <v>0.5</v>
      </c>
      <c r="H734" s="5">
        <v>4.0999999999999996</v>
      </c>
    </row>
    <row r="735" spans="1:8" ht="10.7" customHeight="1">
      <c r="A735" s="3">
        <v>790</v>
      </c>
      <c r="B735" s="2" t="s">
        <v>919</v>
      </c>
      <c r="C735" s="2" t="s">
        <v>772</v>
      </c>
      <c r="D735" s="3">
        <v>2</v>
      </c>
      <c r="E735" s="3">
        <v>104</v>
      </c>
      <c r="F735" s="3">
        <v>3.5</v>
      </c>
      <c r="G735" s="3">
        <v>2.8</v>
      </c>
      <c r="H735" s="3">
        <v>16.3</v>
      </c>
    </row>
    <row r="736" spans="1:8" ht="10.7" customHeight="1">
      <c r="A736" s="5">
        <v>791</v>
      </c>
      <c r="B736" s="4" t="s">
        <v>919</v>
      </c>
      <c r="C736" s="4" t="s">
        <v>773</v>
      </c>
      <c r="D736" s="5" t="s">
        <v>174</v>
      </c>
      <c r="E736" s="5">
        <v>74</v>
      </c>
      <c r="F736" s="5">
        <v>4.3</v>
      </c>
      <c r="G736" s="5">
        <v>0.2</v>
      </c>
      <c r="H736" s="5">
        <v>13.9</v>
      </c>
    </row>
    <row r="737" spans="1:8" ht="10.7" customHeight="1">
      <c r="A737" s="3">
        <v>792</v>
      </c>
      <c r="B737" s="2" t="s">
        <v>919</v>
      </c>
      <c r="C737" s="2" t="s">
        <v>774</v>
      </c>
      <c r="D737" s="3" t="s">
        <v>174</v>
      </c>
      <c r="E737" s="3">
        <v>38</v>
      </c>
      <c r="F737" s="3">
        <v>1.3</v>
      </c>
      <c r="G737" s="3">
        <v>0.4</v>
      </c>
      <c r="H737" s="3">
        <v>7.4</v>
      </c>
    </row>
    <row r="738" spans="1:8" ht="10.7" customHeight="1">
      <c r="A738" s="5">
        <v>793</v>
      </c>
      <c r="B738" s="4" t="s">
        <v>919</v>
      </c>
      <c r="C738" s="4" t="s">
        <v>775</v>
      </c>
      <c r="D738" s="5">
        <v>3</v>
      </c>
      <c r="E738" s="5">
        <v>89</v>
      </c>
      <c r="F738" s="5">
        <v>9.8000000000000007</v>
      </c>
      <c r="G738" s="5">
        <v>3.2</v>
      </c>
      <c r="H738" s="5">
        <v>5.3</v>
      </c>
    </row>
    <row r="739" spans="1:8" ht="10.7" customHeight="1">
      <c r="A739" s="3">
        <v>794</v>
      </c>
      <c r="B739" s="2" t="s">
        <v>919</v>
      </c>
      <c r="C739" s="2" t="s">
        <v>776</v>
      </c>
      <c r="D739" s="3">
        <v>2</v>
      </c>
      <c r="E739" s="3">
        <v>457</v>
      </c>
      <c r="F739" s="3">
        <v>3.9</v>
      </c>
      <c r="G739" s="3">
        <v>37.200000000000003</v>
      </c>
      <c r="H739" s="3">
        <v>26.8</v>
      </c>
    </row>
    <row r="740" spans="1:8" ht="10.7" customHeight="1">
      <c r="A740" s="5">
        <v>795</v>
      </c>
      <c r="B740" s="4" t="s">
        <v>919</v>
      </c>
      <c r="C740" s="4" t="s">
        <v>777</v>
      </c>
      <c r="D740" s="5">
        <v>2</v>
      </c>
      <c r="E740" s="5">
        <v>482</v>
      </c>
      <c r="F740" s="5">
        <v>4.9000000000000004</v>
      </c>
      <c r="G740" s="5">
        <v>38.1</v>
      </c>
      <c r="H740" s="5">
        <v>30</v>
      </c>
    </row>
    <row r="741" spans="1:8" ht="10.7" customHeight="1">
      <c r="A741" s="3">
        <v>796</v>
      </c>
      <c r="B741" s="2" t="s">
        <v>919</v>
      </c>
      <c r="C741" s="2" t="s">
        <v>778</v>
      </c>
      <c r="D741" s="3">
        <v>2</v>
      </c>
      <c r="E741" s="3">
        <v>308</v>
      </c>
      <c r="F741" s="3">
        <v>1.8</v>
      </c>
      <c r="G741" s="3">
        <v>0.2</v>
      </c>
      <c r="H741" s="3">
        <v>74.900000000000006</v>
      </c>
    </row>
    <row r="742" spans="1:8" ht="10.7" customHeight="1">
      <c r="A742" s="5">
        <v>797</v>
      </c>
      <c r="B742" s="4" t="s">
        <v>919</v>
      </c>
      <c r="C742" s="4" t="s">
        <v>779</v>
      </c>
      <c r="D742" s="5">
        <v>2</v>
      </c>
      <c r="E742" s="5">
        <v>209</v>
      </c>
      <c r="F742" s="5">
        <v>3.4</v>
      </c>
      <c r="G742" s="5">
        <v>0.2</v>
      </c>
      <c r="H742" s="5">
        <v>48.5</v>
      </c>
    </row>
    <row r="743" spans="1:8" ht="10.7" customHeight="1">
      <c r="A743" s="3">
        <v>798</v>
      </c>
      <c r="B743" s="2" t="s">
        <v>919</v>
      </c>
      <c r="C743" s="2" t="s">
        <v>780</v>
      </c>
      <c r="D743" s="3">
        <v>3</v>
      </c>
      <c r="E743" s="3">
        <v>275</v>
      </c>
      <c r="F743" s="3">
        <v>3.7</v>
      </c>
      <c r="G743" s="3">
        <v>0.4</v>
      </c>
      <c r="H743" s="3">
        <v>64.099999999999994</v>
      </c>
    </row>
    <row r="744" spans="1:8" ht="10.7" customHeight="1">
      <c r="A744" s="5">
        <v>799</v>
      </c>
      <c r="B744" s="4" t="s">
        <v>919</v>
      </c>
      <c r="C744" s="4" t="s">
        <v>781</v>
      </c>
      <c r="D744" s="5">
        <v>3</v>
      </c>
      <c r="E744" s="5">
        <v>229</v>
      </c>
      <c r="F744" s="5">
        <v>2.9</v>
      </c>
      <c r="G744" s="5">
        <v>0.3</v>
      </c>
      <c r="H744" s="5">
        <v>53.7</v>
      </c>
    </row>
    <row r="745" spans="1:8" ht="10.7" customHeight="1">
      <c r="A745" s="3">
        <v>800</v>
      </c>
      <c r="B745" s="2" t="s">
        <v>919</v>
      </c>
      <c r="C745" s="2" t="s">
        <v>782</v>
      </c>
      <c r="D745" s="3">
        <v>3</v>
      </c>
      <c r="E745" s="3">
        <v>252</v>
      </c>
      <c r="F745" s="3">
        <v>3.4</v>
      </c>
      <c r="G745" s="3">
        <v>6.7</v>
      </c>
      <c r="H745" s="3">
        <v>44.7</v>
      </c>
    </row>
    <row r="746" spans="1:8" ht="10.7" customHeight="1">
      <c r="A746" s="5">
        <v>801</v>
      </c>
      <c r="B746" s="4" t="s">
        <v>919</v>
      </c>
      <c r="C746" s="4" t="s">
        <v>783</v>
      </c>
      <c r="D746" s="5" t="s">
        <v>174</v>
      </c>
      <c r="E746" s="5">
        <v>64</v>
      </c>
      <c r="F746" s="5">
        <v>2.6</v>
      </c>
      <c r="G746" s="5">
        <v>0.1</v>
      </c>
      <c r="H746" s="5">
        <v>13.3</v>
      </c>
    </row>
    <row r="747" spans="1:8" ht="10.7" customHeight="1">
      <c r="A747" s="3">
        <v>802</v>
      </c>
      <c r="B747" s="2" t="s">
        <v>919</v>
      </c>
      <c r="C747" s="2" t="s">
        <v>784</v>
      </c>
      <c r="D747" s="3">
        <v>12</v>
      </c>
      <c r="E747" s="3">
        <v>297</v>
      </c>
      <c r="F747" s="3">
        <v>1.1000000000000001</v>
      </c>
      <c r="G747" s="3">
        <v>0.6</v>
      </c>
      <c r="H747" s="3">
        <v>71.8</v>
      </c>
    </row>
    <row r="748" spans="1:8" ht="10.7" customHeight="1">
      <c r="A748" s="5">
        <v>803</v>
      </c>
      <c r="B748" s="4" t="s">
        <v>919</v>
      </c>
      <c r="C748" s="4" t="s">
        <v>785</v>
      </c>
      <c r="D748" s="5" t="s">
        <v>174</v>
      </c>
      <c r="E748" s="5">
        <v>154</v>
      </c>
      <c r="F748" s="5">
        <v>6.7</v>
      </c>
      <c r="G748" s="5">
        <v>2.2000000000000002</v>
      </c>
      <c r="H748" s="5">
        <v>26.9</v>
      </c>
    </row>
    <row r="749" spans="1:8" ht="10.7" customHeight="1">
      <c r="A749" s="3">
        <v>804</v>
      </c>
      <c r="B749" s="2" t="s">
        <v>919</v>
      </c>
      <c r="C749" s="2" t="s">
        <v>786</v>
      </c>
      <c r="D749" s="3" t="s">
        <v>174</v>
      </c>
      <c r="E749" s="3">
        <v>18</v>
      </c>
      <c r="F749" s="3">
        <v>1.3</v>
      </c>
      <c r="G749" s="3">
        <v>0.2</v>
      </c>
      <c r="H749" s="3">
        <v>2.8</v>
      </c>
    </row>
    <row r="750" spans="1:8" ht="10.7" customHeight="1">
      <c r="A750" s="5">
        <v>805</v>
      </c>
      <c r="B750" s="4" t="s">
        <v>919</v>
      </c>
      <c r="C750" s="4" t="s">
        <v>787</v>
      </c>
      <c r="D750" s="5">
        <v>3</v>
      </c>
      <c r="E750" s="5">
        <v>477</v>
      </c>
      <c r="F750" s="5">
        <v>4.3</v>
      </c>
      <c r="G750" s="5">
        <v>23.6</v>
      </c>
      <c r="H750" s="5">
        <v>62</v>
      </c>
    </row>
    <row r="751" spans="1:8" ht="10.7" customHeight="1">
      <c r="A751" s="3">
        <v>808</v>
      </c>
      <c r="B751" s="2" t="s">
        <v>919</v>
      </c>
      <c r="C751" s="2" t="s">
        <v>788</v>
      </c>
      <c r="D751" s="3" t="s">
        <v>174</v>
      </c>
      <c r="E751" s="3">
        <v>337</v>
      </c>
      <c r="F751" s="3">
        <v>0.3</v>
      </c>
      <c r="G751" s="3">
        <v>0.1</v>
      </c>
      <c r="H751" s="3">
        <v>83.7</v>
      </c>
    </row>
    <row r="752" spans="1:8" ht="10.7" customHeight="1">
      <c r="A752" s="5">
        <v>810</v>
      </c>
      <c r="B752" s="4" t="s">
        <v>919</v>
      </c>
      <c r="C752" s="4" t="s">
        <v>789</v>
      </c>
      <c r="D752" s="5" t="s">
        <v>174</v>
      </c>
      <c r="E752" s="5">
        <v>123</v>
      </c>
      <c r="F752" s="5">
        <v>2.2999999999999998</v>
      </c>
      <c r="G752" s="5">
        <v>0</v>
      </c>
      <c r="H752" s="5">
        <v>28.5</v>
      </c>
    </row>
    <row r="753" spans="1:8" ht="10.7" customHeight="1">
      <c r="A753" s="3">
        <v>811</v>
      </c>
      <c r="B753" s="2" t="s">
        <v>919</v>
      </c>
      <c r="C753" s="2" t="s">
        <v>790</v>
      </c>
      <c r="D753" s="3">
        <v>1</v>
      </c>
      <c r="E753" s="3">
        <v>42</v>
      </c>
      <c r="F753" s="3">
        <v>2.1</v>
      </c>
      <c r="G753" s="3">
        <v>1.1000000000000001</v>
      </c>
      <c r="H753" s="3">
        <v>6.1</v>
      </c>
    </row>
    <row r="754" spans="1:8" ht="10.7" customHeight="1">
      <c r="A754" s="5">
        <v>812</v>
      </c>
      <c r="B754" s="4" t="s">
        <v>919</v>
      </c>
      <c r="C754" s="4" t="s">
        <v>791</v>
      </c>
      <c r="D754" s="5">
        <v>3</v>
      </c>
      <c r="E754" s="5">
        <v>393</v>
      </c>
      <c r="F754" s="5">
        <v>4.8</v>
      </c>
      <c r="G754" s="5">
        <v>28.1</v>
      </c>
      <c r="H754" s="5">
        <v>30.2</v>
      </c>
    </row>
    <row r="755" spans="1:8" ht="10.7" customHeight="1">
      <c r="A755" s="3">
        <v>813</v>
      </c>
      <c r="B755" s="2" t="s">
        <v>919</v>
      </c>
      <c r="C755" s="2" t="s">
        <v>792</v>
      </c>
      <c r="D755" s="3">
        <v>3</v>
      </c>
      <c r="E755" s="3">
        <v>409</v>
      </c>
      <c r="F755" s="3">
        <v>5.0999999999999996</v>
      </c>
      <c r="G755" s="3">
        <v>30</v>
      </c>
      <c r="H755" s="3">
        <v>29.7</v>
      </c>
    </row>
    <row r="756" spans="1:8" ht="10.7" customHeight="1">
      <c r="A756" s="5">
        <v>814</v>
      </c>
      <c r="B756" s="4" t="s">
        <v>919</v>
      </c>
      <c r="C756" s="4" t="s">
        <v>793</v>
      </c>
      <c r="D756" s="5">
        <v>3</v>
      </c>
      <c r="E756" s="5">
        <v>529</v>
      </c>
      <c r="F756" s="5">
        <v>19.3</v>
      </c>
      <c r="G756" s="5">
        <v>42.3</v>
      </c>
      <c r="H756" s="5">
        <v>17.8</v>
      </c>
    </row>
    <row r="757" spans="1:8" ht="10.7" customHeight="1">
      <c r="A757" s="3">
        <v>815</v>
      </c>
      <c r="B757" s="2" t="s">
        <v>919</v>
      </c>
      <c r="C757" s="2" t="s">
        <v>794</v>
      </c>
      <c r="D757" s="3" t="s">
        <v>174</v>
      </c>
      <c r="E757" s="3">
        <v>46</v>
      </c>
      <c r="F757" s="3">
        <v>2.4</v>
      </c>
      <c r="G757" s="3">
        <v>0</v>
      </c>
      <c r="H757" s="3">
        <v>9</v>
      </c>
    </row>
    <row r="758" spans="1:8" ht="10.7" customHeight="1">
      <c r="A758" s="5">
        <v>816</v>
      </c>
      <c r="B758" s="4" t="s">
        <v>919</v>
      </c>
      <c r="C758" s="4" t="s">
        <v>795</v>
      </c>
      <c r="D758" s="5">
        <v>1</v>
      </c>
      <c r="E758" s="5">
        <v>48</v>
      </c>
      <c r="F758" s="5">
        <v>2.2999999999999998</v>
      </c>
      <c r="G758" s="5">
        <v>1.5</v>
      </c>
      <c r="H758" s="5">
        <v>6.4</v>
      </c>
    </row>
    <row r="759" spans="1:8" ht="10.7" customHeight="1">
      <c r="A759" s="3">
        <v>817</v>
      </c>
      <c r="B759" s="2" t="s">
        <v>919</v>
      </c>
      <c r="C759" s="2" t="s">
        <v>796</v>
      </c>
      <c r="D759" s="3">
        <v>3</v>
      </c>
      <c r="E759" s="3">
        <v>206</v>
      </c>
      <c r="F759" s="3">
        <v>9.9</v>
      </c>
      <c r="G759" s="3">
        <v>4.2</v>
      </c>
      <c r="H759" s="3">
        <v>32.200000000000003</v>
      </c>
    </row>
    <row r="760" spans="1:8" ht="10.7" customHeight="1">
      <c r="A760" s="5">
        <v>818</v>
      </c>
      <c r="B760" s="4" t="s">
        <v>919</v>
      </c>
      <c r="C760" s="4" t="s">
        <v>797</v>
      </c>
      <c r="D760" s="5">
        <v>3</v>
      </c>
      <c r="E760" s="5">
        <v>32</v>
      </c>
      <c r="F760" s="5">
        <v>1</v>
      </c>
      <c r="G760" s="5">
        <v>0.4</v>
      </c>
      <c r="H760" s="5">
        <v>6.2</v>
      </c>
    </row>
    <row r="761" spans="1:8" ht="10.7" customHeight="1">
      <c r="A761" s="3">
        <v>819</v>
      </c>
      <c r="B761" s="2" t="s">
        <v>919</v>
      </c>
      <c r="C761" s="2" t="s">
        <v>798</v>
      </c>
      <c r="D761" s="3">
        <v>3</v>
      </c>
      <c r="E761" s="3">
        <v>110</v>
      </c>
      <c r="F761" s="3">
        <v>1.8</v>
      </c>
      <c r="G761" s="3">
        <v>0.3</v>
      </c>
      <c r="H761" s="3">
        <v>25.1</v>
      </c>
    </row>
    <row r="762" spans="1:8" ht="10.7" customHeight="1">
      <c r="A762" s="5">
        <v>820</v>
      </c>
      <c r="B762" s="4" t="s">
        <v>919</v>
      </c>
      <c r="C762" s="4" t="s">
        <v>799</v>
      </c>
      <c r="D762" s="5">
        <v>3</v>
      </c>
      <c r="E762" s="5">
        <v>125</v>
      </c>
      <c r="F762" s="5">
        <v>2.2000000000000002</v>
      </c>
      <c r="G762" s="5">
        <v>0.3</v>
      </c>
      <c r="H762" s="5">
        <v>28.3</v>
      </c>
    </row>
    <row r="763" spans="1:8" ht="10.7" customHeight="1">
      <c r="A763" s="3">
        <v>821</v>
      </c>
      <c r="B763" s="2" t="s">
        <v>919</v>
      </c>
      <c r="C763" s="2" t="s">
        <v>800</v>
      </c>
      <c r="D763" s="3">
        <v>1</v>
      </c>
      <c r="E763" s="3">
        <v>107</v>
      </c>
      <c r="F763" s="3">
        <v>2.1</v>
      </c>
      <c r="G763" s="3">
        <v>1.1000000000000001</v>
      </c>
      <c r="H763" s="3">
        <v>22.1</v>
      </c>
    </row>
    <row r="764" spans="1:8" ht="10.7" customHeight="1">
      <c r="A764" s="5">
        <v>822</v>
      </c>
      <c r="B764" s="4" t="s">
        <v>919</v>
      </c>
      <c r="C764" s="4" t="s">
        <v>801</v>
      </c>
      <c r="D764" s="5">
        <v>3</v>
      </c>
      <c r="E764" s="5">
        <v>82</v>
      </c>
      <c r="F764" s="5">
        <v>1.2</v>
      </c>
      <c r="G764" s="5">
        <v>0.4</v>
      </c>
      <c r="H764" s="5">
        <v>18.600000000000001</v>
      </c>
    </row>
    <row r="765" spans="1:8" ht="10.7" customHeight="1">
      <c r="A765" s="3">
        <v>823</v>
      </c>
      <c r="B765" s="2" t="s">
        <v>919</v>
      </c>
      <c r="C765" s="2" t="s">
        <v>802</v>
      </c>
      <c r="D765" s="3">
        <v>2</v>
      </c>
      <c r="E765" s="3">
        <v>192</v>
      </c>
      <c r="F765" s="3">
        <v>43.6</v>
      </c>
      <c r="G765" s="3">
        <v>0.8</v>
      </c>
      <c r="H765" s="3">
        <v>2.7</v>
      </c>
    </row>
    <row r="766" spans="1:8" ht="10.7" customHeight="1">
      <c r="A766" s="5">
        <v>824</v>
      </c>
      <c r="B766" s="4" t="s">
        <v>919</v>
      </c>
      <c r="C766" s="4" t="s">
        <v>803</v>
      </c>
      <c r="D766" s="5">
        <v>2</v>
      </c>
      <c r="E766" s="5">
        <v>186</v>
      </c>
      <c r="F766" s="5">
        <v>40.9</v>
      </c>
      <c r="G766" s="5">
        <v>1.6</v>
      </c>
      <c r="H766" s="5">
        <v>1.9</v>
      </c>
    </row>
    <row r="767" spans="1:8" ht="10.7" customHeight="1">
      <c r="A767" s="3">
        <v>825</v>
      </c>
      <c r="B767" s="2" t="s">
        <v>919</v>
      </c>
      <c r="C767" s="2" t="s">
        <v>804</v>
      </c>
      <c r="D767" s="3">
        <v>6</v>
      </c>
      <c r="E767" s="3">
        <v>343</v>
      </c>
      <c r="F767" s="3">
        <v>0.7</v>
      </c>
      <c r="G767" s="3">
        <v>0.2</v>
      </c>
      <c r="H767" s="3">
        <v>84.5</v>
      </c>
    </row>
    <row r="768" spans="1:8" ht="10.7" customHeight="1">
      <c r="A768" s="5">
        <v>826</v>
      </c>
      <c r="B768" s="4" t="s">
        <v>919</v>
      </c>
      <c r="C768" s="4" t="s">
        <v>805</v>
      </c>
      <c r="D768" s="5">
        <v>3</v>
      </c>
      <c r="E768" s="5">
        <v>304</v>
      </c>
      <c r="F768" s="5">
        <v>6.4</v>
      </c>
      <c r="G768" s="5">
        <v>4.3</v>
      </c>
      <c r="H768" s="5">
        <v>59.9</v>
      </c>
    </row>
    <row r="769" spans="1:8" ht="10.7" customHeight="1">
      <c r="A769" s="3">
        <v>827</v>
      </c>
      <c r="B769" s="2" t="s">
        <v>919</v>
      </c>
      <c r="C769" s="2" t="s">
        <v>806</v>
      </c>
      <c r="D769" s="3">
        <v>1</v>
      </c>
      <c r="E769" s="3">
        <v>244</v>
      </c>
      <c r="F769" s="3">
        <v>0.4</v>
      </c>
      <c r="G769" s="3">
        <v>2.1</v>
      </c>
      <c r="H769" s="3">
        <v>55.9</v>
      </c>
    </row>
    <row r="770" spans="1:8" ht="10.7" customHeight="1">
      <c r="A770" s="5">
        <v>828</v>
      </c>
      <c r="B770" s="4" t="s">
        <v>919</v>
      </c>
      <c r="C770" s="4" t="s">
        <v>807</v>
      </c>
      <c r="D770" s="5">
        <v>6</v>
      </c>
      <c r="E770" s="5">
        <v>46</v>
      </c>
      <c r="F770" s="5">
        <v>0.1</v>
      </c>
      <c r="G770" s="5">
        <v>0.8</v>
      </c>
      <c r="H770" s="5">
        <v>9.6</v>
      </c>
    </row>
    <row r="771" spans="1:8" ht="10.7" customHeight="1">
      <c r="A771" s="3">
        <v>829</v>
      </c>
      <c r="B771" s="2" t="s">
        <v>919</v>
      </c>
      <c r="C771" s="2" t="s">
        <v>808</v>
      </c>
      <c r="D771" s="3">
        <v>6</v>
      </c>
      <c r="E771" s="3">
        <v>62</v>
      </c>
      <c r="F771" s="3">
        <v>0.5</v>
      </c>
      <c r="G771" s="3">
        <v>0.6</v>
      </c>
      <c r="H771" s="3">
        <v>13.6</v>
      </c>
    </row>
    <row r="772" spans="1:8" ht="10.7" customHeight="1">
      <c r="A772" s="5">
        <v>830</v>
      </c>
      <c r="B772" s="4" t="s">
        <v>919</v>
      </c>
      <c r="C772" s="4" t="s">
        <v>809</v>
      </c>
      <c r="D772" s="5" t="s">
        <v>174</v>
      </c>
      <c r="E772" s="5">
        <v>570</v>
      </c>
      <c r="F772" s="5">
        <v>29.9</v>
      </c>
      <c r="G772" s="5">
        <v>42.8</v>
      </c>
      <c r="H772" s="5">
        <v>16.5</v>
      </c>
    </row>
    <row r="773" spans="1:8" ht="10.7" customHeight="1">
      <c r="A773" s="3">
        <v>832</v>
      </c>
      <c r="B773" s="2" t="s">
        <v>919</v>
      </c>
      <c r="C773" s="2" t="s">
        <v>810</v>
      </c>
      <c r="D773" s="3">
        <v>3</v>
      </c>
      <c r="E773" s="3">
        <v>124</v>
      </c>
      <c r="F773" s="3">
        <v>2.2999999999999998</v>
      </c>
      <c r="G773" s="3">
        <v>0.1</v>
      </c>
      <c r="H773" s="3">
        <v>28.5</v>
      </c>
    </row>
    <row r="774" spans="1:8" ht="10.7" customHeight="1">
      <c r="A774" s="5">
        <v>833</v>
      </c>
      <c r="B774" s="4" t="s">
        <v>919</v>
      </c>
      <c r="C774" s="4" t="s">
        <v>67</v>
      </c>
      <c r="D774" s="5" t="s">
        <v>174</v>
      </c>
      <c r="E774" s="5">
        <v>45</v>
      </c>
      <c r="F774" s="5">
        <v>3</v>
      </c>
      <c r="G774" s="5">
        <v>0.1</v>
      </c>
      <c r="H774" s="5">
        <v>8</v>
      </c>
    </row>
    <row r="775" spans="1:8" ht="10.7" customHeight="1">
      <c r="A775" s="3">
        <v>834</v>
      </c>
      <c r="B775" s="2" t="s">
        <v>919</v>
      </c>
      <c r="C775" s="2" t="s">
        <v>68</v>
      </c>
      <c r="D775" s="3" t="s">
        <v>174</v>
      </c>
      <c r="E775" s="3">
        <v>80</v>
      </c>
      <c r="F775" s="3">
        <v>3.6</v>
      </c>
      <c r="G775" s="3">
        <v>0.1</v>
      </c>
      <c r="H775" s="3">
        <v>16.2</v>
      </c>
    </row>
    <row r="776" spans="1:8" ht="10.7" customHeight="1">
      <c r="A776" s="5">
        <v>835</v>
      </c>
      <c r="B776" s="4" t="s">
        <v>919</v>
      </c>
      <c r="C776" s="4" t="s">
        <v>811</v>
      </c>
      <c r="D776" s="5">
        <v>1</v>
      </c>
      <c r="E776" s="5">
        <v>14</v>
      </c>
      <c r="F776" s="5">
        <v>0.7</v>
      </c>
      <c r="G776" s="5">
        <v>0.1</v>
      </c>
      <c r="H776" s="5">
        <v>2.6</v>
      </c>
    </row>
    <row r="777" spans="1:8" ht="10.7" customHeight="1">
      <c r="A777" s="3">
        <v>836</v>
      </c>
      <c r="B777" s="2" t="s">
        <v>919</v>
      </c>
      <c r="C777" s="2" t="s">
        <v>812</v>
      </c>
      <c r="D777" s="3">
        <v>3</v>
      </c>
      <c r="E777" s="3">
        <v>50</v>
      </c>
      <c r="F777" s="3">
        <v>0.4</v>
      </c>
      <c r="G777" s="3">
        <v>3.6</v>
      </c>
      <c r="H777" s="3">
        <v>3.9</v>
      </c>
    </row>
    <row r="778" spans="1:8" ht="10.7" customHeight="1">
      <c r="A778" s="5">
        <v>837</v>
      </c>
      <c r="B778" s="4" t="s">
        <v>919</v>
      </c>
      <c r="C778" s="4" t="s">
        <v>813</v>
      </c>
      <c r="D778" s="5">
        <v>3</v>
      </c>
      <c r="E778" s="5">
        <v>25</v>
      </c>
      <c r="F778" s="5">
        <v>0.3</v>
      </c>
      <c r="G778" s="5">
        <v>2</v>
      </c>
      <c r="H778" s="5">
        <v>1.6</v>
      </c>
    </row>
    <row r="779" spans="1:8" ht="10.7" customHeight="1">
      <c r="A779" s="3">
        <v>842</v>
      </c>
      <c r="B779" s="2" t="s">
        <v>919</v>
      </c>
      <c r="C779" s="2" t="s">
        <v>814</v>
      </c>
      <c r="D779" s="3">
        <v>1</v>
      </c>
      <c r="E779" s="3">
        <v>27</v>
      </c>
      <c r="F779" s="3">
        <v>1.2</v>
      </c>
      <c r="G779" s="3">
        <v>0.4</v>
      </c>
      <c r="H779" s="3">
        <v>4.5</v>
      </c>
    </row>
    <row r="780" spans="1:8" ht="10.7" customHeight="1">
      <c r="A780" s="5">
        <v>843</v>
      </c>
      <c r="B780" s="4" t="s">
        <v>919</v>
      </c>
      <c r="C780" s="4" t="s">
        <v>815</v>
      </c>
      <c r="D780" s="5">
        <v>6</v>
      </c>
      <c r="E780" s="5">
        <v>34</v>
      </c>
      <c r="F780" s="5">
        <v>0.5</v>
      </c>
      <c r="G780" s="5">
        <v>0</v>
      </c>
      <c r="H780" s="5">
        <v>8</v>
      </c>
    </row>
    <row r="781" spans="1:8" ht="10.7" customHeight="1">
      <c r="A781" s="3">
        <v>844</v>
      </c>
      <c r="B781" s="2" t="s">
        <v>919</v>
      </c>
      <c r="C781" s="2" t="s">
        <v>816</v>
      </c>
      <c r="D781" s="3" t="s">
        <v>174</v>
      </c>
      <c r="E781" s="3">
        <v>147</v>
      </c>
      <c r="F781" s="3">
        <v>3.4</v>
      </c>
      <c r="G781" s="3">
        <v>0.7</v>
      </c>
      <c r="H781" s="3">
        <v>31.7</v>
      </c>
    </row>
    <row r="782" spans="1:8" ht="10.7" customHeight="1">
      <c r="A782" s="5">
        <v>845</v>
      </c>
      <c r="B782" s="4" t="s">
        <v>919</v>
      </c>
      <c r="C782" s="4" t="s">
        <v>817</v>
      </c>
      <c r="D782" s="5">
        <v>3</v>
      </c>
      <c r="E782" s="5">
        <v>45</v>
      </c>
      <c r="F782" s="5">
        <v>0.5</v>
      </c>
      <c r="G782" s="5">
        <v>3.8</v>
      </c>
      <c r="H782" s="5">
        <v>2.2000000000000002</v>
      </c>
    </row>
    <row r="783" spans="1:8" ht="10.7" customHeight="1">
      <c r="A783" s="3">
        <v>846</v>
      </c>
      <c r="B783" s="2" t="s">
        <v>919</v>
      </c>
      <c r="C783" s="2" t="s">
        <v>818</v>
      </c>
      <c r="D783" s="3">
        <v>3</v>
      </c>
      <c r="E783" s="3">
        <v>28</v>
      </c>
      <c r="F783" s="3">
        <v>0.4</v>
      </c>
      <c r="G783" s="3">
        <v>2.1</v>
      </c>
      <c r="H783" s="3">
        <v>1.9</v>
      </c>
    </row>
    <row r="784" spans="1:8" ht="10.7" customHeight="1">
      <c r="A784" s="5">
        <v>847</v>
      </c>
      <c r="B784" s="4" t="s">
        <v>919</v>
      </c>
      <c r="C784" s="4" t="s">
        <v>819</v>
      </c>
      <c r="D784" s="5">
        <v>3</v>
      </c>
      <c r="E784" s="5">
        <v>139</v>
      </c>
      <c r="F784" s="5">
        <v>4</v>
      </c>
      <c r="G784" s="5">
        <v>0.6</v>
      </c>
      <c r="H784" s="5">
        <v>29.5</v>
      </c>
    </row>
    <row r="785" spans="1:8" ht="10.7" customHeight="1">
      <c r="A785" s="3">
        <v>848</v>
      </c>
      <c r="B785" s="2" t="s">
        <v>919</v>
      </c>
      <c r="C785" s="2" t="s">
        <v>820</v>
      </c>
      <c r="D785" s="3">
        <v>3</v>
      </c>
      <c r="E785" s="3">
        <v>160</v>
      </c>
      <c r="F785" s="3">
        <v>1.4</v>
      </c>
      <c r="G785" s="3">
        <v>5.2</v>
      </c>
      <c r="H785" s="3">
        <v>26.8</v>
      </c>
    </row>
    <row r="786" spans="1:8" ht="10.7" customHeight="1">
      <c r="A786" s="5">
        <v>849</v>
      </c>
      <c r="B786" s="4" t="s">
        <v>919</v>
      </c>
      <c r="C786" s="4" t="s">
        <v>821</v>
      </c>
      <c r="D786" s="5" t="s">
        <v>174</v>
      </c>
      <c r="E786" s="5">
        <v>51</v>
      </c>
      <c r="F786" s="5">
        <v>1.7</v>
      </c>
      <c r="G786" s="5">
        <v>0.2</v>
      </c>
      <c r="H786" s="5">
        <v>10.5</v>
      </c>
    </row>
    <row r="787" spans="1:8" ht="10.7" customHeight="1">
      <c r="A787" s="3">
        <v>850</v>
      </c>
      <c r="B787" s="2" t="s">
        <v>919</v>
      </c>
      <c r="C787" s="2" t="s">
        <v>822</v>
      </c>
      <c r="D787" s="3" t="s">
        <v>174</v>
      </c>
      <c r="E787" s="3">
        <v>197</v>
      </c>
      <c r="F787" s="3">
        <v>5.5</v>
      </c>
      <c r="G787" s="3">
        <v>0.4</v>
      </c>
      <c r="H787" s="3">
        <v>42.8</v>
      </c>
    </row>
    <row r="788" spans="1:8" ht="10.7" customHeight="1">
      <c r="A788" s="5">
        <v>852</v>
      </c>
      <c r="B788" s="4" t="s">
        <v>915</v>
      </c>
      <c r="C788" s="4" t="s">
        <v>823</v>
      </c>
      <c r="D788" s="5">
        <v>6</v>
      </c>
      <c r="E788" s="5">
        <v>356</v>
      </c>
      <c r="F788" s="5">
        <v>0.4</v>
      </c>
      <c r="G788" s="5">
        <v>0.1</v>
      </c>
      <c r="H788" s="5">
        <v>88.5</v>
      </c>
    </row>
    <row r="789" spans="1:8" ht="10.7" customHeight="1">
      <c r="A789" s="3">
        <v>853</v>
      </c>
      <c r="B789" s="2" t="s">
        <v>915</v>
      </c>
      <c r="C789" s="2" t="s">
        <v>824</v>
      </c>
      <c r="D789" s="3" t="s">
        <v>825</v>
      </c>
      <c r="E789" s="3">
        <v>325</v>
      </c>
      <c r="F789" s="3">
        <v>0.4</v>
      </c>
      <c r="G789" s="3">
        <v>0.1</v>
      </c>
      <c r="H789" s="3">
        <v>80.7</v>
      </c>
    </row>
    <row r="790" spans="1:8" ht="10.7" customHeight="1">
      <c r="A790" s="5">
        <v>854</v>
      </c>
      <c r="B790" s="4" t="s">
        <v>915</v>
      </c>
      <c r="C790" s="4" t="s">
        <v>826</v>
      </c>
      <c r="D790" s="5">
        <v>1</v>
      </c>
      <c r="E790" s="5">
        <v>368</v>
      </c>
      <c r="F790" s="5">
        <v>0.5</v>
      </c>
      <c r="G790" s="5">
        <v>0.5</v>
      </c>
      <c r="H790" s="5">
        <v>90.5</v>
      </c>
    </row>
    <row r="791" spans="1:8" ht="10.7" customHeight="1">
      <c r="A791" s="3">
        <v>855</v>
      </c>
      <c r="B791" s="2" t="s">
        <v>915</v>
      </c>
      <c r="C791" s="2" t="s">
        <v>827</v>
      </c>
      <c r="D791" s="3">
        <v>244</v>
      </c>
      <c r="E791" s="3">
        <v>350</v>
      </c>
      <c r="F791" s="3">
        <v>0.3</v>
      </c>
      <c r="G791" s="3">
        <v>0.1</v>
      </c>
      <c r="H791" s="3">
        <v>86.9</v>
      </c>
    </row>
    <row r="792" spans="1:8" ht="10.7" customHeight="1">
      <c r="A792" s="5">
        <v>856</v>
      </c>
      <c r="B792" s="4" t="s">
        <v>915</v>
      </c>
      <c r="C792" s="4" t="s">
        <v>828</v>
      </c>
      <c r="D792" s="5">
        <v>1</v>
      </c>
      <c r="E792" s="5">
        <v>348</v>
      </c>
      <c r="F792" s="5">
        <v>1.8</v>
      </c>
      <c r="G792" s="5">
        <v>1.3</v>
      </c>
      <c r="H792" s="5">
        <v>82.2</v>
      </c>
    </row>
    <row r="793" spans="1:8" ht="10.7" customHeight="1">
      <c r="A793" s="3">
        <v>857</v>
      </c>
      <c r="B793" s="2" t="s">
        <v>915</v>
      </c>
      <c r="C793" s="2" t="s">
        <v>829</v>
      </c>
      <c r="D793" s="3">
        <v>6</v>
      </c>
      <c r="E793" s="3">
        <v>352</v>
      </c>
      <c r="F793" s="3">
        <v>0.2</v>
      </c>
      <c r="G793" s="3">
        <v>0.1</v>
      </c>
      <c r="H793" s="3">
        <v>87.6</v>
      </c>
    </row>
    <row r="794" spans="1:8" ht="10.7" customHeight="1">
      <c r="A794" s="5">
        <v>858</v>
      </c>
      <c r="B794" s="4" t="s">
        <v>915</v>
      </c>
      <c r="C794" s="4" t="s">
        <v>830</v>
      </c>
      <c r="D794" s="5" t="s">
        <v>174</v>
      </c>
      <c r="E794" s="5">
        <v>389</v>
      </c>
      <c r="F794" s="5">
        <v>0.8</v>
      </c>
      <c r="G794" s="5">
        <v>6.7</v>
      </c>
      <c r="H794" s="5">
        <v>81.3</v>
      </c>
    </row>
    <row r="795" spans="1:8" ht="18.75" customHeight="1">
      <c r="A795" s="10">
        <v>859</v>
      </c>
      <c r="B795" s="9" t="s">
        <v>914</v>
      </c>
      <c r="C795" s="2" t="s">
        <v>918</v>
      </c>
      <c r="D795" s="10">
        <v>3</v>
      </c>
      <c r="E795" s="10">
        <v>72</v>
      </c>
      <c r="F795" s="10">
        <v>1.7</v>
      </c>
      <c r="G795" s="10">
        <v>1.6</v>
      </c>
      <c r="H795" s="10">
        <v>12.8</v>
      </c>
    </row>
    <row r="796" spans="1:8" ht="18.75" customHeight="1">
      <c r="A796" s="8">
        <v>860</v>
      </c>
      <c r="B796" s="6" t="s">
        <v>914</v>
      </c>
      <c r="C796" s="4" t="s">
        <v>917</v>
      </c>
      <c r="D796" s="8">
        <v>3</v>
      </c>
      <c r="E796" s="8">
        <v>66</v>
      </c>
      <c r="F796" s="8">
        <v>1.6</v>
      </c>
      <c r="G796" s="8">
        <v>1.5</v>
      </c>
      <c r="H796" s="8">
        <v>11.5</v>
      </c>
    </row>
    <row r="797" spans="1:8" ht="10.7" customHeight="1">
      <c r="A797" s="3">
        <v>861</v>
      </c>
      <c r="B797" s="2" t="s">
        <v>915</v>
      </c>
      <c r="C797" s="2" t="s">
        <v>831</v>
      </c>
      <c r="D797" s="94"/>
      <c r="E797" s="3">
        <v>85</v>
      </c>
      <c r="F797" s="3">
        <v>3.5</v>
      </c>
      <c r="G797" s="3">
        <v>2.5</v>
      </c>
      <c r="H797" s="3">
        <v>12.5</v>
      </c>
    </row>
    <row r="798" spans="1:8" ht="10.7" customHeight="1">
      <c r="A798" s="5">
        <v>862</v>
      </c>
      <c r="B798" s="4" t="s">
        <v>915</v>
      </c>
      <c r="C798" s="4" t="s">
        <v>832</v>
      </c>
      <c r="D798" s="95"/>
      <c r="E798" s="5">
        <v>85</v>
      </c>
      <c r="F798" s="5">
        <v>3.5</v>
      </c>
      <c r="G798" s="5">
        <v>2.5</v>
      </c>
      <c r="H798" s="5">
        <v>12.5</v>
      </c>
    </row>
    <row r="799" spans="1:8" ht="10.7" customHeight="1">
      <c r="A799" s="3">
        <v>863</v>
      </c>
      <c r="B799" s="2" t="s">
        <v>915</v>
      </c>
      <c r="C799" s="2" t="s">
        <v>833</v>
      </c>
      <c r="D799" s="94"/>
      <c r="E799" s="3">
        <v>360</v>
      </c>
      <c r="F799" s="3">
        <v>21</v>
      </c>
      <c r="G799" s="3">
        <v>3</v>
      </c>
      <c r="H799" s="3">
        <v>63</v>
      </c>
    </row>
    <row r="800" spans="1:8" ht="10.7" customHeight="1">
      <c r="A800" s="5">
        <v>864</v>
      </c>
      <c r="B800" s="4" t="s">
        <v>915</v>
      </c>
      <c r="C800" s="4" t="s">
        <v>834</v>
      </c>
      <c r="D800" s="95"/>
      <c r="E800" s="5">
        <v>360</v>
      </c>
      <c r="F800" s="5">
        <v>24</v>
      </c>
      <c r="G800" s="5">
        <v>3</v>
      </c>
      <c r="H800" s="5">
        <v>59</v>
      </c>
    </row>
    <row r="801" spans="1:8" ht="10.7" customHeight="1">
      <c r="A801" s="3">
        <v>865</v>
      </c>
      <c r="B801" s="2" t="s">
        <v>915</v>
      </c>
      <c r="C801" s="2" t="s">
        <v>835</v>
      </c>
      <c r="D801" s="94"/>
      <c r="E801" s="3">
        <v>360</v>
      </c>
      <c r="F801" s="3">
        <v>24</v>
      </c>
      <c r="G801" s="3">
        <v>3</v>
      </c>
      <c r="H801" s="3">
        <v>59</v>
      </c>
    </row>
    <row r="802" spans="1:8" ht="10.7" customHeight="1">
      <c r="A802" s="5">
        <v>866</v>
      </c>
      <c r="B802" s="4" t="s">
        <v>915</v>
      </c>
      <c r="C802" s="4" t="s">
        <v>836</v>
      </c>
      <c r="D802" s="5">
        <v>6</v>
      </c>
      <c r="E802" s="5">
        <v>233</v>
      </c>
      <c r="F802" s="5">
        <v>10.1</v>
      </c>
      <c r="G802" s="5">
        <v>11.6</v>
      </c>
      <c r="H802" s="5">
        <v>22.2</v>
      </c>
    </row>
    <row r="803" spans="1:8" ht="10.7" customHeight="1">
      <c r="A803" s="3">
        <v>867</v>
      </c>
      <c r="B803" s="2" t="s">
        <v>915</v>
      </c>
      <c r="C803" s="2" t="s">
        <v>837</v>
      </c>
      <c r="D803" s="3">
        <v>15</v>
      </c>
      <c r="E803" s="3">
        <v>249</v>
      </c>
      <c r="F803" s="3">
        <v>15.2</v>
      </c>
      <c r="G803" s="3">
        <v>20.2</v>
      </c>
      <c r="H803" s="3">
        <v>1.6</v>
      </c>
    </row>
    <row r="804" spans="1:8" ht="10.7" customHeight="1">
      <c r="A804" s="5">
        <v>868</v>
      </c>
      <c r="B804" s="4" t="s">
        <v>915</v>
      </c>
      <c r="C804" s="4" t="s">
        <v>838</v>
      </c>
      <c r="D804" s="5" t="s">
        <v>174</v>
      </c>
      <c r="E804" s="5">
        <v>295</v>
      </c>
      <c r="F804" s="5">
        <v>5.8</v>
      </c>
      <c r="G804" s="5">
        <v>17.5</v>
      </c>
      <c r="H804" s="5">
        <v>28.6</v>
      </c>
    </row>
    <row r="805" spans="1:8" ht="10.7" customHeight="1">
      <c r="A805" s="3">
        <v>869</v>
      </c>
      <c r="B805" s="2" t="s">
        <v>915</v>
      </c>
      <c r="C805" s="2" t="s">
        <v>839</v>
      </c>
      <c r="D805" s="3">
        <v>35</v>
      </c>
      <c r="E805" s="3">
        <v>39</v>
      </c>
      <c r="F805" s="3">
        <v>3.6</v>
      </c>
      <c r="G805" s="3">
        <v>0.4</v>
      </c>
      <c r="H805" s="3">
        <v>5.0999999999999996</v>
      </c>
    </row>
    <row r="806" spans="1:8" ht="18.75" customHeight="1">
      <c r="A806" s="7">
        <v>870</v>
      </c>
      <c r="B806" s="6" t="s">
        <v>914</v>
      </c>
      <c r="C806" s="4" t="s">
        <v>916</v>
      </c>
      <c r="D806" s="8" t="s">
        <v>1714</v>
      </c>
      <c r="E806" s="8">
        <v>418</v>
      </c>
      <c r="F806" s="8">
        <v>15</v>
      </c>
      <c r="G806" s="8">
        <v>12.2</v>
      </c>
      <c r="H806" s="8">
        <v>62</v>
      </c>
    </row>
    <row r="807" spans="1:8" ht="10.7" customHeight="1">
      <c r="A807" s="3">
        <v>871</v>
      </c>
      <c r="B807" s="2" t="s">
        <v>915</v>
      </c>
      <c r="C807" s="2" t="s">
        <v>840</v>
      </c>
      <c r="D807" s="3" t="s">
        <v>174</v>
      </c>
      <c r="E807" s="3">
        <v>347</v>
      </c>
      <c r="F807" s="3">
        <v>1.1000000000000001</v>
      </c>
      <c r="G807" s="3">
        <v>0.3</v>
      </c>
      <c r="H807" s="3">
        <v>84.9</v>
      </c>
    </row>
    <row r="808" spans="1:8" ht="10.7" customHeight="1">
      <c r="A808" s="5">
        <v>872</v>
      </c>
      <c r="B808" s="4" t="s">
        <v>915</v>
      </c>
      <c r="C808" s="4" t="s">
        <v>841</v>
      </c>
      <c r="D808" s="5">
        <v>6</v>
      </c>
      <c r="E808" s="5">
        <v>392</v>
      </c>
      <c r="F808" s="5">
        <v>8.3000000000000007</v>
      </c>
      <c r="G808" s="5">
        <v>0</v>
      </c>
      <c r="H808" s="5">
        <v>89.8</v>
      </c>
    </row>
    <row r="809" spans="1:8" ht="10.7" customHeight="1">
      <c r="A809" s="3">
        <v>873</v>
      </c>
      <c r="B809" s="2" t="s">
        <v>915</v>
      </c>
      <c r="C809" s="2" t="s">
        <v>842</v>
      </c>
      <c r="D809" s="3">
        <v>1</v>
      </c>
      <c r="E809" s="3">
        <v>365</v>
      </c>
      <c r="F809" s="3">
        <v>16.100000000000001</v>
      </c>
      <c r="G809" s="3">
        <v>2.5</v>
      </c>
      <c r="H809" s="3">
        <v>69.7</v>
      </c>
    </row>
    <row r="810" spans="1:8" ht="10.7" customHeight="1">
      <c r="A810" s="5">
        <v>874</v>
      </c>
      <c r="B810" s="4" t="s">
        <v>915</v>
      </c>
      <c r="C810" s="4" t="s">
        <v>843</v>
      </c>
      <c r="D810" s="5">
        <v>2</v>
      </c>
      <c r="E810" s="5">
        <v>332</v>
      </c>
      <c r="F810" s="5">
        <v>0.7</v>
      </c>
      <c r="G810" s="5">
        <v>2.2999999999999998</v>
      </c>
      <c r="H810" s="5">
        <v>77.3</v>
      </c>
    </row>
    <row r="811" spans="1:8" ht="10.7" customHeight="1">
      <c r="A811" s="3">
        <v>875</v>
      </c>
      <c r="B811" s="2" t="s">
        <v>915</v>
      </c>
      <c r="C811" s="2" t="s">
        <v>844</v>
      </c>
      <c r="D811" s="3" t="s">
        <v>174</v>
      </c>
      <c r="E811" s="3">
        <v>331</v>
      </c>
      <c r="F811" s="3">
        <v>2.9</v>
      </c>
      <c r="G811" s="3">
        <v>0.8</v>
      </c>
      <c r="H811" s="3">
        <v>78.2</v>
      </c>
    </row>
    <row r="812" spans="1:8" ht="10.7" customHeight="1">
      <c r="A812" s="5">
        <v>876</v>
      </c>
      <c r="B812" s="4" t="s">
        <v>915</v>
      </c>
      <c r="C812" s="4" t="s">
        <v>845</v>
      </c>
      <c r="D812" s="5" t="s">
        <v>174</v>
      </c>
      <c r="E812" s="5">
        <v>349</v>
      </c>
      <c r="F812" s="5">
        <v>7.5</v>
      </c>
      <c r="G812" s="5">
        <v>1.8</v>
      </c>
      <c r="H812" s="5">
        <v>75.900000000000006</v>
      </c>
    </row>
    <row r="813" spans="1:8" ht="10.7" customHeight="1">
      <c r="A813" s="3">
        <v>877</v>
      </c>
      <c r="B813" s="2" t="s">
        <v>915</v>
      </c>
      <c r="C813" s="2" t="s">
        <v>846</v>
      </c>
      <c r="D813" s="3" t="s">
        <v>632</v>
      </c>
      <c r="E813" s="3">
        <v>271</v>
      </c>
      <c r="F813" s="3">
        <v>6.6</v>
      </c>
      <c r="G813" s="3">
        <v>1.1000000000000001</v>
      </c>
      <c r="H813" s="3">
        <v>58.8</v>
      </c>
    </row>
    <row r="814" spans="1:8" ht="10.7" customHeight="1">
      <c r="A814" s="5">
        <v>878</v>
      </c>
      <c r="B814" s="4" t="s">
        <v>915</v>
      </c>
      <c r="C814" s="4" t="s">
        <v>847</v>
      </c>
      <c r="D814" s="5">
        <v>2</v>
      </c>
      <c r="E814" s="5">
        <v>345</v>
      </c>
      <c r="F814" s="5">
        <v>13.5</v>
      </c>
      <c r="G814" s="5">
        <v>1.6</v>
      </c>
      <c r="H814" s="5">
        <v>69.099999999999994</v>
      </c>
    </row>
    <row r="815" spans="1:8" ht="10.7" customHeight="1">
      <c r="A815" s="3">
        <v>879</v>
      </c>
      <c r="B815" s="2" t="s">
        <v>915</v>
      </c>
      <c r="C815" s="2" t="s">
        <v>848</v>
      </c>
      <c r="D815" s="3" t="s">
        <v>174</v>
      </c>
      <c r="E815" s="3">
        <v>368</v>
      </c>
      <c r="F815" s="3">
        <v>0.6</v>
      </c>
      <c r="G815" s="3">
        <v>0.8</v>
      </c>
      <c r="H815" s="3">
        <v>89.7</v>
      </c>
    </row>
    <row r="816" spans="1:8" ht="10.7" customHeight="1">
      <c r="A816" s="5">
        <v>880</v>
      </c>
      <c r="B816" s="4" t="s">
        <v>915</v>
      </c>
      <c r="C816" s="4" t="s">
        <v>849</v>
      </c>
      <c r="D816" s="5">
        <v>12</v>
      </c>
      <c r="E816" s="5">
        <v>348</v>
      </c>
      <c r="F816" s="5">
        <v>3.1</v>
      </c>
      <c r="G816" s="5">
        <v>0.4</v>
      </c>
      <c r="H816" s="5">
        <v>83.2</v>
      </c>
    </row>
    <row r="817" spans="1:8" ht="10.7" customHeight="1">
      <c r="A817" s="3">
        <v>881</v>
      </c>
      <c r="B817" s="2" t="s">
        <v>915</v>
      </c>
      <c r="C817" s="2" t="s">
        <v>850</v>
      </c>
      <c r="D817" s="3">
        <v>3</v>
      </c>
      <c r="E817" s="3">
        <v>384</v>
      </c>
      <c r="F817" s="3">
        <v>51.8</v>
      </c>
      <c r="G817" s="3">
        <v>7.4</v>
      </c>
      <c r="H817" s="3">
        <v>27.7</v>
      </c>
    </row>
    <row r="818" spans="1:8" ht="10.7" customHeight="1">
      <c r="A818" s="5">
        <v>882</v>
      </c>
      <c r="B818" s="4" t="s">
        <v>915</v>
      </c>
      <c r="C818" s="4" t="s">
        <v>851</v>
      </c>
      <c r="D818" s="5">
        <v>2</v>
      </c>
      <c r="E818" s="5">
        <v>350</v>
      </c>
      <c r="F818" s="5">
        <v>6.4</v>
      </c>
      <c r="G818" s="5">
        <v>0.6</v>
      </c>
      <c r="H818" s="5">
        <v>79.7</v>
      </c>
    </row>
    <row r="819" spans="1:8" ht="10.7" customHeight="1">
      <c r="A819" s="3">
        <v>883</v>
      </c>
      <c r="B819" s="2" t="s">
        <v>915</v>
      </c>
      <c r="C819" s="2" t="s">
        <v>852</v>
      </c>
      <c r="D819" s="3">
        <v>1</v>
      </c>
      <c r="E819" s="3">
        <v>335</v>
      </c>
      <c r="F819" s="3">
        <v>10.5</v>
      </c>
      <c r="G819" s="3">
        <v>0.6</v>
      </c>
      <c r="H819" s="3">
        <v>71.900000000000006</v>
      </c>
    </row>
    <row r="820" spans="1:8" ht="10.7" customHeight="1">
      <c r="A820" s="5">
        <v>884</v>
      </c>
      <c r="B820" s="4" t="s">
        <v>915</v>
      </c>
      <c r="C820" s="4" t="s">
        <v>853</v>
      </c>
      <c r="D820" s="5">
        <v>10</v>
      </c>
      <c r="E820" s="5">
        <v>366</v>
      </c>
      <c r="F820" s="5">
        <v>2.2000000000000002</v>
      </c>
      <c r="G820" s="5">
        <v>5.5</v>
      </c>
      <c r="H820" s="5">
        <v>76.900000000000006</v>
      </c>
    </row>
    <row r="821" spans="1:8" ht="10.7" customHeight="1">
      <c r="A821" s="3">
        <v>885</v>
      </c>
      <c r="B821" s="2" t="s">
        <v>915</v>
      </c>
      <c r="C821" s="2" t="s">
        <v>854</v>
      </c>
      <c r="D821" s="3" t="s">
        <v>174</v>
      </c>
      <c r="E821" s="3">
        <v>395</v>
      </c>
      <c r="F821" s="3">
        <v>19.3</v>
      </c>
      <c r="G821" s="3">
        <v>6.8</v>
      </c>
      <c r="H821" s="3">
        <v>64.2</v>
      </c>
    </row>
    <row r="822" spans="1:8" ht="10.7" customHeight="1">
      <c r="A822" s="5">
        <v>886</v>
      </c>
      <c r="B822" s="4" t="s">
        <v>915</v>
      </c>
      <c r="C822" s="4" t="s">
        <v>855</v>
      </c>
      <c r="D822" s="5">
        <v>3</v>
      </c>
      <c r="E822" s="5">
        <v>351</v>
      </c>
      <c r="F822" s="5">
        <v>7.2</v>
      </c>
      <c r="G822" s="5">
        <v>0.4</v>
      </c>
      <c r="H822" s="5">
        <v>79.8</v>
      </c>
    </row>
    <row r="823" spans="1:8" ht="10.7" customHeight="1">
      <c r="A823" s="3">
        <v>887</v>
      </c>
      <c r="B823" s="2" t="s">
        <v>915</v>
      </c>
      <c r="C823" s="2" t="s">
        <v>856</v>
      </c>
      <c r="D823" s="3" t="s">
        <v>174</v>
      </c>
      <c r="E823" s="3">
        <v>360</v>
      </c>
      <c r="F823" s="3">
        <v>4.5999999999999996</v>
      </c>
      <c r="G823" s="3">
        <v>0.1</v>
      </c>
      <c r="H823" s="3">
        <v>85.2</v>
      </c>
    </row>
    <row r="824" spans="1:8" ht="10.7" customHeight="1">
      <c r="A824" s="5">
        <v>888</v>
      </c>
      <c r="B824" s="4" t="s">
        <v>915</v>
      </c>
      <c r="C824" s="4" t="s">
        <v>120</v>
      </c>
      <c r="D824" s="5" t="s">
        <v>857</v>
      </c>
      <c r="E824" s="5">
        <v>360</v>
      </c>
      <c r="F824" s="5">
        <v>2.2999999999999998</v>
      </c>
      <c r="G824" s="5">
        <v>0.3</v>
      </c>
      <c r="H824" s="5">
        <v>87</v>
      </c>
    </row>
    <row r="825" spans="1:8" ht="10.7" customHeight="1">
      <c r="A825" s="3">
        <v>889</v>
      </c>
      <c r="B825" s="2" t="s">
        <v>915</v>
      </c>
      <c r="C825" s="2" t="s">
        <v>858</v>
      </c>
      <c r="D825" s="3">
        <v>2</v>
      </c>
      <c r="E825" s="3">
        <v>333</v>
      </c>
      <c r="F825" s="3">
        <v>3.7</v>
      </c>
      <c r="G825" s="3">
        <v>1.1000000000000001</v>
      </c>
      <c r="H825" s="3">
        <v>77.099999999999994</v>
      </c>
    </row>
    <row r="826" spans="1:8" ht="10.7" customHeight="1">
      <c r="A826" s="5">
        <v>890</v>
      </c>
      <c r="B826" s="4" t="s">
        <v>915</v>
      </c>
      <c r="C826" s="4" t="s">
        <v>859</v>
      </c>
      <c r="D826" s="5" t="s">
        <v>860</v>
      </c>
      <c r="E826" s="5">
        <v>369</v>
      </c>
      <c r="F826" s="5">
        <v>11</v>
      </c>
      <c r="G826" s="5">
        <v>4.0999999999999996</v>
      </c>
      <c r="H826" s="5">
        <v>71.900000000000006</v>
      </c>
    </row>
    <row r="827" spans="1:8" ht="10.7" customHeight="1">
      <c r="A827" s="3">
        <v>891</v>
      </c>
      <c r="B827" s="2" t="s">
        <v>915</v>
      </c>
      <c r="C827" s="2" t="s">
        <v>861</v>
      </c>
      <c r="D827" s="3">
        <v>3</v>
      </c>
      <c r="E827" s="3">
        <v>255</v>
      </c>
      <c r="F827" s="3">
        <v>6.4</v>
      </c>
      <c r="G827" s="3">
        <v>10.7</v>
      </c>
      <c r="H827" s="3">
        <v>33.200000000000003</v>
      </c>
    </row>
    <row r="828" spans="1:8" ht="10.7" customHeight="1">
      <c r="A828" s="5">
        <v>892</v>
      </c>
      <c r="B828" s="4" t="s">
        <v>915</v>
      </c>
      <c r="C828" s="4" t="s">
        <v>862</v>
      </c>
      <c r="D828" s="5" t="s">
        <v>174</v>
      </c>
      <c r="E828" s="5">
        <v>307</v>
      </c>
      <c r="F828" s="5">
        <v>3</v>
      </c>
      <c r="G828" s="5">
        <v>0</v>
      </c>
      <c r="H828" s="5">
        <v>73.7</v>
      </c>
    </row>
    <row r="829" spans="1:8" ht="10.7" customHeight="1">
      <c r="A829" s="3">
        <v>893</v>
      </c>
      <c r="B829" s="2" t="s">
        <v>915</v>
      </c>
      <c r="C829" s="2" t="s">
        <v>863</v>
      </c>
      <c r="D829" s="3">
        <v>10</v>
      </c>
      <c r="E829" s="3">
        <v>335</v>
      </c>
      <c r="F829" s="3">
        <v>3.3</v>
      </c>
      <c r="G829" s="3">
        <v>1.9</v>
      </c>
      <c r="H829" s="3">
        <v>76.2</v>
      </c>
    </row>
    <row r="830" spans="1:8" ht="10.7" customHeight="1">
      <c r="A830" s="5">
        <v>894</v>
      </c>
      <c r="B830" s="4" t="s">
        <v>915</v>
      </c>
      <c r="C830" s="4" t="s">
        <v>864</v>
      </c>
      <c r="D830" s="5">
        <v>100</v>
      </c>
      <c r="E830" s="5">
        <v>344</v>
      </c>
      <c r="F830" s="5">
        <v>3.8</v>
      </c>
      <c r="G830" s="5">
        <v>1.5</v>
      </c>
      <c r="H830" s="5">
        <v>78.7</v>
      </c>
    </row>
    <row r="831" spans="1:8" ht="10.7" customHeight="1">
      <c r="A831" s="3">
        <v>895</v>
      </c>
      <c r="B831" s="2" t="s">
        <v>915</v>
      </c>
      <c r="C831" s="2" t="s">
        <v>865</v>
      </c>
      <c r="D831" s="3" t="s">
        <v>174</v>
      </c>
      <c r="E831" s="3">
        <v>335</v>
      </c>
      <c r="F831" s="3">
        <v>11.7</v>
      </c>
      <c r="G831" s="3">
        <v>0.6</v>
      </c>
      <c r="H831" s="3">
        <v>70.599999999999994</v>
      </c>
    </row>
    <row r="832" spans="1:8" ht="10.7" customHeight="1">
      <c r="A832" s="5">
        <v>896</v>
      </c>
      <c r="B832" s="4" t="s">
        <v>915</v>
      </c>
      <c r="C832" s="4" t="s">
        <v>866</v>
      </c>
      <c r="D832" s="95"/>
      <c r="E832" s="5">
        <v>400</v>
      </c>
      <c r="F832" s="5">
        <v>21.6</v>
      </c>
      <c r="G832" s="5">
        <v>11</v>
      </c>
      <c r="H832" s="5">
        <v>50</v>
      </c>
    </row>
    <row r="833" spans="1:8" ht="10.7" customHeight="1">
      <c r="A833" s="3">
        <v>897</v>
      </c>
      <c r="B833" s="2" t="s">
        <v>915</v>
      </c>
      <c r="C833" s="2" t="s">
        <v>867</v>
      </c>
      <c r="D833" s="3" t="s">
        <v>174</v>
      </c>
      <c r="E833" s="3">
        <v>348</v>
      </c>
      <c r="F833" s="3">
        <v>13.6</v>
      </c>
      <c r="G833" s="3">
        <v>8</v>
      </c>
      <c r="H833" s="3">
        <v>55.5</v>
      </c>
    </row>
    <row r="834" spans="1:8" ht="18.75" customHeight="1">
      <c r="A834" s="7">
        <v>898</v>
      </c>
      <c r="B834" s="6" t="s">
        <v>914</v>
      </c>
      <c r="C834" s="4" t="s">
        <v>913</v>
      </c>
      <c r="D834" s="8">
        <v>3</v>
      </c>
      <c r="E834" s="8">
        <v>308</v>
      </c>
      <c r="F834" s="8">
        <v>35</v>
      </c>
      <c r="G834" s="8">
        <v>4</v>
      </c>
      <c r="H834" s="8">
        <v>33</v>
      </c>
    </row>
    <row r="835" spans="1:8" ht="10.7" customHeight="1">
      <c r="A835" s="3">
        <v>899</v>
      </c>
      <c r="B835" s="2" t="s">
        <v>912</v>
      </c>
      <c r="C835" s="2" t="s">
        <v>868</v>
      </c>
      <c r="D835" s="3">
        <v>1</v>
      </c>
      <c r="E835" s="3">
        <v>109</v>
      </c>
      <c r="F835" s="3">
        <v>4.5</v>
      </c>
      <c r="G835" s="3">
        <v>7.6</v>
      </c>
      <c r="H835" s="3">
        <v>5.6</v>
      </c>
    </row>
    <row r="836" spans="1:8" ht="10.7" customHeight="1">
      <c r="A836" s="5">
        <v>900</v>
      </c>
      <c r="B836" s="4" t="s">
        <v>912</v>
      </c>
      <c r="C836" s="4" t="s">
        <v>869</v>
      </c>
      <c r="D836" s="5">
        <v>1</v>
      </c>
      <c r="E836" s="5">
        <v>57</v>
      </c>
      <c r="F836" s="5">
        <v>3.6</v>
      </c>
      <c r="G836" s="5">
        <v>1.5</v>
      </c>
      <c r="H836" s="5">
        <v>7.3</v>
      </c>
    </row>
    <row r="837" spans="1:8" ht="10.7" customHeight="1">
      <c r="A837" s="3">
        <v>901</v>
      </c>
      <c r="B837" s="2" t="s">
        <v>912</v>
      </c>
      <c r="C837" s="2" t="s">
        <v>870</v>
      </c>
      <c r="D837" s="3">
        <v>5</v>
      </c>
      <c r="E837" s="3">
        <v>71</v>
      </c>
      <c r="F837" s="3">
        <v>2.9</v>
      </c>
      <c r="G837" s="3">
        <v>2.7</v>
      </c>
      <c r="H837" s="3">
        <v>9</v>
      </c>
    </row>
    <row r="838" spans="1:8" ht="10.7" customHeight="1">
      <c r="A838" s="5">
        <v>902</v>
      </c>
      <c r="B838" s="4" t="s">
        <v>912</v>
      </c>
      <c r="C838" s="4" t="s">
        <v>96</v>
      </c>
      <c r="D838" s="5" t="s">
        <v>174</v>
      </c>
      <c r="E838" s="5">
        <v>147</v>
      </c>
      <c r="F838" s="5">
        <v>4.8</v>
      </c>
      <c r="G838" s="5">
        <v>0.9</v>
      </c>
      <c r="H838" s="5">
        <v>30</v>
      </c>
    </row>
    <row r="839" spans="1:8" ht="10.7" customHeight="1">
      <c r="A839" s="3">
        <v>903</v>
      </c>
      <c r="B839" s="2" t="s">
        <v>912</v>
      </c>
      <c r="C839" s="2" t="s">
        <v>871</v>
      </c>
      <c r="D839" s="3" t="s">
        <v>174</v>
      </c>
      <c r="E839" s="3">
        <v>157</v>
      </c>
      <c r="F839" s="3">
        <v>1.6</v>
      </c>
      <c r="G839" s="3">
        <v>0.1</v>
      </c>
      <c r="H839" s="3">
        <v>37.299999999999997</v>
      </c>
    </row>
    <row r="840" spans="1:8" ht="10.7" customHeight="1">
      <c r="A840" s="5">
        <v>904</v>
      </c>
      <c r="B840" s="4" t="s">
        <v>912</v>
      </c>
      <c r="C840" s="4" t="s">
        <v>872</v>
      </c>
      <c r="D840" s="5" t="s">
        <v>174</v>
      </c>
      <c r="E840" s="5">
        <v>139</v>
      </c>
      <c r="F840" s="5">
        <v>0.6</v>
      </c>
      <c r="G840" s="5">
        <v>0.1</v>
      </c>
      <c r="H840" s="5">
        <v>33.799999999999997</v>
      </c>
    </row>
    <row r="841" spans="1:8" ht="10.7" customHeight="1">
      <c r="A841" s="3">
        <v>905</v>
      </c>
      <c r="B841" s="2" t="s">
        <v>912</v>
      </c>
      <c r="C841" s="2" t="s">
        <v>873</v>
      </c>
      <c r="D841" s="3" t="s">
        <v>174</v>
      </c>
      <c r="E841" s="3">
        <v>148</v>
      </c>
      <c r="F841" s="3">
        <v>3.3</v>
      </c>
      <c r="G841" s="3">
        <v>0.3</v>
      </c>
      <c r="H841" s="3">
        <v>33</v>
      </c>
    </row>
    <row r="842" spans="1:8" ht="10.7" customHeight="1">
      <c r="A842" s="5">
        <v>906</v>
      </c>
      <c r="B842" s="4" t="s">
        <v>912</v>
      </c>
      <c r="C842" s="4" t="s">
        <v>874</v>
      </c>
      <c r="D842" s="5">
        <v>4</v>
      </c>
      <c r="E842" s="5">
        <v>175</v>
      </c>
      <c r="F842" s="5">
        <v>11.1</v>
      </c>
      <c r="G842" s="5">
        <v>7.1</v>
      </c>
      <c r="H842" s="5">
        <v>16.7</v>
      </c>
    </row>
    <row r="843" spans="1:8" ht="10.7" customHeight="1">
      <c r="A843" s="3">
        <v>907</v>
      </c>
      <c r="B843" s="2" t="s">
        <v>912</v>
      </c>
      <c r="C843" s="2" t="s">
        <v>875</v>
      </c>
      <c r="D843" s="3" t="s">
        <v>174</v>
      </c>
      <c r="E843" s="3">
        <v>142</v>
      </c>
      <c r="F843" s="3">
        <v>6.6</v>
      </c>
      <c r="G843" s="3">
        <v>7.7</v>
      </c>
      <c r="H843" s="3">
        <v>11.6</v>
      </c>
    </row>
    <row r="844" spans="1:8" ht="10.7" customHeight="1">
      <c r="A844" s="5">
        <v>908</v>
      </c>
      <c r="B844" s="4" t="s">
        <v>912</v>
      </c>
      <c r="C844" s="4" t="s">
        <v>876</v>
      </c>
      <c r="D844" s="5" t="s">
        <v>556</v>
      </c>
      <c r="E844" s="5">
        <v>88</v>
      </c>
      <c r="F844" s="5">
        <v>2.1</v>
      </c>
      <c r="G844" s="5">
        <v>3.6</v>
      </c>
      <c r="H844" s="5">
        <v>11.8</v>
      </c>
    </row>
    <row r="845" spans="1:8" ht="10.7" customHeight="1">
      <c r="A845" s="3">
        <v>909</v>
      </c>
      <c r="B845" s="2" t="s">
        <v>912</v>
      </c>
      <c r="C845" s="2" t="s">
        <v>97</v>
      </c>
      <c r="D845" s="3" t="s">
        <v>174</v>
      </c>
      <c r="E845" s="3">
        <v>390</v>
      </c>
      <c r="F845" s="3">
        <v>7.6</v>
      </c>
      <c r="G845" s="3">
        <v>3</v>
      </c>
      <c r="H845" s="3">
        <v>83.2</v>
      </c>
    </row>
    <row r="846" spans="1:8" ht="10.7" customHeight="1">
      <c r="A846" s="5">
        <v>910</v>
      </c>
      <c r="B846" s="4" t="s">
        <v>912</v>
      </c>
      <c r="C846" s="4" t="s">
        <v>877</v>
      </c>
      <c r="D846" s="5" t="s">
        <v>174</v>
      </c>
      <c r="E846" s="5">
        <v>284</v>
      </c>
      <c r="F846" s="5">
        <v>5.5</v>
      </c>
      <c r="G846" s="5">
        <v>15.8</v>
      </c>
      <c r="H846" s="5">
        <v>29.9</v>
      </c>
    </row>
    <row r="847" spans="1:8" ht="10.7" customHeight="1">
      <c r="A847" s="3">
        <v>911</v>
      </c>
      <c r="B847" s="2" t="s">
        <v>912</v>
      </c>
      <c r="C847" s="2" t="s">
        <v>878</v>
      </c>
      <c r="D847" s="3" t="s">
        <v>174</v>
      </c>
      <c r="E847" s="3">
        <v>388</v>
      </c>
      <c r="F847" s="3">
        <v>4.7</v>
      </c>
      <c r="G847" s="3">
        <v>26.3</v>
      </c>
      <c r="H847" s="3">
        <v>33</v>
      </c>
    </row>
    <row r="848" spans="1:8" ht="10.7" customHeight="1">
      <c r="A848" s="5">
        <v>912</v>
      </c>
      <c r="B848" s="4" t="s">
        <v>912</v>
      </c>
      <c r="C848" s="4" t="s">
        <v>879</v>
      </c>
      <c r="D848" s="5" t="s">
        <v>174</v>
      </c>
      <c r="E848" s="5">
        <v>77</v>
      </c>
      <c r="F848" s="5">
        <v>2</v>
      </c>
      <c r="G848" s="5">
        <v>0.2</v>
      </c>
      <c r="H848" s="5">
        <v>16.7</v>
      </c>
    </row>
    <row r="849" spans="1:8" ht="10.7" customHeight="1">
      <c r="A849" s="3">
        <v>913</v>
      </c>
      <c r="B849" s="2" t="s">
        <v>912</v>
      </c>
      <c r="C849" s="2" t="s">
        <v>880</v>
      </c>
      <c r="D849" s="3" t="s">
        <v>174</v>
      </c>
      <c r="E849" s="3">
        <v>139</v>
      </c>
      <c r="F849" s="3">
        <v>1.2</v>
      </c>
      <c r="G849" s="3">
        <v>0.5</v>
      </c>
      <c r="H849" s="3">
        <v>32.5</v>
      </c>
    </row>
    <row r="850" spans="1:8" ht="10.7" customHeight="1">
      <c r="A850" s="5">
        <v>914</v>
      </c>
      <c r="B850" s="4" t="s">
        <v>912</v>
      </c>
      <c r="C850" s="4" t="s">
        <v>881</v>
      </c>
      <c r="D850" s="5" t="s">
        <v>174</v>
      </c>
      <c r="E850" s="5">
        <v>133</v>
      </c>
      <c r="F850" s="5">
        <v>3.2</v>
      </c>
      <c r="G850" s="5">
        <v>0.3</v>
      </c>
      <c r="H850" s="5">
        <v>29.4</v>
      </c>
    </row>
    <row r="851" spans="1:8" ht="10.7" customHeight="1">
      <c r="A851" s="3">
        <v>915</v>
      </c>
      <c r="B851" s="2" t="s">
        <v>912</v>
      </c>
      <c r="C851" s="2" t="s">
        <v>882</v>
      </c>
      <c r="D851" s="3">
        <v>6</v>
      </c>
      <c r="E851" s="3">
        <v>113</v>
      </c>
      <c r="F851" s="3">
        <v>3.4</v>
      </c>
      <c r="G851" s="3">
        <v>2.9</v>
      </c>
      <c r="H851" s="3">
        <v>18.399999999999999</v>
      </c>
    </row>
    <row r="852" spans="1:8" ht="10.7" customHeight="1">
      <c r="A852" s="5">
        <v>916</v>
      </c>
      <c r="B852" s="4" t="s">
        <v>912</v>
      </c>
      <c r="C852" s="4" t="s">
        <v>99</v>
      </c>
      <c r="D852" s="5" t="s">
        <v>174</v>
      </c>
      <c r="E852" s="5">
        <v>324</v>
      </c>
      <c r="F852" s="5">
        <v>7.4</v>
      </c>
      <c r="G852" s="5">
        <v>0</v>
      </c>
      <c r="H852" s="5">
        <v>73.5</v>
      </c>
    </row>
    <row r="853" spans="1:8" ht="10.7" customHeight="1">
      <c r="A853" s="3">
        <v>917</v>
      </c>
      <c r="B853" s="2" t="s">
        <v>912</v>
      </c>
      <c r="C853" s="2" t="s">
        <v>883</v>
      </c>
      <c r="D853" s="3">
        <v>6</v>
      </c>
      <c r="E853" s="3">
        <v>67</v>
      </c>
      <c r="F853" s="3">
        <v>1.4</v>
      </c>
      <c r="G853" s="3">
        <v>0</v>
      </c>
      <c r="H853" s="3">
        <v>15.3</v>
      </c>
    </row>
    <row r="854" spans="1:8" ht="10.7" customHeight="1">
      <c r="A854" s="5">
        <v>918</v>
      </c>
      <c r="B854" s="4" t="s">
        <v>912</v>
      </c>
      <c r="C854" s="4" t="s">
        <v>884</v>
      </c>
      <c r="D854" s="5">
        <v>3</v>
      </c>
      <c r="E854" s="5">
        <v>211</v>
      </c>
      <c r="F854" s="5">
        <v>0.1</v>
      </c>
      <c r="G854" s="5">
        <v>20.2</v>
      </c>
      <c r="H854" s="5">
        <v>7.1</v>
      </c>
    </row>
    <row r="855" spans="1:8" ht="10.7" customHeight="1">
      <c r="A855" s="3">
        <v>919</v>
      </c>
      <c r="B855" s="2" t="s">
        <v>912</v>
      </c>
      <c r="C855" s="2" t="s">
        <v>36</v>
      </c>
      <c r="D855" s="3" t="s">
        <v>174</v>
      </c>
      <c r="E855" s="3">
        <v>154</v>
      </c>
      <c r="F855" s="3">
        <v>9.6</v>
      </c>
      <c r="G855" s="3">
        <v>5.7</v>
      </c>
      <c r="H855" s="3">
        <v>16</v>
      </c>
    </row>
    <row r="856" spans="1:8" ht="10.7" customHeight="1">
      <c r="A856" s="5">
        <v>920</v>
      </c>
      <c r="B856" s="4" t="s">
        <v>912</v>
      </c>
      <c r="C856" s="4" t="s">
        <v>885</v>
      </c>
      <c r="D856" s="5">
        <v>3</v>
      </c>
      <c r="E856" s="5">
        <v>269</v>
      </c>
      <c r="F856" s="5">
        <v>14.7</v>
      </c>
      <c r="G856" s="5">
        <v>23.3</v>
      </c>
      <c r="H856" s="5">
        <v>0</v>
      </c>
    </row>
    <row r="857" spans="1:8" ht="10.7" customHeight="1">
      <c r="A857" s="3">
        <v>921</v>
      </c>
      <c r="B857" s="2" t="s">
        <v>912</v>
      </c>
      <c r="C857" s="2" t="s">
        <v>886</v>
      </c>
      <c r="D857" s="3">
        <v>6</v>
      </c>
      <c r="E857" s="3">
        <v>272</v>
      </c>
      <c r="F857" s="3">
        <v>14.3</v>
      </c>
      <c r="G857" s="3">
        <v>22.1</v>
      </c>
      <c r="H857" s="3">
        <v>3.9</v>
      </c>
    </row>
    <row r="858" spans="1:8" ht="10.7" customHeight="1">
      <c r="A858" s="5">
        <v>922</v>
      </c>
      <c r="B858" s="4" t="s">
        <v>912</v>
      </c>
      <c r="C858" s="4" t="s">
        <v>887</v>
      </c>
      <c r="D858" s="5">
        <v>1</v>
      </c>
      <c r="E858" s="5">
        <v>117</v>
      </c>
      <c r="F858" s="5">
        <v>14.6</v>
      </c>
      <c r="G858" s="5">
        <v>0.6</v>
      </c>
      <c r="H858" s="5">
        <v>13.3</v>
      </c>
    </row>
    <row r="859" spans="1:8" ht="10.7" customHeight="1">
      <c r="A859" s="3">
        <v>923</v>
      </c>
      <c r="B859" s="2" t="s">
        <v>912</v>
      </c>
      <c r="C859" s="2" t="s">
        <v>98</v>
      </c>
      <c r="D859" s="3">
        <v>6</v>
      </c>
      <c r="E859" s="3">
        <v>355</v>
      </c>
      <c r="F859" s="3">
        <v>15.8</v>
      </c>
      <c r="G859" s="3">
        <v>12.2</v>
      </c>
      <c r="H859" s="3">
        <v>45.5</v>
      </c>
    </row>
    <row r="860" spans="1:8" ht="10.7" customHeight="1">
      <c r="A860" s="5">
        <v>924</v>
      </c>
      <c r="B860" s="4" t="s">
        <v>912</v>
      </c>
      <c r="C860" s="4" t="s">
        <v>888</v>
      </c>
      <c r="D860" s="5">
        <v>1</v>
      </c>
      <c r="E860" s="5">
        <v>116</v>
      </c>
      <c r="F860" s="5">
        <v>2.9</v>
      </c>
      <c r="G860" s="5">
        <v>2.5</v>
      </c>
      <c r="H860" s="5">
        <v>20.3</v>
      </c>
    </row>
    <row r="861" spans="1:8" ht="10.7" customHeight="1">
      <c r="A861" s="3">
        <v>925</v>
      </c>
      <c r="B861" s="2" t="s">
        <v>912</v>
      </c>
      <c r="C861" s="2" t="s">
        <v>889</v>
      </c>
      <c r="D861" s="3" t="s">
        <v>174</v>
      </c>
      <c r="E861" s="3">
        <v>80</v>
      </c>
      <c r="F861" s="3">
        <v>3</v>
      </c>
      <c r="G861" s="3">
        <v>1.2</v>
      </c>
      <c r="H861" s="3">
        <v>14.4</v>
      </c>
    </row>
    <row r="862" spans="1:8" ht="10.7" customHeight="1">
      <c r="A862" s="5">
        <v>926</v>
      </c>
      <c r="B862" s="4" t="s">
        <v>912</v>
      </c>
      <c r="C862" s="4" t="s">
        <v>890</v>
      </c>
      <c r="D862" s="5" t="s">
        <v>174</v>
      </c>
      <c r="E862" s="5">
        <v>67</v>
      </c>
      <c r="F862" s="5">
        <v>3.7</v>
      </c>
      <c r="G862" s="5">
        <v>2.2000000000000002</v>
      </c>
      <c r="H862" s="5">
        <v>8.1</v>
      </c>
    </row>
    <row r="863" spans="1:8" ht="10.7" customHeight="1">
      <c r="A863" s="3">
        <v>927</v>
      </c>
      <c r="B863" s="2" t="s">
        <v>912</v>
      </c>
      <c r="C863" s="2" t="s">
        <v>891</v>
      </c>
      <c r="D863" s="3" t="s">
        <v>174</v>
      </c>
      <c r="E863" s="3">
        <v>54</v>
      </c>
      <c r="F863" s="3">
        <v>1.7</v>
      </c>
      <c r="G863" s="3">
        <v>1.1000000000000001</v>
      </c>
      <c r="H863" s="3">
        <v>9.1999999999999993</v>
      </c>
    </row>
    <row r="864" spans="1:8" ht="10.7" customHeight="1">
      <c r="A864" s="5">
        <v>928</v>
      </c>
      <c r="B864" s="4" t="s">
        <v>912</v>
      </c>
      <c r="C864" s="4" t="s">
        <v>892</v>
      </c>
      <c r="D864" s="5" t="s">
        <v>174</v>
      </c>
      <c r="E864" s="5">
        <v>145</v>
      </c>
      <c r="F864" s="5">
        <v>3.8</v>
      </c>
      <c r="G864" s="5">
        <v>1.8</v>
      </c>
      <c r="H864" s="5">
        <v>28.5</v>
      </c>
    </row>
    <row r="865" spans="1:8" ht="10.7" customHeight="1">
      <c r="A865" s="3">
        <v>929</v>
      </c>
      <c r="B865" s="2" t="s">
        <v>912</v>
      </c>
      <c r="C865" s="2" t="s">
        <v>893</v>
      </c>
      <c r="D865" s="3" t="s">
        <v>174</v>
      </c>
      <c r="E865" s="3">
        <v>155</v>
      </c>
      <c r="F865" s="3">
        <v>10.199999999999999</v>
      </c>
      <c r="G865" s="3">
        <v>8</v>
      </c>
      <c r="H865" s="3">
        <v>10.6</v>
      </c>
    </row>
    <row r="866" spans="1:8" ht="10.7" customHeight="1">
      <c r="A866" s="5">
        <v>930</v>
      </c>
      <c r="B866" s="4" t="s">
        <v>912</v>
      </c>
      <c r="C866" s="4" t="s">
        <v>894</v>
      </c>
      <c r="D866" s="5" t="s">
        <v>174</v>
      </c>
      <c r="E866" s="5">
        <v>162</v>
      </c>
      <c r="F866" s="5">
        <v>3.1</v>
      </c>
      <c r="G866" s="5">
        <v>8.8000000000000007</v>
      </c>
      <c r="H866" s="5">
        <v>17.5</v>
      </c>
    </row>
    <row r="867" spans="1:8" ht="10.7" customHeight="1">
      <c r="A867" s="3">
        <v>931</v>
      </c>
      <c r="B867" s="2" t="s">
        <v>912</v>
      </c>
      <c r="C867" s="2" t="s">
        <v>895</v>
      </c>
      <c r="D867" s="3" t="s">
        <v>174</v>
      </c>
      <c r="E867" s="3">
        <v>82</v>
      </c>
      <c r="F867" s="3">
        <v>2.2000000000000002</v>
      </c>
      <c r="G867" s="3">
        <v>0.8</v>
      </c>
      <c r="H867" s="3">
        <v>16.600000000000001</v>
      </c>
    </row>
    <row r="868" spans="1:8" ht="10.7" customHeight="1">
      <c r="A868" s="5">
        <v>932</v>
      </c>
      <c r="B868" s="4" t="s">
        <v>911</v>
      </c>
      <c r="C868" s="4" t="s">
        <v>896</v>
      </c>
      <c r="D868" s="5" t="s">
        <v>174</v>
      </c>
      <c r="E868" s="5">
        <v>577</v>
      </c>
      <c r="F868" s="5">
        <v>17.600000000000001</v>
      </c>
      <c r="G868" s="5">
        <v>52.2</v>
      </c>
      <c r="H868" s="5">
        <v>9.3000000000000007</v>
      </c>
    </row>
    <row r="869" spans="1:8" ht="10.7" customHeight="1">
      <c r="A869" s="3">
        <v>933</v>
      </c>
      <c r="B869" s="2" t="s">
        <v>911</v>
      </c>
      <c r="C869" s="2" t="s">
        <v>100</v>
      </c>
      <c r="D869" s="3">
        <v>6</v>
      </c>
      <c r="E869" s="3">
        <v>319</v>
      </c>
      <c r="F869" s="3">
        <v>23.9</v>
      </c>
      <c r="G869" s="3">
        <v>0.8</v>
      </c>
      <c r="H869" s="3">
        <v>54</v>
      </c>
    </row>
    <row r="870" spans="1:8" ht="10.7" customHeight="1">
      <c r="A870" s="5">
        <v>934</v>
      </c>
      <c r="B870" s="4" t="s">
        <v>911</v>
      </c>
      <c r="C870" s="4" t="s">
        <v>897</v>
      </c>
      <c r="D870" s="5" t="s">
        <v>623</v>
      </c>
      <c r="E870" s="5">
        <v>104</v>
      </c>
      <c r="F870" s="5">
        <v>7.2</v>
      </c>
      <c r="G870" s="5">
        <v>0.4</v>
      </c>
      <c r="H870" s="5">
        <v>17.899999999999999</v>
      </c>
    </row>
    <row r="871" spans="1:8" ht="10.7" customHeight="1">
      <c r="A871" s="3">
        <v>935</v>
      </c>
      <c r="B871" s="2" t="s">
        <v>911</v>
      </c>
      <c r="C871" s="2" t="s">
        <v>898</v>
      </c>
      <c r="D871" s="3" t="s">
        <v>375</v>
      </c>
      <c r="E871" s="3">
        <v>34</v>
      </c>
      <c r="F871" s="3">
        <v>2.6</v>
      </c>
      <c r="G871" s="3">
        <v>1.7</v>
      </c>
      <c r="H871" s="3">
        <v>2.2999999999999998</v>
      </c>
    </row>
    <row r="872" spans="1:8" ht="10.7" customHeight="1">
      <c r="A872" s="5">
        <v>936</v>
      </c>
      <c r="B872" s="4" t="s">
        <v>911</v>
      </c>
      <c r="C872" s="4" t="s">
        <v>899</v>
      </c>
      <c r="D872" s="5">
        <v>10</v>
      </c>
      <c r="E872" s="5">
        <v>35</v>
      </c>
      <c r="F872" s="5">
        <v>2.7</v>
      </c>
      <c r="G872" s="5">
        <v>1.9</v>
      </c>
      <c r="H872" s="5">
        <v>1.7</v>
      </c>
    </row>
    <row r="873" spans="1:8" ht="10.7" customHeight="1">
      <c r="A873" s="3">
        <v>937</v>
      </c>
      <c r="B873" s="2" t="s">
        <v>911</v>
      </c>
      <c r="C873" s="2" t="s">
        <v>101</v>
      </c>
      <c r="D873" s="3" t="s">
        <v>341</v>
      </c>
      <c r="E873" s="3">
        <v>326</v>
      </c>
      <c r="F873" s="3">
        <v>18.600000000000001</v>
      </c>
      <c r="G873" s="3">
        <v>1.1000000000000001</v>
      </c>
      <c r="H873" s="3">
        <v>60.3</v>
      </c>
    </row>
    <row r="874" spans="1:8" ht="10.7" customHeight="1">
      <c r="A874" s="5">
        <v>938</v>
      </c>
      <c r="B874" s="4" t="s">
        <v>911</v>
      </c>
      <c r="C874" s="4" t="s">
        <v>102</v>
      </c>
      <c r="D874" s="5" t="s">
        <v>174</v>
      </c>
      <c r="E874" s="5">
        <v>325</v>
      </c>
      <c r="F874" s="5">
        <v>21.6</v>
      </c>
      <c r="G874" s="5">
        <v>1.4</v>
      </c>
      <c r="H874" s="5">
        <v>56.6</v>
      </c>
    </row>
    <row r="875" spans="1:8" ht="10.7" customHeight="1">
      <c r="A875" s="3">
        <v>939</v>
      </c>
      <c r="B875" s="2" t="s">
        <v>911</v>
      </c>
      <c r="C875" s="2" t="s">
        <v>103</v>
      </c>
      <c r="D875" s="3" t="s">
        <v>174</v>
      </c>
      <c r="E875" s="3">
        <v>336</v>
      </c>
      <c r="F875" s="3">
        <v>20.6</v>
      </c>
      <c r="G875" s="3">
        <v>2.1</v>
      </c>
      <c r="H875" s="3">
        <v>58.7</v>
      </c>
    </row>
    <row r="876" spans="1:8" ht="10.7" customHeight="1">
      <c r="A876" s="5">
        <v>940</v>
      </c>
      <c r="B876" s="4" t="s">
        <v>911</v>
      </c>
      <c r="C876" s="4" t="s">
        <v>104</v>
      </c>
      <c r="D876" s="5" t="s">
        <v>174</v>
      </c>
      <c r="E876" s="5">
        <v>331</v>
      </c>
      <c r="F876" s="5">
        <v>22.8</v>
      </c>
      <c r="G876" s="5">
        <v>1.7</v>
      </c>
      <c r="H876" s="5">
        <v>56.2</v>
      </c>
    </row>
    <row r="877" spans="1:8" ht="10.7" customHeight="1">
      <c r="A877" s="3">
        <v>941</v>
      </c>
      <c r="B877" s="2" t="s">
        <v>911</v>
      </c>
      <c r="C877" s="2" t="s">
        <v>105</v>
      </c>
      <c r="D877" s="3" t="s">
        <v>174</v>
      </c>
      <c r="E877" s="3">
        <v>322</v>
      </c>
      <c r="F877" s="3">
        <v>22.8</v>
      </c>
      <c r="G877" s="3">
        <v>1.5</v>
      </c>
      <c r="H877" s="3">
        <v>54.4</v>
      </c>
    </row>
    <row r="878" spans="1:8" ht="10.7" customHeight="1">
      <c r="A878" s="5">
        <v>942</v>
      </c>
      <c r="B878" s="4" t="s">
        <v>911</v>
      </c>
      <c r="C878" s="4" t="s">
        <v>106</v>
      </c>
      <c r="D878" s="5" t="s">
        <v>174</v>
      </c>
      <c r="E878" s="5">
        <v>344</v>
      </c>
      <c r="F878" s="5">
        <v>24.1</v>
      </c>
      <c r="G878" s="5">
        <v>1.2</v>
      </c>
      <c r="H878" s="5">
        <v>59.3</v>
      </c>
    </row>
    <row r="879" spans="1:8" ht="10.7" customHeight="1">
      <c r="A879" s="3">
        <v>943</v>
      </c>
      <c r="B879" s="2" t="s">
        <v>911</v>
      </c>
      <c r="C879" s="2" t="s">
        <v>900</v>
      </c>
      <c r="D879" s="3" t="s">
        <v>642</v>
      </c>
      <c r="E879" s="3">
        <v>60</v>
      </c>
      <c r="F879" s="3">
        <v>7.1</v>
      </c>
      <c r="G879" s="3">
        <v>0.3</v>
      </c>
      <c r="H879" s="3">
        <v>7.1</v>
      </c>
    </row>
    <row r="880" spans="1:8" ht="10.7" customHeight="1">
      <c r="A880" s="5">
        <v>944</v>
      </c>
      <c r="B880" s="4" t="s">
        <v>911</v>
      </c>
      <c r="C880" s="4" t="s">
        <v>107</v>
      </c>
      <c r="D880" s="5">
        <v>8</v>
      </c>
      <c r="E880" s="5">
        <v>312</v>
      </c>
      <c r="F880" s="5">
        <v>19.5</v>
      </c>
      <c r="G880" s="5">
        <v>1.4</v>
      </c>
      <c r="H880" s="5">
        <v>55.4</v>
      </c>
    </row>
    <row r="881" spans="1:8" ht="10.7" customHeight="1">
      <c r="A881" s="3">
        <v>945</v>
      </c>
      <c r="B881" s="2" t="s">
        <v>911</v>
      </c>
      <c r="C881" s="2" t="s">
        <v>108</v>
      </c>
      <c r="D881" s="3" t="s">
        <v>174</v>
      </c>
      <c r="E881" s="3">
        <v>341</v>
      </c>
      <c r="F881" s="3">
        <v>22.8</v>
      </c>
      <c r="G881" s="3">
        <v>0.9</v>
      </c>
      <c r="H881" s="3">
        <v>60.6</v>
      </c>
    </row>
    <row r="882" spans="1:8" ht="10.7" customHeight="1">
      <c r="A882" s="5">
        <v>946</v>
      </c>
      <c r="B882" s="4" t="s">
        <v>911</v>
      </c>
      <c r="C882" s="4" t="s">
        <v>109</v>
      </c>
      <c r="D882" s="5" t="s">
        <v>174</v>
      </c>
      <c r="E882" s="5">
        <v>320</v>
      </c>
      <c r="F882" s="5">
        <v>19.399999999999999</v>
      </c>
      <c r="G882" s="5">
        <v>1.2</v>
      </c>
      <c r="H882" s="5">
        <v>57.9</v>
      </c>
    </row>
    <row r="883" spans="1:8" ht="10.7" customHeight="1">
      <c r="A883" s="3">
        <v>947</v>
      </c>
      <c r="B883" s="2" t="s">
        <v>911</v>
      </c>
      <c r="C883" s="2" t="s">
        <v>110</v>
      </c>
      <c r="D883" s="3" t="s">
        <v>174</v>
      </c>
      <c r="E883" s="3">
        <v>312</v>
      </c>
      <c r="F883" s="3">
        <v>22.9</v>
      </c>
      <c r="G883" s="3">
        <v>1.3</v>
      </c>
      <c r="H883" s="3">
        <v>52.2</v>
      </c>
    </row>
    <row r="884" spans="1:8" ht="10.7" customHeight="1">
      <c r="A884" s="5">
        <v>948</v>
      </c>
      <c r="B884" s="4" t="s">
        <v>911</v>
      </c>
      <c r="C884" s="4" t="s">
        <v>111</v>
      </c>
      <c r="D884" s="5">
        <v>6</v>
      </c>
      <c r="E884" s="5">
        <v>336</v>
      </c>
      <c r="F884" s="5">
        <v>20.399999999999999</v>
      </c>
      <c r="G884" s="5">
        <v>2.2000000000000002</v>
      </c>
      <c r="H884" s="5">
        <v>58.6</v>
      </c>
    </row>
    <row r="885" spans="1:8" ht="10.7" customHeight="1">
      <c r="A885" s="3">
        <v>949</v>
      </c>
      <c r="B885" s="2" t="s">
        <v>911</v>
      </c>
      <c r="C885" s="2" t="s">
        <v>112</v>
      </c>
      <c r="D885" s="3" t="s">
        <v>174</v>
      </c>
      <c r="E885" s="3">
        <v>316</v>
      </c>
      <c r="F885" s="3">
        <v>23.5</v>
      </c>
      <c r="G885" s="3">
        <v>1.3</v>
      </c>
      <c r="H885" s="3">
        <v>52.5</v>
      </c>
    </row>
    <row r="886" spans="1:8" ht="10.7" customHeight="1">
      <c r="A886" s="5">
        <v>950</v>
      </c>
      <c r="B886" s="4" t="s">
        <v>911</v>
      </c>
      <c r="C886" s="4" t="s">
        <v>113</v>
      </c>
      <c r="D886" s="5">
        <v>6</v>
      </c>
      <c r="E886" s="5">
        <v>154</v>
      </c>
      <c r="F886" s="5">
        <v>10.5</v>
      </c>
      <c r="G886" s="5">
        <v>0.4</v>
      </c>
      <c r="H886" s="5">
        <v>27.2</v>
      </c>
    </row>
    <row r="887" spans="1:8" ht="10.7" customHeight="1">
      <c r="A887" s="3">
        <v>951</v>
      </c>
      <c r="B887" s="2" t="s">
        <v>911</v>
      </c>
      <c r="C887" s="2" t="s">
        <v>901</v>
      </c>
      <c r="D887" s="3">
        <v>6</v>
      </c>
      <c r="E887" s="3">
        <v>143</v>
      </c>
      <c r="F887" s="3">
        <v>9.3000000000000007</v>
      </c>
      <c r="G887" s="3">
        <v>0.4</v>
      </c>
      <c r="H887" s="3">
        <v>25.5</v>
      </c>
    </row>
    <row r="888" spans="1:8" ht="10.7" customHeight="1">
      <c r="A888" s="5">
        <v>952</v>
      </c>
      <c r="B888" s="4" t="s">
        <v>911</v>
      </c>
      <c r="C888" s="4" t="s">
        <v>114</v>
      </c>
      <c r="D888" s="5">
        <v>6</v>
      </c>
      <c r="E888" s="5">
        <v>351</v>
      </c>
      <c r="F888" s="5">
        <v>19.600000000000001</v>
      </c>
      <c r="G888" s="5">
        <v>5.5</v>
      </c>
      <c r="H888" s="5">
        <v>55.7</v>
      </c>
    </row>
    <row r="889" spans="1:8" ht="10.7" customHeight="1">
      <c r="A889" s="3">
        <v>953</v>
      </c>
      <c r="B889" s="2" t="s">
        <v>911</v>
      </c>
      <c r="C889" s="2" t="s">
        <v>902</v>
      </c>
      <c r="D889" s="3" t="s">
        <v>623</v>
      </c>
      <c r="E889" s="3">
        <v>71</v>
      </c>
      <c r="F889" s="3">
        <v>5.2</v>
      </c>
      <c r="G889" s="3">
        <v>1.4</v>
      </c>
      <c r="H889" s="3">
        <v>9.5</v>
      </c>
    </row>
    <row r="890" spans="1:8" ht="10.7" customHeight="1">
      <c r="A890" s="5">
        <v>954</v>
      </c>
      <c r="B890" s="4" t="s">
        <v>911</v>
      </c>
      <c r="C890" s="4" t="s">
        <v>903</v>
      </c>
      <c r="D890" s="5">
        <v>6</v>
      </c>
      <c r="E890" s="5">
        <v>308</v>
      </c>
      <c r="F890" s="5">
        <v>23.1</v>
      </c>
      <c r="G890" s="5">
        <v>1.8</v>
      </c>
      <c r="H890" s="5">
        <v>49.8</v>
      </c>
    </row>
    <row r="891" spans="1:8" ht="10.7" customHeight="1">
      <c r="A891" s="3">
        <v>955</v>
      </c>
      <c r="B891" s="2" t="s">
        <v>911</v>
      </c>
      <c r="C891" s="2" t="s">
        <v>115</v>
      </c>
      <c r="D891" s="3" t="s">
        <v>174</v>
      </c>
      <c r="E891" s="3">
        <v>116</v>
      </c>
      <c r="F891" s="3">
        <v>9.9</v>
      </c>
      <c r="G891" s="3">
        <v>0.3</v>
      </c>
      <c r="H891" s="3">
        <v>18.3</v>
      </c>
    </row>
    <row r="892" spans="1:8" ht="10.7" customHeight="1">
      <c r="A892" s="5">
        <v>956</v>
      </c>
      <c r="B892" s="4" t="s">
        <v>911</v>
      </c>
      <c r="C892" s="4" t="s">
        <v>904</v>
      </c>
      <c r="D892" s="5" t="s">
        <v>174</v>
      </c>
      <c r="E892" s="5">
        <v>371</v>
      </c>
      <c r="F892" s="5">
        <v>29</v>
      </c>
      <c r="G892" s="5">
        <v>0.8</v>
      </c>
      <c r="H892" s="5">
        <v>61.7</v>
      </c>
    </row>
    <row r="893" spans="1:8" ht="10.7" customHeight="1">
      <c r="A893" s="3">
        <v>957</v>
      </c>
      <c r="B893" s="2" t="s">
        <v>911</v>
      </c>
      <c r="C893" s="2" t="s">
        <v>905</v>
      </c>
      <c r="D893" s="3">
        <v>26</v>
      </c>
      <c r="E893" s="3">
        <v>535</v>
      </c>
      <c r="F893" s="3">
        <v>41</v>
      </c>
      <c r="G893" s="3">
        <v>18.399999999999999</v>
      </c>
      <c r="H893" s="3">
        <v>51.2</v>
      </c>
    </row>
    <row r="894" spans="1:8" ht="10.7" customHeight="1">
      <c r="A894" s="5">
        <v>958</v>
      </c>
      <c r="B894" s="4" t="s">
        <v>911</v>
      </c>
      <c r="C894" s="4" t="s">
        <v>116</v>
      </c>
      <c r="D894" s="5">
        <v>6</v>
      </c>
      <c r="E894" s="5">
        <v>325</v>
      </c>
      <c r="F894" s="5">
        <v>23.5</v>
      </c>
      <c r="G894" s="5">
        <v>0.6</v>
      </c>
      <c r="H894" s="5">
        <v>56.5</v>
      </c>
    </row>
    <row r="895" spans="1:8" ht="10.7" customHeight="1">
      <c r="A895" s="3">
        <v>959</v>
      </c>
      <c r="B895" s="2" t="s">
        <v>911</v>
      </c>
      <c r="C895" s="2" t="s">
        <v>117</v>
      </c>
      <c r="D895" s="3" t="s">
        <v>174</v>
      </c>
      <c r="E895" s="3">
        <v>338</v>
      </c>
      <c r="F895" s="3">
        <v>25.3</v>
      </c>
      <c r="G895" s="3">
        <v>0.8</v>
      </c>
      <c r="H895" s="3">
        <v>57.5</v>
      </c>
    </row>
    <row r="896" spans="1:8" ht="10.7" customHeight="1">
      <c r="A896" s="5">
        <v>960</v>
      </c>
      <c r="B896" s="4" t="s">
        <v>911</v>
      </c>
      <c r="C896" s="4" t="s">
        <v>906</v>
      </c>
      <c r="D896" s="5" t="s">
        <v>623</v>
      </c>
      <c r="E896" s="5">
        <v>49</v>
      </c>
      <c r="F896" s="5">
        <v>5.0999999999999996</v>
      </c>
      <c r="G896" s="5">
        <v>0.3</v>
      </c>
      <c r="H896" s="5">
        <v>6.4</v>
      </c>
    </row>
    <row r="897" spans="1:8" ht="10.7" customHeight="1">
      <c r="A897" s="3">
        <v>961</v>
      </c>
      <c r="B897" s="2" t="s">
        <v>911</v>
      </c>
      <c r="C897" s="2" t="s">
        <v>118</v>
      </c>
      <c r="D897" s="3" t="s">
        <v>174</v>
      </c>
      <c r="E897" s="3">
        <v>625</v>
      </c>
      <c r="F897" s="3">
        <v>27.3</v>
      </c>
      <c r="G897" s="3">
        <v>51</v>
      </c>
      <c r="H897" s="3">
        <v>14.3</v>
      </c>
    </row>
    <row r="898" spans="1:8" ht="10.7" customHeight="1">
      <c r="A898" s="5">
        <v>962</v>
      </c>
      <c r="B898" s="4" t="s">
        <v>911</v>
      </c>
      <c r="C898" s="4" t="s">
        <v>119</v>
      </c>
      <c r="D898" s="5" t="s">
        <v>174</v>
      </c>
      <c r="E898" s="5">
        <v>630</v>
      </c>
      <c r="F898" s="5">
        <v>25.9</v>
      </c>
      <c r="G898" s="5">
        <v>50.4</v>
      </c>
      <c r="H898" s="5">
        <v>18.3</v>
      </c>
    </row>
    <row r="899" spans="1:8" ht="10.7" customHeight="1">
      <c r="A899" s="3">
        <v>963</v>
      </c>
      <c r="B899" s="2" t="s">
        <v>911</v>
      </c>
      <c r="C899" s="2" t="s">
        <v>907</v>
      </c>
      <c r="D899" s="3" t="s">
        <v>174</v>
      </c>
      <c r="E899" s="3">
        <v>689</v>
      </c>
      <c r="F899" s="3">
        <v>13.4</v>
      </c>
      <c r="G899" s="3">
        <v>63.5</v>
      </c>
      <c r="H899" s="3">
        <v>16</v>
      </c>
    </row>
    <row r="900" spans="1:8" ht="10.7" customHeight="1">
      <c r="A900" s="5">
        <v>964</v>
      </c>
      <c r="B900" s="4" t="s">
        <v>911</v>
      </c>
      <c r="C900" s="4" t="s">
        <v>69</v>
      </c>
      <c r="D900" s="5" t="s">
        <v>857</v>
      </c>
      <c r="E900" s="5">
        <v>406</v>
      </c>
      <c r="F900" s="5">
        <v>32.1</v>
      </c>
      <c r="G900" s="5">
        <v>20.7</v>
      </c>
      <c r="H900" s="5">
        <v>22.7</v>
      </c>
    </row>
    <row r="901" spans="1:8" ht="10.7" customHeight="1">
      <c r="A901" s="3">
        <v>965</v>
      </c>
      <c r="B901" s="2" t="s">
        <v>911</v>
      </c>
      <c r="C901" s="2" t="s">
        <v>908</v>
      </c>
      <c r="D901" s="3">
        <v>3</v>
      </c>
      <c r="E901" s="3">
        <v>98</v>
      </c>
      <c r="F901" s="3">
        <v>13.7</v>
      </c>
      <c r="G901" s="3">
        <v>2.2999999999999998</v>
      </c>
      <c r="H901" s="3">
        <v>5.6</v>
      </c>
    </row>
    <row r="902" spans="1:8" ht="10.7" customHeight="1">
      <c r="A902" s="5">
        <v>966</v>
      </c>
      <c r="B902" s="4" t="s">
        <v>911</v>
      </c>
      <c r="C902" s="4" t="s">
        <v>909</v>
      </c>
      <c r="D902" s="5">
        <v>3</v>
      </c>
      <c r="E902" s="5">
        <v>393</v>
      </c>
      <c r="F902" s="5">
        <v>26.1</v>
      </c>
      <c r="G902" s="5">
        <v>23.3</v>
      </c>
      <c r="H902" s="5">
        <v>19.600000000000001</v>
      </c>
    </row>
    <row r="903" spans="1:8" ht="10.7" customHeight="1">
      <c r="A903" s="3">
        <v>967</v>
      </c>
      <c r="B903" s="2" t="s">
        <v>911</v>
      </c>
      <c r="C903" s="2" t="s">
        <v>910</v>
      </c>
      <c r="D903" s="3">
        <v>3</v>
      </c>
      <c r="E903" s="3">
        <v>188</v>
      </c>
      <c r="F903" s="3">
        <v>17.399999999999999</v>
      </c>
      <c r="G903" s="3">
        <v>11.5</v>
      </c>
      <c r="H903" s="3">
        <v>3.9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39"/>
  <sheetViews>
    <sheetView zoomScale="140" zoomScaleNormal="140" workbookViewId="0">
      <selection activeCell="A2" sqref="A1:G1048576"/>
    </sheetView>
  </sheetViews>
  <sheetFormatPr baseColWidth="10" defaultColWidth="9.140625" defaultRowHeight="15"/>
  <cols>
    <col min="1" max="1" width="6.5703125" style="91" customWidth="1"/>
    <col min="2" max="2" width="17.28515625" style="1" customWidth="1"/>
    <col min="3" max="3" width="20" style="1" customWidth="1"/>
    <col min="4" max="4" width="4.5703125" style="1" customWidth="1"/>
    <col min="5" max="5" width="5.7109375" style="1" customWidth="1"/>
    <col min="6" max="7" width="7.7109375" style="1" customWidth="1"/>
    <col min="8" max="16384" width="9.140625" style="1"/>
  </cols>
  <sheetData>
    <row r="1" spans="1:7" s="54" customFormat="1" ht="24" customHeight="1">
      <c r="A1" s="52" t="s">
        <v>1498</v>
      </c>
      <c r="B1" s="52" t="s">
        <v>1499</v>
      </c>
      <c r="C1" s="52" t="s">
        <v>1500</v>
      </c>
      <c r="D1" s="52" t="s">
        <v>1501</v>
      </c>
      <c r="E1" s="52" t="s">
        <v>1502</v>
      </c>
      <c r="F1" s="53" t="s">
        <v>1503</v>
      </c>
      <c r="G1" s="52" t="s">
        <v>1504</v>
      </c>
    </row>
    <row r="2" spans="1:7" ht="10.35" customHeight="1">
      <c r="A2" s="55">
        <v>1</v>
      </c>
      <c r="B2" s="56" t="s">
        <v>984</v>
      </c>
      <c r="C2" s="56" t="s">
        <v>171</v>
      </c>
      <c r="D2" s="57">
        <v>6</v>
      </c>
      <c r="E2" s="56">
        <v>320</v>
      </c>
      <c r="F2" s="58">
        <v>2.2000000000000002</v>
      </c>
      <c r="G2" s="59"/>
    </row>
    <row r="3" spans="1:7" ht="9.9499999999999993" customHeight="1">
      <c r="A3" s="60">
        <v>2</v>
      </c>
      <c r="B3" s="61" t="s">
        <v>984</v>
      </c>
      <c r="C3" s="61" t="s">
        <v>172</v>
      </c>
      <c r="D3" s="62">
        <v>6</v>
      </c>
      <c r="E3" s="61">
        <v>500</v>
      </c>
      <c r="F3" s="63">
        <v>2.2000000000000002</v>
      </c>
      <c r="G3" s="64"/>
    </row>
    <row r="4" spans="1:7" ht="9.9499999999999993" customHeight="1">
      <c r="A4" s="65">
        <v>3</v>
      </c>
      <c r="B4" s="66" t="s">
        <v>984</v>
      </c>
      <c r="C4" s="66" t="s">
        <v>173</v>
      </c>
      <c r="D4" s="67" t="s">
        <v>174</v>
      </c>
      <c r="E4" s="66">
        <v>4</v>
      </c>
      <c r="F4" s="68">
        <v>1</v>
      </c>
      <c r="G4" s="69"/>
    </row>
    <row r="5" spans="1:7" ht="9.9499999999999993" customHeight="1">
      <c r="A5" s="60">
        <v>4</v>
      </c>
      <c r="B5" s="61" t="s">
        <v>984</v>
      </c>
      <c r="C5" s="61" t="s">
        <v>175</v>
      </c>
      <c r="D5" s="70">
        <v>12</v>
      </c>
      <c r="E5" s="61">
        <v>3</v>
      </c>
      <c r="F5" s="63">
        <v>0.6</v>
      </c>
      <c r="G5" s="64"/>
    </row>
    <row r="6" spans="1:7" ht="9.9499999999999993" customHeight="1">
      <c r="A6" s="65">
        <v>5</v>
      </c>
      <c r="B6" s="66" t="s">
        <v>984</v>
      </c>
      <c r="C6" s="66" t="s">
        <v>176</v>
      </c>
      <c r="D6" s="67">
        <v>5</v>
      </c>
      <c r="E6" s="66">
        <v>17</v>
      </c>
      <c r="F6" s="68">
        <v>0.7</v>
      </c>
      <c r="G6" s="66">
        <v>0.2</v>
      </c>
    </row>
    <row r="7" spans="1:7" ht="9.9499999999999993" customHeight="1">
      <c r="A7" s="60">
        <v>6</v>
      </c>
      <c r="B7" s="61" t="s">
        <v>984</v>
      </c>
      <c r="C7" s="61" t="s">
        <v>177</v>
      </c>
      <c r="D7" s="62">
        <v>4</v>
      </c>
      <c r="E7" s="61">
        <v>19</v>
      </c>
      <c r="F7" s="63">
        <v>0.5</v>
      </c>
      <c r="G7" s="61">
        <v>0.2</v>
      </c>
    </row>
    <row r="8" spans="1:7" ht="9.9499999999999993" customHeight="1">
      <c r="A8" s="65">
        <v>7</v>
      </c>
      <c r="B8" s="66" t="s">
        <v>984</v>
      </c>
      <c r="C8" s="66" t="s">
        <v>178</v>
      </c>
      <c r="D8" s="67" t="s">
        <v>174</v>
      </c>
      <c r="E8" s="69"/>
      <c r="F8" s="68">
        <v>1.5</v>
      </c>
      <c r="G8" s="69"/>
    </row>
    <row r="9" spans="1:7" ht="9.9499999999999993" customHeight="1">
      <c r="A9" s="60">
        <v>9</v>
      </c>
      <c r="B9" s="61" t="s">
        <v>984</v>
      </c>
      <c r="C9" s="61" t="s">
        <v>180</v>
      </c>
      <c r="D9" s="62" t="s">
        <v>174</v>
      </c>
      <c r="E9" s="61">
        <v>2</v>
      </c>
      <c r="F9" s="63">
        <v>0.4</v>
      </c>
      <c r="G9" s="64"/>
    </row>
    <row r="10" spans="1:7" ht="9.9499999999999993" customHeight="1">
      <c r="A10" s="65">
        <v>10</v>
      </c>
      <c r="B10" s="66" t="s">
        <v>984</v>
      </c>
      <c r="C10" s="66" t="s">
        <v>1505</v>
      </c>
      <c r="D10" s="67">
        <v>6</v>
      </c>
      <c r="E10" s="66">
        <v>10</v>
      </c>
      <c r="F10" s="68">
        <v>0.3</v>
      </c>
      <c r="G10" s="66">
        <v>0.7</v>
      </c>
    </row>
    <row r="11" spans="1:7" ht="9.9499999999999993" customHeight="1">
      <c r="A11" s="60">
        <v>11</v>
      </c>
      <c r="B11" s="61" t="s">
        <v>984</v>
      </c>
      <c r="C11" s="61" t="s">
        <v>1506</v>
      </c>
      <c r="D11" s="62">
        <v>55</v>
      </c>
      <c r="E11" s="61">
        <v>13</v>
      </c>
      <c r="F11" s="63">
        <v>0.8</v>
      </c>
      <c r="G11" s="61">
        <v>1.86</v>
      </c>
    </row>
    <row r="12" spans="1:7" ht="9.9499999999999993" customHeight="1">
      <c r="A12" s="65">
        <v>12</v>
      </c>
      <c r="B12" s="66" t="s">
        <v>984</v>
      </c>
      <c r="C12" s="66" t="s">
        <v>183</v>
      </c>
      <c r="D12" s="67">
        <v>6</v>
      </c>
      <c r="E12" s="66">
        <v>10</v>
      </c>
      <c r="F12" s="68">
        <v>2</v>
      </c>
      <c r="G12" s="69"/>
    </row>
    <row r="13" spans="1:7" ht="9.9499999999999993" customHeight="1">
      <c r="A13" s="60">
        <v>13</v>
      </c>
      <c r="B13" s="61" t="s">
        <v>984</v>
      </c>
      <c r="C13" s="61" t="s">
        <v>1012</v>
      </c>
      <c r="D13" s="62">
        <v>10</v>
      </c>
      <c r="E13" s="64"/>
      <c r="F13" s="71"/>
      <c r="G13" s="64"/>
    </row>
    <row r="14" spans="1:7" ht="9.9499999999999993" customHeight="1">
      <c r="A14" s="65">
        <v>14</v>
      </c>
      <c r="B14" s="66" t="s">
        <v>984</v>
      </c>
      <c r="C14" s="66" t="s">
        <v>184</v>
      </c>
      <c r="D14" s="67">
        <v>5</v>
      </c>
      <c r="E14" s="66">
        <v>86</v>
      </c>
      <c r="F14" s="68">
        <v>3.7</v>
      </c>
      <c r="G14" s="66">
        <v>2</v>
      </c>
    </row>
    <row r="15" spans="1:7" ht="9.9499999999999993" customHeight="1">
      <c r="A15" s="60">
        <v>15</v>
      </c>
      <c r="B15" s="61" t="s">
        <v>984</v>
      </c>
      <c r="C15" s="61" t="s">
        <v>185</v>
      </c>
      <c r="D15" s="62">
        <v>6</v>
      </c>
      <c r="E15" s="61">
        <v>56</v>
      </c>
      <c r="F15" s="63">
        <v>5.2</v>
      </c>
      <c r="G15" s="64"/>
    </row>
    <row r="16" spans="1:7" ht="9.9499999999999993" customHeight="1">
      <c r="A16" s="65">
        <v>16</v>
      </c>
      <c r="B16" s="66" t="s">
        <v>984</v>
      </c>
      <c r="C16" s="66" t="s">
        <v>186</v>
      </c>
      <c r="D16" s="67">
        <v>6</v>
      </c>
      <c r="E16" s="66">
        <v>55</v>
      </c>
      <c r="F16" s="72"/>
      <c r="G16" s="69"/>
    </row>
    <row r="17" spans="1:7" ht="9.9499999999999993" customHeight="1">
      <c r="A17" s="60">
        <v>17</v>
      </c>
      <c r="B17" s="61" t="s">
        <v>984</v>
      </c>
      <c r="C17" s="61" t="s">
        <v>187</v>
      </c>
      <c r="D17" s="62">
        <v>2</v>
      </c>
      <c r="E17" s="61">
        <v>91</v>
      </c>
      <c r="F17" s="63">
        <v>8.4</v>
      </c>
      <c r="G17" s="64"/>
    </row>
    <row r="18" spans="1:7" ht="9.9499999999999993" customHeight="1">
      <c r="A18" s="65">
        <v>18</v>
      </c>
      <c r="B18" s="66" t="s">
        <v>984</v>
      </c>
      <c r="C18" s="66" t="s">
        <v>12</v>
      </c>
      <c r="D18" s="67">
        <v>6</v>
      </c>
      <c r="E18" s="66">
        <v>124</v>
      </c>
      <c r="F18" s="68">
        <v>3.2</v>
      </c>
      <c r="G18" s="69"/>
    </row>
    <row r="19" spans="1:7" ht="18" customHeight="1">
      <c r="A19" s="60">
        <v>19</v>
      </c>
      <c r="B19" s="73" t="s">
        <v>1507</v>
      </c>
      <c r="C19" s="61" t="s">
        <v>1508</v>
      </c>
      <c r="D19" s="60">
        <v>6</v>
      </c>
      <c r="E19" s="73">
        <v>154</v>
      </c>
      <c r="F19" s="74">
        <v>2.4</v>
      </c>
      <c r="G19" s="64"/>
    </row>
    <row r="20" spans="1:7" ht="9.9499999999999993" customHeight="1">
      <c r="A20" s="65">
        <v>20</v>
      </c>
      <c r="B20" s="66" t="s">
        <v>984</v>
      </c>
      <c r="C20" s="66" t="s">
        <v>13</v>
      </c>
      <c r="D20" s="67">
        <v>6</v>
      </c>
      <c r="E20" s="66">
        <v>36</v>
      </c>
      <c r="F20" s="68">
        <v>1.7</v>
      </c>
      <c r="G20" s="69"/>
    </row>
    <row r="21" spans="1:7" ht="9.9499999999999993" customHeight="1">
      <c r="A21" s="60">
        <v>21</v>
      </c>
      <c r="B21" s="61" t="s">
        <v>984</v>
      </c>
      <c r="C21" s="61" t="s">
        <v>188</v>
      </c>
      <c r="D21" s="62">
        <v>6</v>
      </c>
      <c r="E21" s="61">
        <v>45</v>
      </c>
      <c r="F21" s="63">
        <v>4.2</v>
      </c>
      <c r="G21" s="64"/>
    </row>
    <row r="22" spans="1:7" ht="9.9499999999999993" customHeight="1">
      <c r="A22" s="65">
        <v>22</v>
      </c>
      <c r="B22" s="66" t="s">
        <v>984</v>
      </c>
      <c r="C22" s="66" t="s">
        <v>189</v>
      </c>
      <c r="D22" s="67" t="s">
        <v>174</v>
      </c>
      <c r="E22" s="66">
        <v>1</v>
      </c>
      <c r="F22" s="68">
        <v>0</v>
      </c>
      <c r="G22" s="69"/>
    </row>
    <row r="23" spans="1:7" ht="9.9499999999999993" customHeight="1">
      <c r="A23" s="60">
        <v>23</v>
      </c>
      <c r="B23" s="61" t="s">
        <v>984</v>
      </c>
      <c r="C23" s="61" t="s">
        <v>190</v>
      </c>
      <c r="D23" s="62">
        <v>3</v>
      </c>
      <c r="E23" s="61">
        <v>39</v>
      </c>
      <c r="F23" s="63">
        <v>2.9</v>
      </c>
      <c r="G23" s="64"/>
    </row>
    <row r="24" spans="1:7" ht="9.9499999999999993" customHeight="1">
      <c r="A24" s="65">
        <v>24</v>
      </c>
      <c r="B24" s="66" t="s">
        <v>984</v>
      </c>
      <c r="C24" s="66" t="s">
        <v>1509</v>
      </c>
      <c r="D24" s="67" t="s">
        <v>174</v>
      </c>
      <c r="E24" s="66">
        <v>36</v>
      </c>
      <c r="F24" s="68">
        <v>1.7</v>
      </c>
      <c r="G24" s="69"/>
    </row>
    <row r="25" spans="1:7" ht="9.9499999999999993" customHeight="1">
      <c r="A25" s="60">
        <v>25</v>
      </c>
      <c r="B25" s="61" t="s">
        <v>984</v>
      </c>
      <c r="C25" s="61" t="s">
        <v>192</v>
      </c>
      <c r="D25" s="62" t="s">
        <v>174</v>
      </c>
      <c r="E25" s="61">
        <v>50</v>
      </c>
      <c r="F25" s="63">
        <v>4.3</v>
      </c>
      <c r="G25" s="64"/>
    </row>
    <row r="26" spans="1:7" ht="9.9499999999999993" customHeight="1">
      <c r="A26" s="65">
        <v>27</v>
      </c>
      <c r="B26" s="66" t="s">
        <v>984</v>
      </c>
      <c r="C26" s="66" t="s">
        <v>14</v>
      </c>
      <c r="D26" s="67" t="s">
        <v>174</v>
      </c>
      <c r="E26" s="66">
        <v>6</v>
      </c>
      <c r="F26" s="68">
        <v>1</v>
      </c>
      <c r="G26" s="69"/>
    </row>
    <row r="27" spans="1:7" ht="9.9499999999999993" customHeight="1">
      <c r="A27" s="60">
        <v>28</v>
      </c>
      <c r="B27" s="61" t="s">
        <v>984</v>
      </c>
      <c r="C27" s="61" t="s">
        <v>194</v>
      </c>
      <c r="D27" s="62" t="s">
        <v>174</v>
      </c>
      <c r="E27" s="61">
        <v>20</v>
      </c>
      <c r="F27" s="63">
        <v>6.8</v>
      </c>
      <c r="G27" s="64"/>
    </row>
    <row r="28" spans="1:7" ht="9.9499999999999993" customHeight="1">
      <c r="A28" s="65">
        <v>32</v>
      </c>
      <c r="B28" s="66" t="s">
        <v>984</v>
      </c>
      <c r="C28" s="66" t="s">
        <v>197</v>
      </c>
      <c r="D28" s="67">
        <v>3</v>
      </c>
      <c r="E28" s="66">
        <v>38</v>
      </c>
      <c r="F28" s="68">
        <v>6.5</v>
      </c>
      <c r="G28" s="66">
        <v>0.7</v>
      </c>
    </row>
    <row r="29" spans="1:7" ht="9.9499999999999993" customHeight="1">
      <c r="A29" s="60">
        <v>33</v>
      </c>
      <c r="B29" s="61" t="s">
        <v>984</v>
      </c>
      <c r="C29" s="61" t="s">
        <v>198</v>
      </c>
      <c r="D29" s="62">
        <v>3</v>
      </c>
      <c r="E29" s="61">
        <v>38</v>
      </c>
      <c r="F29" s="63">
        <v>4.2</v>
      </c>
      <c r="G29" s="61">
        <v>0.7</v>
      </c>
    </row>
    <row r="30" spans="1:7" ht="9.9499999999999993" customHeight="1">
      <c r="A30" s="65">
        <v>34</v>
      </c>
      <c r="B30" s="66" t="s">
        <v>984</v>
      </c>
      <c r="C30" s="66" t="s">
        <v>199</v>
      </c>
      <c r="D30" s="67">
        <v>3</v>
      </c>
      <c r="E30" s="66">
        <v>36</v>
      </c>
      <c r="F30" s="68">
        <v>3.6</v>
      </c>
      <c r="G30" s="69"/>
    </row>
    <row r="31" spans="1:7" ht="9.9499999999999993" customHeight="1">
      <c r="A31" s="60">
        <v>35</v>
      </c>
      <c r="B31" s="61" t="s">
        <v>984</v>
      </c>
      <c r="C31" s="61" t="s">
        <v>200</v>
      </c>
      <c r="D31" s="62">
        <v>3</v>
      </c>
      <c r="E31" s="61">
        <v>21</v>
      </c>
      <c r="F31" s="63">
        <v>3</v>
      </c>
      <c r="G31" s="64"/>
    </row>
    <row r="32" spans="1:7" ht="9.9499999999999993" customHeight="1">
      <c r="A32" s="65">
        <v>39</v>
      </c>
      <c r="B32" s="66" t="s">
        <v>984</v>
      </c>
      <c r="C32" s="66" t="s">
        <v>1027</v>
      </c>
      <c r="D32" s="67" t="s">
        <v>174</v>
      </c>
      <c r="E32" s="66">
        <v>8</v>
      </c>
      <c r="F32" s="68">
        <v>1</v>
      </c>
      <c r="G32" s="69"/>
    </row>
    <row r="33" spans="1:7" ht="9.9499999999999993" customHeight="1">
      <c r="A33" s="60">
        <v>40</v>
      </c>
      <c r="B33" s="61" t="s">
        <v>984</v>
      </c>
      <c r="C33" s="61" t="s">
        <v>203</v>
      </c>
      <c r="D33" s="62">
        <v>6</v>
      </c>
      <c r="E33" s="61">
        <v>50</v>
      </c>
      <c r="F33" s="63">
        <v>1.5</v>
      </c>
      <c r="G33" s="64"/>
    </row>
    <row r="34" spans="1:7" ht="18" customHeight="1">
      <c r="A34" s="65">
        <v>42</v>
      </c>
      <c r="B34" s="75" t="s">
        <v>1507</v>
      </c>
      <c r="C34" s="66" t="s">
        <v>1510</v>
      </c>
      <c r="D34" s="65">
        <v>6</v>
      </c>
      <c r="E34" s="75">
        <v>18</v>
      </c>
      <c r="F34" s="76">
        <v>2.7</v>
      </c>
      <c r="G34" s="69"/>
    </row>
    <row r="35" spans="1:7" ht="9.9499999999999993" customHeight="1">
      <c r="A35" s="60">
        <v>43</v>
      </c>
      <c r="B35" s="61" t="s">
        <v>984</v>
      </c>
      <c r="C35" s="61" t="s">
        <v>206</v>
      </c>
      <c r="D35" s="62">
        <v>6</v>
      </c>
      <c r="E35" s="61">
        <v>18</v>
      </c>
      <c r="F35" s="63">
        <v>2.7</v>
      </c>
      <c r="G35" s="64"/>
    </row>
    <row r="36" spans="1:7" ht="9.9499999999999993" customHeight="1">
      <c r="A36" s="65">
        <v>44</v>
      </c>
      <c r="B36" s="66" t="s">
        <v>984</v>
      </c>
      <c r="C36" s="66" t="s">
        <v>16</v>
      </c>
      <c r="D36" s="67" t="s">
        <v>174</v>
      </c>
      <c r="E36" s="66">
        <v>11</v>
      </c>
      <c r="F36" s="68">
        <v>2.4</v>
      </c>
      <c r="G36" s="69"/>
    </row>
    <row r="37" spans="1:7" ht="9.9499999999999993" customHeight="1">
      <c r="A37" s="60">
        <v>45</v>
      </c>
      <c r="B37" s="61" t="s">
        <v>984</v>
      </c>
      <c r="C37" s="61" t="s">
        <v>17</v>
      </c>
      <c r="D37" s="62">
        <v>3</v>
      </c>
      <c r="E37" s="61">
        <v>22</v>
      </c>
      <c r="F37" s="63">
        <v>4.0999999999999996</v>
      </c>
      <c r="G37" s="61">
        <v>3.3</v>
      </c>
    </row>
    <row r="38" spans="1:7" ht="9.9499999999999993" customHeight="1">
      <c r="A38" s="65">
        <v>46</v>
      </c>
      <c r="B38" s="66" t="s">
        <v>984</v>
      </c>
      <c r="C38" s="66" t="s">
        <v>207</v>
      </c>
      <c r="D38" s="67">
        <v>6</v>
      </c>
      <c r="E38" s="66">
        <v>65</v>
      </c>
      <c r="F38" s="68">
        <v>10.6</v>
      </c>
      <c r="G38" s="69"/>
    </row>
    <row r="39" spans="1:7" ht="9.9499999999999993" customHeight="1">
      <c r="A39" s="60">
        <v>47</v>
      </c>
      <c r="B39" s="61" t="s">
        <v>984</v>
      </c>
      <c r="C39" s="61" t="s">
        <v>170</v>
      </c>
      <c r="D39" s="62">
        <v>3</v>
      </c>
      <c r="E39" s="61">
        <v>22</v>
      </c>
      <c r="F39" s="63">
        <v>1.7</v>
      </c>
      <c r="G39" s="61">
        <v>2.9</v>
      </c>
    </row>
    <row r="40" spans="1:7" ht="9.9499999999999993" customHeight="1">
      <c r="A40" s="65">
        <v>48</v>
      </c>
      <c r="B40" s="66" t="s">
        <v>984</v>
      </c>
      <c r="C40" s="66" t="s">
        <v>208</v>
      </c>
      <c r="D40" s="67">
        <v>6</v>
      </c>
      <c r="E40" s="66">
        <v>30</v>
      </c>
      <c r="F40" s="68">
        <v>2.7</v>
      </c>
      <c r="G40" s="69"/>
    </row>
    <row r="41" spans="1:7" ht="9.9499999999999993" customHeight="1">
      <c r="A41" s="60">
        <v>49</v>
      </c>
      <c r="B41" s="61" t="s">
        <v>984</v>
      </c>
      <c r="C41" s="61" t="s">
        <v>209</v>
      </c>
      <c r="D41" s="62">
        <v>6</v>
      </c>
      <c r="E41" s="61">
        <v>50</v>
      </c>
      <c r="F41" s="63">
        <v>4.3</v>
      </c>
      <c r="G41" s="64"/>
    </row>
    <row r="42" spans="1:7" ht="9.9499999999999993" customHeight="1">
      <c r="A42" s="65">
        <v>50</v>
      </c>
      <c r="B42" s="66" t="s">
        <v>984</v>
      </c>
      <c r="C42" s="66" t="s">
        <v>210</v>
      </c>
      <c r="D42" s="67">
        <v>12</v>
      </c>
      <c r="E42" s="66">
        <v>88</v>
      </c>
      <c r="F42" s="68">
        <v>6.3</v>
      </c>
      <c r="G42" s="69"/>
    </row>
    <row r="43" spans="1:7" ht="9.9499999999999993" customHeight="1">
      <c r="A43" s="60">
        <v>52</v>
      </c>
      <c r="B43" s="61" t="s">
        <v>984</v>
      </c>
      <c r="C43" s="61" t="s">
        <v>212</v>
      </c>
      <c r="D43" s="62">
        <v>3</v>
      </c>
      <c r="E43" s="61">
        <v>48</v>
      </c>
      <c r="F43" s="63">
        <v>4</v>
      </c>
      <c r="G43" s="61">
        <v>4.7</v>
      </c>
    </row>
    <row r="44" spans="1:7" ht="19.5" customHeight="1">
      <c r="A44" s="65">
        <v>53</v>
      </c>
      <c r="B44" s="75" t="s">
        <v>1507</v>
      </c>
      <c r="C44" s="75" t="s">
        <v>1511</v>
      </c>
      <c r="D44" s="65">
        <v>3</v>
      </c>
      <c r="E44" s="75">
        <v>31</v>
      </c>
      <c r="F44" s="76">
        <v>6.3</v>
      </c>
      <c r="G44" s="75">
        <v>1.1000000000000001</v>
      </c>
    </row>
    <row r="45" spans="1:7" ht="9.9499999999999993" customHeight="1">
      <c r="A45" s="60">
        <v>54</v>
      </c>
      <c r="B45" s="61" t="s">
        <v>984</v>
      </c>
      <c r="C45" s="61" t="s">
        <v>214</v>
      </c>
      <c r="D45" s="62" t="s">
        <v>174</v>
      </c>
      <c r="E45" s="61">
        <v>14</v>
      </c>
      <c r="F45" s="63">
        <v>2.4</v>
      </c>
      <c r="G45" s="64"/>
    </row>
    <row r="46" spans="1:7" ht="9.9499999999999993" customHeight="1">
      <c r="A46" s="65">
        <v>55</v>
      </c>
      <c r="B46" s="66" t="s">
        <v>984</v>
      </c>
      <c r="C46" s="66" t="s">
        <v>215</v>
      </c>
      <c r="D46" s="67">
        <v>6</v>
      </c>
      <c r="E46" s="66">
        <v>11</v>
      </c>
      <c r="F46" s="68">
        <v>1.3</v>
      </c>
      <c r="G46" s="69"/>
    </row>
    <row r="47" spans="1:7" ht="9.9499999999999993" customHeight="1">
      <c r="A47" s="60">
        <v>56</v>
      </c>
      <c r="B47" s="61" t="s">
        <v>984</v>
      </c>
      <c r="C47" s="61" t="s">
        <v>1039</v>
      </c>
      <c r="D47" s="62" t="s">
        <v>174</v>
      </c>
      <c r="E47" s="61">
        <v>7</v>
      </c>
      <c r="F47" s="63">
        <v>2.2999999999999998</v>
      </c>
      <c r="G47" s="64"/>
    </row>
    <row r="48" spans="1:7" ht="9.9499999999999993" customHeight="1">
      <c r="A48" s="65">
        <v>57</v>
      </c>
      <c r="B48" s="66" t="s">
        <v>984</v>
      </c>
      <c r="C48" s="66" t="s">
        <v>18</v>
      </c>
      <c r="D48" s="67">
        <v>6</v>
      </c>
      <c r="E48" s="66">
        <v>7</v>
      </c>
      <c r="F48" s="68">
        <v>2.1</v>
      </c>
      <c r="G48" s="69"/>
    </row>
    <row r="49" spans="1:7" ht="9.9499999999999993" customHeight="1">
      <c r="A49" s="60">
        <v>58</v>
      </c>
      <c r="B49" s="61" t="s">
        <v>984</v>
      </c>
      <c r="C49" s="61" t="s">
        <v>15</v>
      </c>
      <c r="D49" s="62" t="s">
        <v>174</v>
      </c>
      <c r="E49" s="61">
        <v>4</v>
      </c>
      <c r="F49" s="63">
        <v>1.1000000000000001</v>
      </c>
      <c r="G49" s="64"/>
    </row>
    <row r="50" spans="1:7" ht="9.9499999999999993" customHeight="1">
      <c r="A50" s="65">
        <v>59</v>
      </c>
      <c r="B50" s="66" t="s">
        <v>984</v>
      </c>
      <c r="C50" s="66" t="s">
        <v>216</v>
      </c>
      <c r="D50" s="67">
        <v>8</v>
      </c>
      <c r="E50" s="66">
        <v>11</v>
      </c>
      <c r="F50" s="77">
        <v>10</v>
      </c>
      <c r="G50" s="69"/>
    </row>
    <row r="51" spans="1:7" ht="10.35" customHeight="1">
      <c r="A51" s="78">
        <v>61</v>
      </c>
      <c r="B51" s="79" t="s">
        <v>984</v>
      </c>
      <c r="C51" s="79" t="s">
        <v>19</v>
      </c>
      <c r="D51" s="80" t="s">
        <v>174</v>
      </c>
      <c r="E51" s="79">
        <v>60</v>
      </c>
      <c r="F51" s="81">
        <v>3</v>
      </c>
      <c r="G51" s="82"/>
    </row>
    <row r="52" spans="1:7" ht="9.9499999999999993" customHeight="1">
      <c r="A52" s="65">
        <v>62</v>
      </c>
      <c r="B52" s="66" t="s">
        <v>984</v>
      </c>
      <c r="C52" s="66" t="s">
        <v>20</v>
      </c>
      <c r="D52" s="67">
        <v>6</v>
      </c>
      <c r="E52" s="66">
        <v>27</v>
      </c>
      <c r="F52" s="68">
        <v>2</v>
      </c>
      <c r="G52" s="69"/>
    </row>
    <row r="53" spans="1:7" ht="9.9499999999999993" customHeight="1">
      <c r="A53" s="60">
        <v>63</v>
      </c>
      <c r="B53" s="61" t="s">
        <v>984</v>
      </c>
      <c r="C53" s="61" t="s">
        <v>21</v>
      </c>
      <c r="D53" s="62">
        <v>6</v>
      </c>
      <c r="E53" s="61">
        <v>13</v>
      </c>
      <c r="F53" s="63">
        <v>0.6</v>
      </c>
      <c r="G53" s="64"/>
    </row>
    <row r="54" spans="1:7" ht="9.9499999999999993" customHeight="1">
      <c r="A54" s="65">
        <v>64</v>
      </c>
      <c r="B54" s="66" t="s">
        <v>984</v>
      </c>
      <c r="C54" s="66" t="s">
        <v>22</v>
      </c>
      <c r="D54" s="67">
        <v>12</v>
      </c>
      <c r="E54" s="66">
        <v>12</v>
      </c>
      <c r="F54" s="68">
        <v>10</v>
      </c>
      <c r="G54" s="69"/>
    </row>
    <row r="55" spans="1:7" ht="9.9499999999999993" customHeight="1">
      <c r="A55" s="60">
        <v>66</v>
      </c>
      <c r="B55" s="61" t="s">
        <v>984</v>
      </c>
      <c r="C55" s="61" t="s">
        <v>24</v>
      </c>
      <c r="D55" s="62">
        <v>6</v>
      </c>
      <c r="E55" s="61">
        <v>12</v>
      </c>
      <c r="F55" s="63">
        <v>0.8</v>
      </c>
      <c r="G55" s="64"/>
    </row>
    <row r="56" spans="1:7" ht="9.9499999999999993" customHeight="1">
      <c r="A56" s="65">
        <v>67</v>
      </c>
      <c r="B56" s="66" t="s">
        <v>984</v>
      </c>
      <c r="C56" s="66" t="s">
        <v>25</v>
      </c>
      <c r="D56" s="67" t="s">
        <v>174</v>
      </c>
      <c r="E56" s="66">
        <v>5</v>
      </c>
      <c r="F56" s="68">
        <v>2.5</v>
      </c>
      <c r="G56" s="69"/>
    </row>
    <row r="57" spans="1:7" ht="9.9499999999999993" customHeight="1">
      <c r="A57" s="60">
        <v>68</v>
      </c>
      <c r="B57" s="61" t="s">
        <v>984</v>
      </c>
      <c r="C57" s="61" t="s">
        <v>26</v>
      </c>
      <c r="D57" s="62">
        <v>6</v>
      </c>
      <c r="E57" s="61">
        <v>12</v>
      </c>
      <c r="F57" s="63">
        <v>0.8</v>
      </c>
      <c r="G57" s="64"/>
    </row>
    <row r="58" spans="1:7" ht="9.9499999999999993" customHeight="1">
      <c r="A58" s="65">
        <v>69</v>
      </c>
      <c r="B58" s="66" t="s">
        <v>984</v>
      </c>
      <c r="C58" s="66" t="s">
        <v>218</v>
      </c>
      <c r="D58" s="67" t="s">
        <v>174</v>
      </c>
      <c r="E58" s="66">
        <v>8</v>
      </c>
      <c r="F58" s="68">
        <v>4.5999999999999996</v>
      </c>
      <c r="G58" s="69"/>
    </row>
    <row r="59" spans="1:7" ht="9.9499999999999993" customHeight="1">
      <c r="A59" s="60">
        <v>70</v>
      </c>
      <c r="B59" s="61" t="s">
        <v>984</v>
      </c>
      <c r="C59" s="61" t="s">
        <v>28</v>
      </c>
      <c r="D59" s="62" t="s">
        <v>341</v>
      </c>
      <c r="E59" s="61">
        <v>33</v>
      </c>
      <c r="F59" s="63">
        <v>2.5</v>
      </c>
      <c r="G59" s="64"/>
    </row>
    <row r="60" spans="1:7" ht="9.9499999999999993" customHeight="1">
      <c r="A60" s="65">
        <v>71</v>
      </c>
      <c r="B60" s="66" t="s">
        <v>984</v>
      </c>
      <c r="C60" s="66" t="s">
        <v>219</v>
      </c>
      <c r="D60" s="67">
        <v>6</v>
      </c>
      <c r="E60" s="66">
        <v>40</v>
      </c>
      <c r="F60" s="68">
        <v>6</v>
      </c>
      <c r="G60" s="69"/>
    </row>
    <row r="61" spans="1:7" ht="9.9499999999999993" customHeight="1">
      <c r="A61" s="60">
        <v>72</v>
      </c>
      <c r="B61" s="61" t="s">
        <v>984</v>
      </c>
      <c r="C61" s="61" t="s">
        <v>29</v>
      </c>
      <c r="D61" s="62" t="s">
        <v>174</v>
      </c>
      <c r="E61" s="61">
        <v>25</v>
      </c>
      <c r="F61" s="63">
        <v>0.5</v>
      </c>
      <c r="G61" s="64"/>
    </row>
    <row r="62" spans="1:7" ht="9.9499999999999993" customHeight="1">
      <c r="A62" s="65">
        <v>73</v>
      </c>
      <c r="B62" s="66" t="s">
        <v>984</v>
      </c>
      <c r="C62" s="66" t="s">
        <v>7</v>
      </c>
      <c r="D62" s="67" t="s">
        <v>174</v>
      </c>
      <c r="E62" s="66">
        <v>62</v>
      </c>
      <c r="F62" s="68">
        <v>4.2</v>
      </c>
      <c r="G62" s="69"/>
    </row>
    <row r="63" spans="1:7" ht="9.9499999999999993" customHeight="1">
      <c r="A63" s="60">
        <v>74</v>
      </c>
      <c r="B63" s="61" t="s">
        <v>984</v>
      </c>
      <c r="C63" s="61" t="s">
        <v>30</v>
      </c>
      <c r="D63" s="62">
        <v>6</v>
      </c>
      <c r="E63" s="61">
        <v>88</v>
      </c>
      <c r="F63" s="63">
        <v>3</v>
      </c>
      <c r="G63" s="61">
        <v>0.9</v>
      </c>
    </row>
    <row r="64" spans="1:7" ht="9.9499999999999993" customHeight="1">
      <c r="A64" s="65">
        <v>76</v>
      </c>
      <c r="B64" s="66" t="s">
        <v>984</v>
      </c>
      <c r="C64" s="66" t="s">
        <v>31</v>
      </c>
      <c r="D64" s="67">
        <v>6</v>
      </c>
      <c r="E64" s="66">
        <v>50</v>
      </c>
      <c r="F64" s="68">
        <v>4</v>
      </c>
      <c r="G64" s="69"/>
    </row>
    <row r="65" spans="1:7" ht="9.9499999999999993" customHeight="1">
      <c r="A65" s="60">
        <v>77</v>
      </c>
      <c r="B65" s="61" t="s">
        <v>984</v>
      </c>
      <c r="C65" s="61" t="s">
        <v>32</v>
      </c>
      <c r="D65" s="62" t="s">
        <v>174</v>
      </c>
      <c r="E65" s="61">
        <v>31</v>
      </c>
      <c r="F65" s="63">
        <v>3</v>
      </c>
      <c r="G65" s="61">
        <v>1.4</v>
      </c>
    </row>
    <row r="66" spans="1:7" ht="9.9499999999999993" customHeight="1">
      <c r="A66" s="65">
        <v>78</v>
      </c>
      <c r="B66" s="66" t="s">
        <v>984</v>
      </c>
      <c r="C66" s="66" t="s">
        <v>1055</v>
      </c>
      <c r="D66" s="67">
        <v>6</v>
      </c>
      <c r="E66" s="66">
        <v>5</v>
      </c>
      <c r="F66" s="68">
        <v>137</v>
      </c>
      <c r="G66" s="69"/>
    </row>
    <row r="67" spans="1:7" ht="9.9499999999999993" customHeight="1">
      <c r="A67" s="60">
        <v>79</v>
      </c>
      <c r="B67" s="61" t="s">
        <v>984</v>
      </c>
      <c r="C67" s="61" t="s">
        <v>33</v>
      </c>
      <c r="D67" s="62" t="s">
        <v>174</v>
      </c>
      <c r="E67" s="61">
        <v>214</v>
      </c>
      <c r="F67" s="63">
        <v>2</v>
      </c>
      <c r="G67" s="64"/>
    </row>
    <row r="68" spans="1:7" ht="9.9499999999999993" customHeight="1">
      <c r="A68" s="65">
        <v>80</v>
      </c>
      <c r="B68" s="66" t="s">
        <v>984</v>
      </c>
      <c r="C68" s="66" t="s">
        <v>34</v>
      </c>
      <c r="D68" s="67" t="s">
        <v>174</v>
      </c>
      <c r="E68" s="66">
        <v>36</v>
      </c>
      <c r="F68" s="68">
        <v>4</v>
      </c>
      <c r="G68" s="69"/>
    </row>
    <row r="69" spans="1:7" ht="9.9499999999999993" customHeight="1">
      <c r="A69" s="60">
        <v>82</v>
      </c>
      <c r="B69" s="61" t="s">
        <v>984</v>
      </c>
      <c r="C69" s="61" t="s">
        <v>35</v>
      </c>
      <c r="D69" s="62">
        <v>3</v>
      </c>
      <c r="E69" s="61">
        <v>77</v>
      </c>
      <c r="F69" s="63">
        <v>5.5</v>
      </c>
      <c r="G69" s="61">
        <v>37.200000000000003</v>
      </c>
    </row>
    <row r="70" spans="1:7" ht="9.9499999999999993" customHeight="1">
      <c r="A70" s="65">
        <v>84</v>
      </c>
      <c r="B70" s="66" t="s">
        <v>984</v>
      </c>
      <c r="C70" s="66" t="s">
        <v>222</v>
      </c>
      <c r="D70" s="67">
        <v>6</v>
      </c>
      <c r="E70" s="66">
        <v>50</v>
      </c>
      <c r="F70" s="68">
        <v>4.5</v>
      </c>
      <c r="G70" s="66">
        <v>1.5</v>
      </c>
    </row>
    <row r="71" spans="1:7" ht="9.9499999999999993" customHeight="1">
      <c r="A71" s="60">
        <v>85</v>
      </c>
      <c r="B71" s="61" t="s">
        <v>984</v>
      </c>
      <c r="C71" s="61" t="s">
        <v>9</v>
      </c>
      <c r="D71" s="62">
        <v>3</v>
      </c>
      <c r="E71" s="61">
        <v>142</v>
      </c>
      <c r="F71" s="63">
        <v>5.5</v>
      </c>
      <c r="G71" s="61">
        <v>92.9</v>
      </c>
    </row>
    <row r="72" spans="1:7" ht="9.9499999999999993" customHeight="1">
      <c r="A72" s="65">
        <v>86</v>
      </c>
      <c r="B72" s="66" t="s">
        <v>984</v>
      </c>
      <c r="C72" s="66" t="s">
        <v>223</v>
      </c>
      <c r="D72" s="67" t="s">
        <v>174</v>
      </c>
      <c r="E72" s="66">
        <v>163</v>
      </c>
      <c r="F72" s="68">
        <v>5.5</v>
      </c>
      <c r="G72" s="69"/>
    </row>
    <row r="73" spans="1:7" ht="9.9499999999999993" customHeight="1">
      <c r="A73" s="60">
        <v>90</v>
      </c>
      <c r="B73" s="61" t="s">
        <v>984</v>
      </c>
      <c r="C73" s="61" t="s">
        <v>225</v>
      </c>
      <c r="D73" s="62" t="s">
        <v>174</v>
      </c>
      <c r="E73" s="61">
        <v>450</v>
      </c>
      <c r="F73" s="63">
        <v>7.3</v>
      </c>
      <c r="G73" s="64"/>
    </row>
    <row r="74" spans="1:7" ht="9.9499999999999993" customHeight="1">
      <c r="A74" s="65">
        <v>91</v>
      </c>
      <c r="B74" s="66" t="s">
        <v>984</v>
      </c>
      <c r="C74" s="66" t="s">
        <v>37</v>
      </c>
      <c r="D74" s="67" t="s">
        <v>174</v>
      </c>
      <c r="E74" s="66">
        <v>21</v>
      </c>
      <c r="F74" s="68">
        <v>1</v>
      </c>
      <c r="G74" s="69"/>
    </row>
    <row r="75" spans="1:7" ht="9.9499999999999993" customHeight="1">
      <c r="A75" s="60">
        <v>92</v>
      </c>
      <c r="B75" s="61" t="s">
        <v>984</v>
      </c>
      <c r="C75" s="61" t="s">
        <v>38</v>
      </c>
      <c r="D75" s="62">
        <v>6</v>
      </c>
      <c r="E75" s="61">
        <v>25</v>
      </c>
      <c r="F75" s="63">
        <v>3.7</v>
      </c>
      <c r="G75" s="64"/>
    </row>
    <row r="76" spans="1:7" ht="9.9499999999999993" customHeight="1">
      <c r="A76" s="65">
        <v>93</v>
      </c>
      <c r="B76" s="66" t="s">
        <v>984</v>
      </c>
      <c r="C76" s="66" t="s">
        <v>8</v>
      </c>
      <c r="D76" s="67">
        <v>6</v>
      </c>
      <c r="E76" s="66">
        <v>25</v>
      </c>
      <c r="F76" s="68">
        <v>3.9</v>
      </c>
      <c r="G76" s="69"/>
    </row>
    <row r="77" spans="1:7" ht="9.9499999999999993" customHeight="1">
      <c r="A77" s="60">
        <v>94</v>
      </c>
      <c r="B77" s="61" t="s">
        <v>984</v>
      </c>
      <c r="C77" s="61" t="s">
        <v>226</v>
      </c>
      <c r="D77" s="62">
        <v>3</v>
      </c>
      <c r="E77" s="61">
        <v>20</v>
      </c>
      <c r="F77" s="63">
        <v>5.8</v>
      </c>
      <c r="G77" s="64"/>
    </row>
    <row r="78" spans="1:7" ht="9.9499999999999993" customHeight="1">
      <c r="A78" s="65">
        <v>95</v>
      </c>
      <c r="B78" s="66" t="s">
        <v>984</v>
      </c>
      <c r="C78" s="66" t="s">
        <v>227</v>
      </c>
      <c r="D78" s="67">
        <v>3</v>
      </c>
      <c r="E78" s="66">
        <v>33</v>
      </c>
      <c r="F78" s="68">
        <v>3.3</v>
      </c>
      <c r="G78" s="69"/>
    </row>
    <row r="79" spans="1:7" ht="9.9499999999999993" customHeight="1">
      <c r="A79" s="60">
        <v>97</v>
      </c>
      <c r="B79" s="61" t="s">
        <v>984</v>
      </c>
      <c r="C79" s="61" t="s">
        <v>39</v>
      </c>
      <c r="D79" s="62">
        <v>3</v>
      </c>
      <c r="E79" s="61">
        <v>30</v>
      </c>
      <c r="F79" s="63">
        <v>2.9</v>
      </c>
      <c r="G79" s="61">
        <v>2.1</v>
      </c>
    </row>
    <row r="80" spans="1:7" ht="18" customHeight="1">
      <c r="A80" s="65">
        <v>100</v>
      </c>
      <c r="B80" s="75" t="s">
        <v>1507</v>
      </c>
      <c r="C80" s="66" t="s">
        <v>1512</v>
      </c>
      <c r="D80" s="65">
        <v>6</v>
      </c>
      <c r="E80" s="75">
        <v>26</v>
      </c>
      <c r="F80" s="76">
        <v>1.5</v>
      </c>
      <c r="G80" s="69"/>
    </row>
    <row r="81" spans="1:7" ht="18" customHeight="1">
      <c r="A81" s="60">
        <v>101</v>
      </c>
      <c r="B81" s="73" t="s">
        <v>1507</v>
      </c>
      <c r="C81" s="61" t="s">
        <v>1513</v>
      </c>
      <c r="D81" s="60">
        <v>6</v>
      </c>
      <c r="E81" s="73">
        <v>30</v>
      </c>
      <c r="F81" s="74">
        <v>1</v>
      </c>
      <c r="G81" s="64"/>
    </row>
    <row r="82" spans="1:7" ht="26.1" customHeight="1">
      <c r="A82" s="65">
        <v>102</v>
      </c>
      <c r="B82" s="75" t="s">
        <v>1507</v>
      </c>
      <c r="C82" s="66" t="s">
        <v>1514</v>
      </c>
      <c r="D82" s="65">
        <v>6</v>
      </c>
      <c r="E82" s="75">
        <v>4</v>
      </c>
      <c r="F82" s="76">
        <v>55</v>
      </c>
      <c r="G82" s="69"/>
    </row>
    <row r="83" spans="1:7" ht="9.9499999999999993" customHeight="1">
      <c r="A83" s="60">
        <v>103</v>
      </c>
      <c r="B83" s="61" t="s">
        <v>984</v>
      </c>
      <c r="C83" s="61" t="s">
        <v>1075</v>
      </c>
      <c r="D83" s="62">
        <v>6</v>
      </c>
      <c r="E83" s="61">
        <v>53</v>
      </c>
      <c r="F83" s="63">
        <v>0.5</v>
      </c>
      <c r="G83" s="64"/>
    </row>
    <row r="84" spans="1:7" ht="9.9499999999999993" customHeight="1">
      <c r="A84" s="65">
        <v>104</v>
      </c>
      <c r="B84" s="66" t="s">
        <v>984</v>
      </c>
      <c r="C84" s="66" t="s">
        <v>40</v>
      </c>
      <c r="D84" s="67" t="s">
        <v>174</v>
      </c>
      <c r="E84" s="66">
        <v>55</v>
      </c>
      <c r="F84" s="68">
        <v>8.4</v>
      </c>
      <c r="G84" s="69"/>
    </row>
    <row r="85" spans="1:7" ht="9.9499999999999993" customHeight="1">
      <c r="A85" s="60">
        <v>105</v>
      </c>
      <c r="B85" s="61" t="s">
        <v>984</v>
      </c>
      <c r="C85" s="61" t="s">
        <v>1515</v>
      </c>
      <c r="D85" s="62" t="s">
        <v>174</v>
      </c>
      <c r="E85" s="61">
        <v>372</v>
      </c>
      <c r="F85" s="63">
        <v>1.3</v>
      </c>
      <c r="G85" s="64"/>
    </row>
    <row r="86" spans="1:7" ht="9.9499999999999993" customHeight="1">
      <c r="A86" s="65">
        <v>106</v>
      </c>
      <c r="B86" s="66" t="s">
        <v>984</v>
      </c>
      <c r="C86" s="66" t="s">
        <v>42</v>
      </c>
      <c r="D86" s="67" t="s">
        <v>174</v>
      </c>
      <c r="E86" s="66">
        <v>33</v>
      </c>
      <c r="F86" s="68">
        <v>5.0999999999999996</v>
      </c>
      <c r="G86" s="69"/>
    </row>
    <row r="87" spans="1:7" ht="9.9499999999999993" customHeight="1">
      <c r="A87" s="60">
        <v>107</v>
      </c>
      <c r="B87" s="61" t="s">
        <v>984</v>
      </c>
      <c r="C87" s="61" t="s">
        <v>43</v>
      </c>
      <c r="D87" s="62" t="s">
        <v>174</v>
      </c>
      <c r="E87" s="61">
        <v>41</v>
      </c>
      <c r="F87" s="63">
        <v>4</v>
      </c>
      <c r="G87" s="64"/>
    </row>
    <row r="88" spans="1:7" ht="9.9499999999999993" customHeight="1">
      <c r="A88" s="65">
        <v>108</v>
      </c>
      <c r="B88" s="66" t="s">
        <v>984</v>
      </c>
      <c r="C88" s="66" t="s">
        <v>230</v>
      </c>
      <c r="D88" s="67">
        <v>3</v>
      </c>
      <c r="E88" s="66">
        <v>58</v>
      </c>
      <c r="F88" s="68">
        <v>3.8</v>
      </c>
      <c r="G88" s="69"/>
    </row>
    <row r="89" spans="1:7" ht="9.9499999999999993" customHeight="1">
      <c r="A89" s="60">
        <v>109</v>
      </c>
      <c r="B89" s="61" t="s">
        <v>984</v>
      </c>
      <c r="C89" s="61" t="s">
        <v>231</v>
      </c>
      <c r="D89" s="62">
        <v>3</v>
      </c>
      <c r="E89" s="61">
        <v>36</v>
      </c>
      <c r="F89" s="63">
        <v>4</v>
      </c>
      <c r="G89" s="61">
        <v>54.2</v>
      </c>
    </row>
    <row r="90" spans="1:7" ht="9.9499999999999993" customHeight="1">
      <c r="A90" s="65">
        <v>110</v>
      </c>
      <c r="B90" s="66" t="s">
        <v>984</v>
      </c>
      <c r="C90" s="66" t="s">
        <v>232</v>
      </c>
      <c r="D90" s="67">
        <v>6</v>
      </c>
      <c r="E90" s="66">
        <v>21</v>
      </c>
      <c r="F90" s="68">
        <v>0.6</v>
      </c>
      <c r="G90" s="69"/>
    </row>
    <row r="91" spans="1:7" ht="9.9499999999999993" customHeight="1">
      <c r="A91" s="60">
        <v>111</v>
      </c>
      <c r="B91" s="61" t="s">
        <v>984</v>
      </c>
      <c r="C91" s="61" t="s">
        <v>233</v>
      </c>
      <c r="D91" s="62">
        <v>6</v>
      </c>
      <c r="E91" s="61">
        <v>20</v>
      </c>
      <c r="F91" s="63">
        <v>2.4</v>
      </c>
      <c r="G91" s="64"/>
    </row>
    <row r="92" spans="1:7" ht="9.9499999999999993" customHeight="1">
      <c r="A92" s="65">
        <v>114</v>
      </c>
      <c r="B92" s="66" t="s">
        <v>984</v>
      </c>
      <c r="C92" s="66" t="s">
        <v>44</v>
      </c>
      <c r="D92" s="67">
        <v>18</v>
      </c>
      <c r="E92" s="66">
        <v>40</v>
      </c>
      <c r="F92" s="68">
        <v>1.6</v>
      </c>
      <c r="G92" s="69"/>
    </row>
    <row r="93" spans="1:7" ht="9.9499999999999993" customHeight="1">
      <c r="A93" s="60">
        <v>115</v>
      </c>
      <c r="B93" s="61" t="s">
        <v>984</v>
      </c>
      <c r="C93" s="61" t="s">
        <v>45</v>
      </c>
      <c r="D93" s="62">
        <v>3</v>
      </c>
      <c r="E93" s="61">
        <v>12</v>
      </c>
      <c r="F93" s="63">
        <v>11</v>
      </c>
      <c r="G93" s="61">
        <v>3.1</v>
      </c>
    </row>
    <row r="94" spans="1:7" ht="9.9499999999999993" customHeight="1">
      <c r="A94" s="65">
        <v>116</v>
      </c>
      <c r="B94" s="66" t="s">
        <v>984</v>
      </c>
      <c r="C94" s="66" t="s">
        <v>46</v>
      </c>
      <c r="D94" s="67">
        <v>6</v>
      </c>
      <c r="E94" s="66">
        <v>50</v>
      </c>
      <c r="F94" s="68">
        <v>4.2</v>
      </c>
      <c r="G94" s="69"/>
    </row>
    <row r="95" spans="1:7" ht="18" customHeight="1">
      <c r="A95" s="60">
        <v>119</v>
      </c>
      <c r="B95" s="61" t="s">
        <v>1516</v>
      </c>
      <c r="C95" s="73" t="s">
        <v>1517</v>
      </c>
      <c r="D95" s="60" t="s">
        <v>1518</v>
      </c>
      <c r="E95" s="73">
        <v>22</v>
      </c>
      <c r="F95" s="74">
        <v>0.3</v>
      </c>
      <c r="G95" s="64"/>
    </row>
    <row r="96" spans="1:7" ht="18" customHeight="1">
      <c r="A96" s="65">
        <v>120</v>
      </c>
      <c r="B96" s="66" t="s">
        <v>1516</v>
      </c>
      <c r="C96" s="75" t="s">
        <v>1519</v>
      </c>
      <c r="D96" s="65" t="s">
        <v>1518</v>
      </c>
      <c r="E96" s="75">
        <v>36</v>
      </c>
      <c r="F96" s="83">
        <v>1.7</v>
      </c>
      <c r="G96" s="69"/>
    </row>
    <row r="97" spans="1:7" ht="18.2" customHeight="1">
      <c r="A97" s="78">
        <v>121</v>
      </c>
      <c r="B97" s="79" t="s">
        <v>1516</v>
      </c>
      <c r="C97" s="84" t="s">
        <v>1520</v>
      </c>
      <c r="D97" s="78">
        <v>6</v>
      </c>
      <c r="E97" s="84">
        <v>31</v>
      </c>
      <c r="F97" s="85">
        <v>0.8</v>
      </c>
      <c r="G97" s="82"/>
    </row>
    <row r="98" spans="1:7" ht="18" customHeight="1">
      <c r="A98" s="65">
        <v>122</v>
      </c>
      <c r="B98" s="66" t="s">
        <v>1516</v>
      </c>
      <c r="C98" s="75" t="s">
        <v>1521</v>
      </c>
      <c r="D98" s="65">
        <v>6</v>
      </c>
      <c r="E98" s="75">
        <v>112</v>
      </c>
      <c r="F98" s="76">
        <v>2.9</v>
      </c>
      <c r="G98" s="69"/>
    </row>
    <row r="99" spans="1:7" ht="18" customHeight="1">
      <c r="A99" s="60">
        <v>124</v>
      </c>
      <c r="B99" s="61" t="s">
        <v>1516</v>
      </c>
      <c r="C99" s="61" t="s">
        <v>1522</v>
      </c>
      <c r="D99" s="60">
        <v>6</v>
      </c>
      <c r="E99" s="73">
        <v>26</v>
      </c>
      <c r="F99" s="74">
        <v>0.3</v>
      </c>
      <c r="G99" s="64"/>
    </row>
    <row r="100" spans="1:7" ht="18" customHeight="1">
      <c r="A100" s="65">
        <v>125</v>
      </c>
      <c r="B100" s="66" t="s">
        <v>1516</v>
      </c>
      <c r="C100" s="75" t="s">
        <v>1523</v>
      </c>
      <c r="D100" s="65" t="s">
        <v>1518</v>
      </c>
      <c r="E100" s="75">
        <v>70</v>
      </c>
      <c r="F100" s="76">
        <v>20.2</v>
      </c>
      <c r="G100" s="69"/>
    </row>
    <row r="101" spans="1:7" ht="18" customHeight="1">
      <c r="A101" s="60">
        <v>126</v>
      </c>
      <c r="B101" s="61" t="s">
        <v>1516</v>
      </c>
      <c r="C101" s="73" t="s">
        <v>1524</v>
      </c>
      <c r="D101" s="60">
        <v>5</v>
      </c>
      <c r="E101" s="73">
        <v>14</v>
      </c>
      <c r="F101" s="74">
        <v>0.1</v>
      </c>
      <c r="G101" s="73">
        <v>0.2</v>
      </c>
    </row>
    <row r="102" spans="1:7" ht="18" customHeight="1">
      <c r="A102" s="65">
        <v>127</v>
      </c>
      <c r="B102" s="66" t="s">
        <v>1516</v>
      </c>
      <c r="C102" s="75" t="s">
        <v>1525</v>
      </c>
      <c r="D102" s="65">
        <v>6</v>
      </c>
      <c r="E102" s="75">
        <v>70</v>
      </c>
      <c r="F102" s="76">
        <v>1.1000000000000001</v>
      </c>
      <c r="G102" s="69"/>
    </row>
    <row r="103" spans="1:7" ht="18" customHeight="1">
      <c r="A103" s="60">
        <v>128</v>
      </c>
      <c r="B103" s="61" t="s">
        <v>1516</v>
      </c>
      <c r="C103" s="73" t="s">
        <v>1526</v>
      </c>
      <c r="D103" s="60">
        <v>6</v>
      </c>
      <c r="E103" s="73">
        <v>29</v>
      </c>
      <c r="F103" s="74">
        <v>1</v>
      </c>
      <c r="G103" s="64"/>
    </row>
    <row r="104" spans="1:7" ht="18" customHeight="1">
      <c r="A104" s="65">
        <v>129</v>
      </c>
      <c r="B104" s="66" t="s">
        <v>1516</v>
      </c>
      <c r="C104" s="75" t="s">
        <v>1527</v>
      </c>
      <c r="D104" s="65">
        <v>6</v>
      </c>
      <c r="E104" s="75">
        <v>40</v>
      </c>
      <c r="F104" s="76">
        <v>1.3</v>
      </c>
      <c r="G104" s="69"/>
    </row>
    <row r="105" spans="1:7" ht="18" customHeight="1">
      <c r="A105" s="60">
        <v>130</v>
      </c>
      <c r="B105" s="61" t="s">
        <v>1516</v>
      </c>
      <c r="C105" s="73" t="s">
        <v>1528</v>
      </c>
      <c r="D105" s="60">
        <v>6</v>
      </c>
      <c r="E105" s="73">
        <v>47</v>
      </c>
      <c r="F105" s="74">
        <v>0.9</v>
      </c>
      <c r="G105" s="64"/>
    </row>
    <row r="106" spans="1:7" ht="18" customHeight="1">
      <c r="A106" s="65">
        <v>131</v>
      </c>
      <c r="B106" s="66" t="s">
        <v>1516</v>
      </c>
      <c r="C106" s="75" t="s">
        <v>1529</v>
      </c>
      <c r="D106" s="65" t="s">
        <v>1518</v>
      </c>
      <c r="E106" s="75">
        <v>66</v>
      </c>
      <c r="F106" s="76">
        <v>4.2</v>
      </c>
      <c r="G106" s="69"/>
    </row>
    <row r="107" spans="1:7" ht="18" customHeight="1">
      <c r="A107" s="60">
        <v>132</v>
      </c>
      <c r="B107" s="61" t="s">
        <v>1516</v>
      </c>
      <c r="C107" s="73" t="s">
        <v>1530</v>
      </c>
      <c r="D107" s="60">
        <v>3</v>
      </c>
      <c r="E107" s="73">
        <v>91</v>
      </c>
      <c r="F107" s="74">
        <v>5</v>
      </c>
      <c r="G107" s="64"/>
    </row>
    <row r="108" spans="1:7" ht="18" customHeight="1">
      <c r="A108" s="65">
        <v>133</v>
      </c>
      <c r="B108" s="66" t="s">
        <v>1516</v>
      </c>
      <c r="C108" s="75" t="s">
        <v>1531</v>
      </c>
      <c r="D108" s="65" t="s">
        <v>1518</v>
      </c>
      <c r="E108" s="75">
        <v>3</v>
      </c>
      <c r="F108" s="76">
        <v>0.1</v>
      </c>
      <c r="G108" s="69"/>
    </row>
    <row r="109" spans="1:7" ht="18" customHeight="1">
      <c r="A109" s="60">
        <v>134</v>
      </c>
      <c r="B109" s="61" t="s">
        <v>1516</v>
      </c>
      <c r="C109" s="73" t="s">
        <v>1532</v>
      </c>
      <c r="D109" s="60">
        <v>11</v>
      </c>
      <c r="E109" s="73">
        <v>42</v>
      </c>
      <c r="F109" s="74">
        <v>0.4</v>
      </c>
      <c r="G109" s="73">
        <v>0.2</v>
      </c>
    </row>
    <row r="110" spans="1:7" ht="18" customHeight="1">
      <c r="A110" s="65">
        <v>135</v>
      </c>
      <c r="B110" s="66" t="s">
        <v>1516</v>
      </c>
      <c r="C110" s="75" t="s">
        <v>1533</v>
      </c>
      <c r="D110" s="65">
        <v>22</v>
      </c>
      <c r="E110" s="75">
        <v>31</v>
      </c>
      <c r="F110" s="76">
        <v>0.9</v>
      </c>
      <c r="G110" s="75">
        <v>0.1</v>
      </c>
    </row>
    <row r="111" spans="1:7" ht="18" customHeight="1">
      <c r="A111" s="60">
        <v>136</v>
      </c>
      <c r="B111" s="61" t="s">
        <v>1516</v>
      </c>
      <c r="C111" s="73" t="s">
        <v>1534</v>
      </c>
      <c r="D111" s="60">
        <v>14</v>
      </c>
      <c r="E111" s="73">
        <v>23</v>
      </c>
      <c r="F111" s="74">
        <v>1.1000000000000001</v>
      </c>
      <c r="G111" s="73">
        <v>0</v>
      </c>
    </row>
    <row r="112" spans="1:7" ht="18" customHeight="1">
      <c r="A112" s="65">
        <v>137</v>
      </c>
      <c r="B112" s="66" t="s">
        <v>1516</v>
      </c>
      <c r="C112" s="75" t="s">
        <v>1535</v>
      </c>
      <c r="D112" s="65">
        <v>20</v>
      </c>
      <c r="E112" s="75">
        <v>25</v>
      </c>
      <c r="F112" s="76">
        <v>0.8</v>
      </c>
      <c r="G112" s="75">
        <v>0.2</v>
      </c>
    </row>
    <row r="113" spans="1:7" ht="18" customHeight="1">
      <c r="A113" s="60">
        <v>138</v>
      </c>
      <c r="B113" s="61" t="s">
        <v>1516</v>
      </c>
      <c r="C113" s="73" t="s">
        <v>1536</v>
      </c>
      <c r="D113" s="60">
        <v>6</v>
      </c>
      <c r="E113" s="73">
        <v>19</v>
      </c>
      <c r="F113" s="74">
        <v>1.5</v>
      </c>
      <c r="G113" s="73">
        <v>1.6</v>
      </c>
    </row>
    <row r="114" spans="1:7" ht="18" customHeight="1">
      <c r="A114" s="65">
        <v>139</v>
      </c>
      <c r="B114" s="66" t="s">
        <v>1516</v>
      </c>
      <c r="C114" s="75" t="s">
        <v>1537</v>
      </c>
      <c r="D114" s="65" t="s">
        <v>1518</v>
      </c>
      <c r="E114" s="75">
        <v>36</v>
      </c>
      <c r="F114" s="76">
        <v>2.4</v>
      </c>
      <c r="G114" s="69"/>
    </row>
    <row r="115" spans="1:7" ht="18" customHeight="1">
      <c r="A115" s="60">
        <v>140</v>
      </c>
      <c r="B115" s="61" t="s">
        <v>1516</v>
      </c>
      <c r="C115" s="73" t="s">
        <v>1538</v>
      </c>
      <c r="D115" s="60">
        <v>6</v>
      </c>
      <c r="E115" s="73">
        <v>16</v>
      </c>
      <c r="F115" s="74">
        <v>1.2</v>
      </c>
      <c r="G115" s="64"/>
    </row>
    <row r="116" spans="1:7" ht="18" customHeight="1">
      <c r="A116" s="65">
        <v>141</v>
      </c>
      <c r="B116" s="66" t="s">
        <v>1516</v>
      </c>
      <c r="C116" s="75" t="s">
        <v>1539</v>
      </c>
      <c r="D116" s="65">
        <v>6</v>
      </c>
      <c r="E116" s="75">
        <v>25</v>
      </c>
      <c r="F116" s="76">
        <v>0.4</v>
      </c>
      <c r="G116" s="69"/>
    </row>
    <row r="117" spans="1:7" ht="18" customHeight="1">
      <c r="A117" s="60">
        <v>143</v>
      </c>
      <c r="B117" s="61" t="s">
        <v>1516</v>
      </c>
      <c r="C117" s="73" t="s">
        <v>1540</v>
      </c>
      <c r="D117" s="60">
        <v>6</v>
      </c>
      <c r="E117" s="73">
        <v>17</v>
      </c>
      <c r="F117" s="74">
        <v>0.4</v>
      </c>
      <c r="G117" s="64"/>
    </row>
    <row r="118" spans="1:7" ht="18" customHeight="1">
      <c r="A118" s="65">
        <v>144</v>
      </c>
      <c r="B118" s="66" t="s">
        <v>1516</v>
      </c>
      <c r="C118" s="75" t="s">
        <v>1541</v>
      </c>
      <c r="D118" s="65">
        <v>6</v>
      </c>
      <c r="E118" s="75">
        <v>195</v>
      </c>
      <c r="F118" s="76">
        <v>2</v>
      </c>
      <c r="G118" s="69"/>
    </row>
    <row r="119" spans="1:7" ht="18" customHeight="1">
      <c r="A119" s="60">
        <v>145</v>
      </c>
      <c r="B119" s="61" t="s">
        <v>1516</v>
      </c>
      <c r="C119" s="73" t="s">
        <v>1542</v>
      </c>
      <c r="D119" s="60">
        <v>4</v>
      </c>
      <c r="E119" s="73">
        <v>15</v>
      </c>
      <c r="F119" s="74">
        <v>5.3</v>
      </c>
      <c r="G119" s="64"/>
    </row>
    <row r="120" spans="1:7" ht="18" customHeight="1">
      <c r="A120" s="65">
        <v>146</v>
      </c>
      <c r="B120" s="66" t="s">
        <v>1516</v>
      </c>
      <c r="C120" s="75" t="s">
        <v>1543</v>
      </c>
      <c r="D120" s="65">
        <v>6</v>
      </c>
      <c r="E120" s="75">
        <v>106</v>
      </c>
      <c r="F120" s="76">
        <v>1.1000000000000001</v>
      </c>
      <c r="G120" s="69"/>
    </row>
    <row r="121" spans="1:7" ht="18" customHeight="1">
      <c r="A121" s="60">
        <v>147</v>
      </c>
      <c r="B121" s="61" t="s">
        <v>1516</v>
      </c>
      <c r="C121" s="73" t="s">
        <v>1544</v>
      </c>
      <c r="D121" s="60">
        <v>6</v>
      </c>
      <c r="E121" s="73">
        <v>13</v>
      </c>
      <c r="F121" s="74">
        <v>0.3</v>
      </c>
      <c r="G121" s="64"/>
    </row>
    <row r="122" spans="1:7" ht="18" customHeight="1">
      <c r="A122" s="65">
        <v>148</v>
      </c>
      <c r="B122" s="66" t="s">
        <v>1516</v>
      </c>
      <c r="C122" s="75" t="s">
        <v>1545</v>
      </c>
      <c r="D122" s="65" t="s">
        <v>1518</v>
      </c>
      <c r="E122" s="75">
        <v>0</v>
      </c>
      <c r="F122" s="76">
        <v>0</v>
      </c>
      <c r="G122" s="69"/>
    </row>
    <row r="123" spans="1:7" ht="18" customHeight="1">
      <c r="A123" s="60">
        <v>149</v>
      </c>
      <c r="B123" s="61" t="s">
        <v>1516</v>
      </c>
      <c r="C123" s="73" t="s">
        <v>1546</v>
      </c>
      <c r="D123" s="60">
        <v>6</v>
      </c>
      <c r="E123" s="73">
        <v>39</v>
      </c>
      <c r="F123" s="74">
        <v>0.4</v>
      </c>
      <c r="G123" s="64"/>
    </row>
    <row r="124" spans="1:7" ht="18" customHeight="1">
      <c r="A124" s="65">
        <v>150</v>
      </c>
      <c r="B124" s="66" t="s">
        <v>1516</v>
      </c>
      <c r="C124" s="75" t="s">
        <v>1547</v>
      </c>
      <c r="D124" s="65">
        <v>6</v>
      </c>
      <c r="E124" s="75">
        <v>64</v>
      </c>
      <c r="F124" s="83">
        <v>0.7</v>
      </c>
      <c r="G124" s="69"/>
    </row>
    <row r="125" spans="1:7" ht="18.2" customHeight="1">
      <c r="A125" s="78">
        <v>152</v>
      </c>
      <c r="B125" s="79" t="s">
        <v>1516</v>
      </c>
      <c r="C125" s="84" t="s">
        <v>1548</v>
      </c>
      <c r="D125" s="78">
        <v>6</v>
      </c>
      <c r="E125" s="84">
        <v>27</v>
      </c>
      <c r="F125" s="85">
        <v>0.4</v>
      </c>
      <c r="G125" s="82"/>
    </row>
    <row r="126" spans="1:7" ht="18" customHeight="1">
      <c r="A126" s="65">
        <v>153</v>
      </c>
      <c r="B126" s="66" t="s">
        <v>1516</v>
      </c>
      <c r="C126" s="75" t="s">
        <v>1549</v>
      </c>
      <c r="D126" s="65">
        <v>6</v>
      </c>
      <c r="E126" s="75">
        <v>35</v>
      </c>
      <c r="F126" s="76">
        <v>0.5</v>
      </c>
      <c r="G126" s="69"/>
    </row>
    <row r="127" spans="1:7" ht="18" customHeight="1">
      <c r="A127" s="60">
        <v>154</v>
      </c>
      <c r="B127" s="61" t="s">
        <v>1516</v>
      </c>
      <c r="C127" s="73" t="s">
        <v>1550</v>
      </c>
      <c r="D127" s="60">
        <v>6</v>
      </c>
      <c r="E127" s="73">
        <v>86</v>
      </c>
      <c r="F127" s="74">
        <v>0.8</v>
      </c>
      <c r="G127" s="64"/>
    </row>
    <row r="128" spans="1:7" ht="18" customHeight="1">
      <c r="A128" s="65">
        <v>156</v>
      </c>
      <c r="B128" s="66" t="s">
        <v>1516</v>
      </c>
      <c r="C128" s="75" t="s">
        <v>1551</v>
      </c>
      <c r="D128" s="65" t="s">
        <v>1518</v>
      </c>
      <c r="E128" s="75">
        <v>6</v>
      </c>
      <c r="F128" s="76">
        <v>27.4</v>
      </c>
      <c r="G128" s="75">
        <v>0.9</v>
      </c>
    </row>
    <row r="129" spans="1:7" ht="18" customHeight="1">
      <c r="A129" s="60">
        <v>157</v>
      </c>
      <c r="B129" s="61" t="s">
        <v>1516</v>
      </c>
      <c r="C129" s="73" t="s">
        <v>1552</v>
      </c>
      <c r="D129" s="60">
        <v>6</v>
      </c>
      <c r="E129" s="73">
        <v>15</v>
      </c>
      <c r="F129" s="74">
        <v>0.4</v>
      </c>
      <c r="G129" s="64"/>
    </row>
    <row r="130" spans="1:7" ht="18" customHeight="1">
      <c r="A130" s="65">
        <v>158</v>
      </c>
      <c r="B130" s="66" t="s">
        <v>1516</v>
      </c>
      <c r="C130" s="75" t="s">
        <v>1553</v>
      </c>
      <c r="D130" s="65">
        <v>6</v>
      </c>
      <c r="E130" s="69"/>
      <c r="F130" s="72"/>
      <c r="G130" s="75">
        <v>0.3</v>
      </c>
    </row>
    <row r="131" spans="1:7" ht="18" customHeight="1">
      <c r="A131" s="60">
        <v>159</v>
      </c>
      <c r="B131" s="61" t="s">
        <v>1516</v>
      </c>
      <c r="C131" s="73" t="s">
        <v>1554</v>
      </c>
      <c r="D131" s="60">
        <v>6</v>
      </c>
      <c r="E131" s="73">
        <v>260</v>
      </c>
      <c r="F131" s="74">
        <v>7.4</v>
      </c>
      <c r="G131" s="64"/>
    </row>
    <row r="132" spans="1:7" ht="18" customHeight="1">
      <c r="A132" s="65">
        <v>161</v>
      </c>
      <c r="B132" s="66" t="s">
        <v>1516</v>
      </c>
      <c r="C132" s="75" t="s">
        <v>1555</v>
      </c>
      <c r="D132" s="65">
        <v>6</v>
      </c>
      <c r="E132" s="75">
        <v>44</v>
      </c>
      <c r="F132" s="76">
        <v>0.7</v>
      </c>
      <c r="G132" s="69"/>
    </row>
    <row r="133" spans="1:7" ht="18" customHeight="1">
      <c r="A133" s="60">
        <v>162</v>
      </c>
      <c r="B133" s="61" t="s">
        <v>1516</v>
      </c>
      <c r="C133" s="73" t="s">
        <v>1556</v>
      </c>
      <c r="D133" s="60">
        <v>6</v>
      </c>
      <c r="E133" s="73">
        <v>33</v>
      </c>
      <c r="F133" s="74">
        <v>0.2</v>
      </c>
      <c r="G133" s="64"/>
    </row>
    <row r="134" spans="1:7" ht="18" customHeight="1">
      <c r="A134" s="65">
        <v>163</v>
      </c>
      <c r="B134" s="66" t="s">
        <v>1516</v>
      </c>
      <c r="C134" s="75" t="s">
        <v>1557</v>
      </c>
      <c r="D134" s="65">
        <v>3</v>
      </c>
      <c r="E134" s="69"/>
      <c r="F134" s="72"/>
      <c r="G134" s="75">
        <v>0.5</v>
      </c>
    </row>
    <row r="135" spans="1:7" ht="18" customHeight="1">
      <c r="A135" s="60">
        <v>164</v>
      </c>
      <c r="B135" s="61" t="s">
        <v>1516</v>
      </c>
      <c r="C135" s="73" t="s">
        <v>1558</v>
      </c>
      <c r="D135" s="60">
        <v>3</v>
      </c>
      <c r="E135" s="64"/>
      <c r="F135" s="71"/>
      <c r="G135" s="73">
        <v>0.4</v>
      </c>
    </row>
    <row r="136" spans="1:7" ht="18" customHeight="1">
      <c r="A136" s="65">
        <v>165</v>
      </c>
      <c r="B136" s="66" t="s">
        <v>1516</v>
      </c>
      <c r="C136" s="75" t="s">
        <v>1559</v>
      </c>
      <c r="D136" s="65">
        <v>3</v>
      </c>
      <c r="E136" s="75">
        <v>7</v>
      </c>
      <c r="F136" s="76">
        <v>1.6</v>
      </c>
      <c r="G136" s="69"/>
    </row>
    <row r="137" spans="1:7" ht="18" customHeight="1">
      <c r="A137" s="60">
        <v>166</v>
      </c>
      <c r="B137" s="61" t="s">
        <v>1516</v>
      </c>
      <c r="C137" s="73" t="s">
        <v>1560</v>
      </c>
      <c r="D137" s="60" t="s">
        <v>1518</v>
      </c>
      <c r="E137" s="73">
        <v>2</v>
      </c>
      <c r="F137" s="74">
        <v>0.1</v>
      </c>
      <c r="G137" s="64"/>
    </row>
    <row r="138" spans="1:7" ht="18" customHeight="1">
      <c r="A138" s="65">
        <v>169</v>
      </c>
      <c r="B138" s="66" t="s">
        <v>1516</v>
      </c>
      <c r="C138" s="75" t="s">
        <v>1561</v>
      </c>
      <c r="D138" s="65">
        <v>5</v>
      </c>
      <c r="E138" s="75">
        <v>101</v>
      </c>
      <c r="F138" s="76">
        <v>1.9</v>
      </c>
      <c r="G138" s="75">
        <v>0.7</v>
      </c>
    </row>
    <row r="139" spans="1:7" ht="18" customHeight="1">
      <c r="A139" s="60">
        <v>170</v>
      </c>
      <c r="B139" s="61" t="s">
        <v>1516</v>
      </c>
      <c r="C139" s="73" t="s">
        <v>1562</v>
      </c>
      <c r="D139" s="60">
        <v>10</v>
      </c>
      <c r="E139" s="73">
        <v>123</v>
      </c>
      <c r="F139" s="74">
        <v>2.4</v>
      </c>
      <c r="G139" s="73">
        <v>1</v>
      </c>
    </row>
    <row r="140" spans="1:7" ht="18" customHeight="1">
      <c r="A140" s="65">
        <v>171</v>
      </c>
      <c r="B140" s="66" t="s">
        <v>1516</v>
      </c>
      <c r="C140" s="75" t="s">
        <v>1563</v>
      </c>
      <c r="D140" s="65">
        <v>6</v>
      </c>
      <c r="E140" s="75">
        <v>245</v>
      </c>
      <c r="F140" s="76">
        <v>7.1</v>
      </c>
      <c r="G140" s="69"/>
    </row>
    <row r="141" spans="1:7" ht="18" customHeight="1">
      <c r="A141" s="60">
        <v>172</v>
      </c>
      <c r="B141" s="61" t="s">
        <v>1516</v>
      </c>
      <c r="C141" s="73" t="s">
        <v>1564</v>
      </c>
      <c r="D141" s="60">
        <v>6</v>
      </c>
      <c r="E141" s="73">
        <v>15</v>
      </c>
      <c r="F141" s="74">
        <v>0.9</v>
      </c>
      <c r="G141" s="64"/>
    </row>
    <row r="142" spans="1:7" ht="18" customHeight="1">
      <c r="A142" s="65">
        <v>173</v>
      </c>
      <c r="B142" s="66" t="s">
        <v>1516</v>
      </c>
      <c r="C142" s="75" t="s">
        <v>1565</v>
      </c>
      <c r="D142" s="65">
        <v>6</v>
      </c>
      <c r="E142" s="75">
        <v>44</v>
      </c>
      <c r="F142" s="76">
        <v>1.4</v>
      </c>
      <c r="G142" s="69"/>
    </row>
    <row r="143" spans="1:7" ht="18" customHeight="1">
      <c r="A143" s="60">
        <v>174</v>
      </c>
      <c r="B143" s="61" t="s">
        <v>1516</v>
      </c>
      <c r="C143" s="73" t="s">
        <v>1566</v>
      </c>
      <c r="D143" s="60">
        <v>5</v>
      </c>
      <c r="E143" s="73">
        <v>33</v>
      </c>
      <c r="F143" s="74">
        <v>0.6</v>
      </c>
      <c r="G143" s="73">
        <v>0.2</v>
      </c>
    </row>
    <row r="144" spans="1:7" ht="18" customHeight="1">
      <c r="A144" s="65">
        <v>175</v>
      </c>
      <c r="B144" s="66" t="s">
        <v>1516</v>
      </c>
      <c r="C144" s="75" t="s">
        <v>1567</v>
      </c>
      <c r="D144" s="65">
        <v>6</v>
      </c>
      <c r="E144" s="75">
        <v>60</v>
      </c>
      <c r="F144" s="76">
        <v>1</v>
      </c>
      <c r="G144" s="69"/>
    </row>
    <row r="145" spans="1:7" ht="18" customHeight="1">
      <c r="A145" s="60">
        <v>176</v>
      </c>
      <c r="B145" s="61" t="s">
        <v>1516</v>
      </c>
      <c r="C145" s="73" t="s">
        <v>1568</v>
      </c>
      <c r="D145" s="60">
        <v>3</v>
      </c>
      <c r="E145" s="64"/>
      <c r="F145" s="71"/>
      <c r="G145" s="73">
        <v>0.1</v>
      </c>
    </row>
    <row r="146" spans="1:7" ht="18" customHeight="1">
      <c r="A146" s="65">
        <v>177</v>
      </c>
      <c r="B146" s="66" t="s">
        <v>1516</v>
      </c>
      <c r="C146" s="75" t="s">
        <v>1569</v>
      </c>
      <c r="D146" s="65">
        <v>3</v>
      </c>
      <c r="E146" s="69"/>
      <c r="F146" s="72"/>
      <c r="G146" s="75">
        <v>1</v>
      </c>
    </row>
    <row r="147" spans="1:7" ht="18" customHeight="1">
      <c r="A147" s="60">
        <v>178</v>
      </c>
      <c r="B147" s="61" t="s">
        <v>1516</v>
      </c>
      <c r="C147" s="73" t="s">
        <v>1570</v>
      </c>
      <c r="D147" s="60">
        <v>6</v>
      </c>
      <c r="E147" s="73">
        <v>8</v>
      </c>
      <c r="F147" s="74">
        <v>0.5</v>
      </c>
      <c r="G147" s="64"/>
    </row>
    <row r="148" spans="1:7" ht="18" customHeight="1">
      <c r="A148" s="65">
        <v>179</v>
      </c>
      <c r="B148" s="66" t="s">
        <v>1516</v>
      </c>
      <c r="C148" s="75" t="s">
        <v>1571</v>
      </c>
      <c r="D148" s="65">
        <v>12</v>
      </c>
      <c r="E148" s="75">
        <v>44</v>
      </c>
      <c r="F148" s="76">
        <v>0.9</v>
      </c>
      <c r="G148" s="75">
        <v>0.3</v>
      </c>
    </row>
    <row r="149" spans="1:7" ht="18" customHeight="1">
      <c r="A149" s="60">
        <v>180</v>
      </c>
      <c r="B149" s="61" t="s">
        <v>1516</v>
      </c>
      <c r="C149" s="73" t="s">
        <v>1572</v>
      </c>
      <c r="D149" s="60">
        <v>6</v>
      </c>
      <c r="E149" s="73">
        <v>30</v>
      </c>
      <c r="F149" s="74">
        <v>1.6</v>
      </c>
      <c r="G149" s="64"/>
    </row>
    <row r="150" spans="1:7" ht="18" customHeight="1">
      <c r="A150" s="65">
        <v>181</v>
      </c>
      <c r="B150" s="66" t="s">
        <v>1516</v>
      </c>
      <c r="C150" s="75" t="s">
        <v>1573</v>
      </c>
      <c r="D150" s="65">
        <v>6</v>
      </c>
      <c r="E150" s="75">
        <v>41</v>
      </c>
      <c r="F150" s="76">
        <v>0.5</v>
      </c>
      <c r="G150" s="69"/>
    </row>
    <row r="151" spans="1:7" ht="18" customHeight="1">
      <c r="A151" s="60">
        <v>182</v>
      </c>
      <c r="B151" s="61" t="s">
        <v>1516</v>
      </c>
      <c r="C151" s="73" t="s">
        <v>1574</v>
      </c>
      <c r="D151" s="60">
        <v>6</v>
      </c>
      <c r="E151" s="73">
        <v>100</v>
      </c>
      <c r="F151" s="74">
        <v>1</v>
      </c>
      <c r="G151" s="64"/>
    </row>
    <row r="152" spans="1:7" ht="18" customHeight="1">
      <c r="A152" s="65">
        <v>183</v>
      </c>
      <c r="B152" s="66" t="s">
        <v>1516</v>
      </c>
      <c r="C152" s="75" t="s">
        <v>1575</v>
      </c>
      <c r="D152" s="65" t="s">
        <v>1518</v>
      </c>
      <c r="E152" s="75">
        <v>0</v>
      </c>
      <c r="F152" s="83">
        <v>0</v>
      </c>
      <c r="G152" s="69"/>
    </row>
    <row r="153" spans="1:7" ht="18.2" customHeight="1">
      <c r="A153" s="78">
        <v>184</v>
      </c>
      <c r="B153" s="79" t="s">
        <v>1516</v>
      </c>
      <c r="C153" s="84" t="s">
        <v>1576</v>
      </c>
      <c r="D153" s="78">
        <v>2</v>
      </c>
      <c r="E153" s="84">
        <v>5</v>
      </c>
      <c r="F153" s="85">
        <v>1.7</v>
      </c>
      <c r="G153" s="82"/>
    </row>
    <row r="154" spans="1:7" ht="18" customHeight="1">
      <c r="A154" s="65">
        <v>185</v>
      </c>
      <c r="B154" s="66" t="s">
        <v>1516</v>
      </c>
      <c r="C154" s="75" t="s">
        <v>1577</v>
      </c>
      <c r="D154" s="65" t="s">
        <v>1518</v>
      </c>
      <c r="E154" s="75">
        <v>4</v>
      </c>
      <c r="F154" s="76">
        <v>0.9</v>
      </c>
      <c r="G154" s="69"/>
    </row>
    <row r="155" spans="1:7" ht="18" customHeight="1">
      <c r="A155" s="60">
        <v>186</v>
      </c>
      <c r="B155" s="61" t="s">
        <v>1516</v>
      </c>
      <c r="C155" s="73" t="s">
        <v>1578</v>
      </c>
      <c r="D155" s="60">
        <v>6</v>
      </c>
      <c r="E155" s="73">
        <v>8</v>
      </c>
      <c r="F155" s="74">
        <v>2.4</v>
      </c>
      <c r="G155" s="64"/>
    </row>
    <row r="156" spans="1:7" ht="18" customHeight="1">
      <c r="A156" s="65">
        <v>188</v>
      </c>
      <c r="B156" s="66" t="s">
        <v>1516</v>
      </c>
      <c r="C156" s="75" t="s">
        <v>1579</v>
      </c>
      <c r="D156" s="65">
        <v>2</v>
      </c>
      <c r="E156" s="75">
        <v>7</v>
      </c>
      <c r="F156" s="76">
        <v>1.9</v>
      </c>
      <c r="G156" s="69"/>
    </row>
    <row r="157" spans="1:7" ht="18" customHeight="1">
      <c r="A157" s="60">
        <v>189</v>
      </c>
      <c r="B157" s="61" t="s">
        <v>1516</v>
      </c>
      <c r="C157" s="73" t="s">
        <v>1580</v>
      </c>
      <c r="D157" s="60">
        <v>6</v>
      </c>
      <c r="E157" s="73">
        <v>40</v>
      </c>
      <c r="F157" s="74">
        <v>4.4000000000000004</v>
      </c>
      <c r="G157" s="64"/>
    </row>
    <row r="158" spans="1:7" ht="18" customHeight="1">
      <c r="A158" s="65">
        <v>190</v>
      </c>
      <c r="B158" s="66" t="s">
        <v>1516</v>
      </c>
      <c r="C158" s="75" t="s">
        <v>1581</v>
      </c>
      <c r="D158" s="65">
        <v>2</v>
      </c>
      <c r="E158" s="75">
        <v>3</v>
      </c>
      <c r="F158" s="76">
        <v>0.4</v>
      </c>
      <c r="G158" s="75">
        <v>0.3</v>
      </c>
    </row>
    <row r="159" spans="1:7" ht="18" customHeight="1">
      <c r="A159" s="60">
        <v>191</v>
      </c>
      <c r="B159" s="61" t="s">
        <v>1516</v>
      </c>
      <c r="C159" s="73" t="s">
        <v>1582</v>
      </c>
      <c r="D159" s="60">
        <v>6</v>
      </c>
      <c r="E159" s="73">
        <v>70</v>
      </c>
      <c r="F159" s="74">
        <v>0.5</v>
      </c>
      <c r="G159" s="64"/>
    </row>
    <row r="160" spans="1:7" ht="18" customHeight="1">
      <c r="A160" s="65">
        <v>192</v>
      </c>
      <c r="B160" s="66" t="s">
        <v>1516</v>
      </c>
      <c r="C160" s="75" t="s">
        <v>1583</v>
      </c>
      <c r="D160" s="65">
        <v>6</v>
      </c>
      <c r="E160" s="75">
        <v>4</v>
      </c>
      <c r="F160" s="76">
        <v>1.1000000000000001</v>
      </c>
      <c r="G160" s="69"/>
    </row>
    <row r="161" spans="1:7" ht="18" customHeight="1">
      <c r="A161" s="60">
        <v>193</v>
      </c>
      <c r="B161" s="61" t="s">
        <v>1516</v>
      </c>
      <c r="C161" s="73" t="s">
        <v>1584</v>
      </c>
      <c r="D161" s="60">
        <v>11</v>
      </c>
      <c r="E161" s="73">
        <v>4</v>
      </c>
      <c r="F161" s="74">
        <v>0.5</v>
      </c>
      <c r="G161" s="73">
        <v>0.4</v>
      </c>
    </row>
    <row r="162" spans="1:7" ht="18" customHeight="1">
      <c r="A162" s="65">
        <v>194</v>
      </c>
      <c r="B162" s="66" t="s">
        <v>1516</v>
      </c>
      <c r="C162" s="75" t="s">
        <v>1585</v>
      </c>
      <c r="D162" s="65">
        <v>15</v>
      </c>
      <c r="E162" s="75">
        <v>1</v>
      </c>
      <c r="F162" s="76">
        <v>1</v>
      </c>
      <c r="G162" s="69"/>
    </row>
    <row r="163" spans="1:7" ht="18" customHeight="1">
      <c r="A163" s="60">
        <v>196</v>
      </c>
      <c r="B163" s="61" t="s">
        <v>1516</v>
      </c>
      <c r="C163" s="73" t="s">
        <v>1586</v>
      </c>
      <c r="D163" s="60">
        <v>10</v>
      </c>
      <c r="E163" s="73">
        <v>8</v>
      </c>
      <c r="F163" s="71"/>
      <c r="G163" s="64"/>
    </row>
    <row r="164" spans="1:7" ht="18" customHeight="1">
      <c r="A164" s="65">
        <v>199</v>
      </c>
      <c r="B164" s="66" t="s">
        <v>1516</v>
      </c>
      <c r="C164" s="75" t="s">
        <v>1587</v>
      </c>
      <c r="D164" s="65">
        <v>6</v>
      </c>
      <c r="E164" s="75">
        <v>6</v>
      </c>
      <c r="F164" s="76">
        <v>1</v>
      </c>
      <c r="G164" s="75">
        <v>0.4</v>
      </c>
    </row>
    <row r="165" spans="1:7" ht="18" customHeight="1">
      <c r="A165" s="60">
        <v>200</v>
      </c>
      <c r="B165" s="61" t="s">
        <v>1516</v>
      </c>
      <c r="C165" s="73" t="s">
        <v>1588</v>
      </c>
      <c r="D165" s="60">
        <v>5</v>
      </c>
      <c r="E165" s="64"/>
      <c r="F165" s="71"/>
      <c r="G165" s="64"/>
    </row>
    <row r="166" spans="1:7" ht="18" customHeight="1">
      <c r="A166" s="65">
        <v>201</v>
      </c>
      <c r="B166" s="66" t="s">
        <v>1516</v>
      </c>
      <c r="C166" s="75" t="s">
        <v>1589</v>
      </c>
      <c r="D166" s="65">
        <v>6</v>
      </c>
      <c r="E166" s="75">
        <v>6</v>
      </c>
      <c r="F166" s="76">
        <v>0.8</v>
      </c>
      <c r="G166" s="75">
        <v>0.4</v>
      </c>
    </row>
    <row r="167" spans="1:7" ht="18" customHeight="1">
      <c r="A167" s="60">
        <v>202</v>
      </c>
      <c r="B167" s="61" t="s">
        <v>1516</v>
      </c>
      <c r="C167" s="73" t="s">
        <v>1590</v>
      </c>
      <c r="D167" s="60">
        <v>31</v>
      </c>
      <c r="E167" s="73">
        <v>8</v>
      </c>
      <c r="F167" s="74">
        <v>0.8</v>
      </c>
      <c r="G167" s="73">
        <v>0.5</v>
      </c>
    </row>
    <row r="168" spans="1:7" ht="18" customHeight="1">
      <c r="A168" s="65">
        <v>203</v>
      </c>
      <c r="B168" s="66" t="s">
        <v>1516</v>
      </c>
      <c r="C168" s="75" t="s">
        <v>1591</v>
      </c>
      <c r="D168" s="65" t="s">
        <v>1518</v>
      </c>
      <c r="E168" s="75">
        <v>7</v>
      </c>
      <c r="F168" s="76">
        <v>0.6</v>
      </c>
      <c r="G168" s="69"/>
    </row>
    <row r="169" spans="1:7" ht="18" customHeight="1">
      <c r="A169" s="60">
        <v>204</v>
      </c>
      <c r="B169" s="61" t="s">
        <v>1516</v>
      </c>
      <c r="C169" s="73" t="s">
        <v>1592</v>
      </c>
      <c r="D169" s="60">
        <v>6</v>
      </c>
      <c r="E169" s="73">
        <v>8</v>
      </c>
      <c r="F169" s="74">
        <v>1.5</v>
      </c>
      <c r="G169" s="73">
        <v>0.3</v>
      </c>
    </row>
    <row r="170" spans="1:7" ht="18" customHeight="1">
      <c r="A170" s="65">
        <v>205</v>
      </c>
      <c r="B170" s="66" t="s">
        <v>1516</v>
      </c>
      <c r="C170" s="75" t="s">
        <v>1593</v>
      </c>
      <c r="D170" s="65">
        <v>6</v>
      </c>
      <c r="E170" s="75">
        <v>14</v>
      </c>
      <c r="F170" s="72"/>
      <c r="G170" s="75">
        <v>0.6</v>
      </c>
    </row>
    <row r="171" spans="1:7" ht="18" customHeight="1">
      <c r="A171" s="60">
        <v>206</v>
      </c>
      <c r="B171" s="61" t="s">
        <v>1516</v>
      </c>
      <c r="C171" s="73" t="s">
        <v>1594</v>
      </c>
      <c r="D171" s="60">
        <v>6</v>
      </c>
      <c r="E171" s="73">
        <v>7</v>
      </c>
      <c r="F171" s="74">
        <v>0.8</v>
      </c>
      <c r="G171" s="73">
        <v>0.4</v>
      </c>
    </row>
    <row r="172" spans="1:7" ht="18" customHeight="1">
      <c r="A172" s="65">
        <v>207</v>
      </c>
      <c r="B172" s="66" t="s">
        <v>1516</v>
      </c>
      <c r="C172" s="75" t="s">
        <v>1595</v>
      </c>
      <c r="D172" s="65">
        <v>6</v>
      </c>
      <c r="E172" s="75">
        <v>8</v>
      </c>
      <c r="F172" s="76">
        <v>1.4</v>
      </c>
      <c r="G172" s="75">
        <v>0.6</v>
      </c>
    </row>
    <row r="173" spans="1:7" ht="18" customHeight="1">
      <c r="A173" s="60">
        <v>209</v>
      </c>
      <c r="B173" s="61" t="s">
        <v>1516</v>
      </c>
      <c r="C173" s="73" t="s">
        <v>1596</v>
      </c>
      <c r="D173" s="60">
        <v>6</v>
      </c>
      <c r="E173" s="73">
        <v>51</v>
      </c>
      <c r="F173" s="74">
        <v>0.7</v>
      </c>
      <c r="G173" s="64"/>
    </row>
    <row r="174" spans="1:7" ht="18" customHeight="1">
      <c r="A174" s="65">
        <v>213</v>
      </c>
      <c r="B174" s="66" t="s">
        <v>1516</v>
      </c>
      <c r="C174" s="75" t="s">
        <v>1597</v>
      </c>
      <c r="D174" s="65">
        <v>3</v>
      </c>
      <c r="E174" s="75">
        <v>7</v>
      </c>
      <c r="F174" s="76">
        <v>1.7</v>
      </c>
      <c r="G174" s="69"/>
    </row>
    <row r="175" spans="1:7" ht="18" customHeight="1">
      <c r="A175" s="60">
        <v>214</v>
      </c>
      <c r="B175" s="61" t="s">
        <v>1516</v>
      </c>
      <c r="C175" s="73" t="s">
        <v>1598</v>
      </c>
      <c r="D175" s="60">
        <v>6</v>
      </c>
      <c r="E175" s="73">
        <v>11</v>
      </c>
      <c r="F175" s="74">
        <v>0.6</v>
      </c>
      <c r="G175" s="64"/>
    </row>
    <row r="176" spans="1:7" ht="18" customHeight="1">
      <c r="A176" s="65">
        <v>215</v>
      </c>
      <c r="B176" s="66" t="s">
        <v>1516</v>
      </c>
      <c r="C176" s="75" t="s">
        <v>1599</v>
      </c>
      <c r="D176" s="65">
        <v>6</v>
      </c>
      <c r="E176" s="75">
        <v>237</v>
      </c>
      <c r="F176" s="76">
        <v>3.9</v>
      </c>
      <c r="G176" s="69"/>
    </row>
    <row r="177" spans="1:7" ht="18" customHeight="1">
      <c r="A177" s="60">
        <v>216</v>
      </c>
      <c r="B177" s="61" t="s">
        <v>1516</v>
      </c>
      <c r="C177" s="73" t="s">
        <v>1600</v>
      </c>
      <c r="D177" s="60">
        <v>6</v>
      </c>
      <c r="E177" s="73">
        <v>11</v>
      </c>
      <c r="F177" s="74">
        <v>0.7</v>
      </c>
      <c r="G177" s="64"/>
    </row>
    <row r="178" spans="1:7" ht="18" customHeight="1">
      <c r="A178" s="65">
        <v>217</v>
      </c>
      <c r="B178" s="66" t="s">
        <v>1516</v>
      </c>
      <c r="C178" s="75" t="s">
        <v>1601</v>
      </c>
      <c r="D178" s="65" t="s">
        <v>1518</v>
      </c>
      <c r="E178" s="75">
        <v>40</v>
      </c>
      <c r="F178" s="76">
        <v>1.8</v>
      </c>
      <c r="G178" s="75">
        <v>80</v>
      </c>
    </row>
    <row r="179" spans="1:7" ht="18" customHeight="1">
      <c r="A179" s="60">
        <v>218</v>
      </c>
      <c r="B179" s="61" t="s">
        <v>1516</v>
      </c>
      <c r="C179" s="73" t="s">
        <v>1602</v>
      </c>
      <c r="D179" s="60" t="s">
        <v>1518</v>
      </c>
      <c r="E179" s="73">
        <v>30</v>
      </c>
      <c r="F179" s="74">
        <v>12.8</v>
      </c>
      <c r="G179" s="73">
        <v>70</v>
      </c>
    </row>
    <row r="180" spans="1:7" ht="18" customHeight="1">
      <c r="A180" s="65">
        <v>219</v>
      </c>
      <c r="B180" s="66" t="s">
        <v>1516</v>
      </c>
      <c r="C180" s="75" t="s">
        <v>1603</v>
      </c>
      <c r="D180" s="65">
        <v>6</v>
      </c>
      <c r="E180" s="75">
        <v>4</v>
      </c>
      <c r="F180" s="83">
        <v>0.3</v>
      </c>
      <c r="G180" s="69"/>
    </row>
    <row r="181" spans="1:7" ht="18.2" customHeight="1">
      <c r="A181" s="78">
        <v>220</v>
      </c>
      <c r="B181" s="79" t="s">
        <v>1516</v>
      </c>
      <c r="C181" s="84" t="s">
        <v>1604</v>
      </c>
      <c r="D181" s="78" t="s">
        <v>1518</v>
      </c>
      <c r="E181" s="84">
        <v>12</v>
      </c>
      <c r="F181" s="85">
        <v>7.3</v>
      </c>
      <c r="G181" s="84">
        <v>10</v>
      </c>
    </row>
    <row r="182" spans="1:7" ht="18" customHeight="1">
      <c r="A182" s="65">
        <v>221</v>
      </c>
      <c r="B182" s="66" t="s">
        <v>1516</v>
      </c>
      <c r="C182" s="75" t="s">
        <v>1605</v>
      </c>
      <c r="D182" s="65" t="s">
        <v>1518</v>
      </c>
      <c r="E182" s="75">
        <v>20</v>
      </c>
      <c r="F182" s="76">
        <v>3.1</v>
      </c>
      <c r="G182" s="75">
        <v>20</v>
      </c>
    </row>
    <row r="183" spans="1:7" ht="18" customHeight="1">
      <c r="A183" s="60">
        <v>222</v>
      </c>
      <c r="B183" s="61" t="s">
        <v>1516</v>
      </c>
      <c r="C183" s="73" t="s">
        <v>1606</v>
      </c>
      <c r="D183" s="60">
        <v>6</v>
      </c>
      <c r="E183" s="73">
        <v>10</v>
      </c>
      <c r="F183" s="74">
        <v>0.5</v>
      </c>
      <c r="G183" s="64"/>
    </row>
    <row r="184" spans="1:7" ht="18" customHeight="1">
      <c r="A184" s="65">
        <v>223</v>
      </c>
      <c r="B184" s="66" t="s">
        <v>1516</v>
      </c>
      <c r="C184" s="75" t="s">
        <v>1607</v>
      </c>
      <c r="D184" s="65">
        <v>6</v>
      </c>
      <c r="E184" s="75">
        <v>9</v>
      </c>
      <c r="F184" s="76">
        <v>0.3</v>
      </c>
      <c r="G184" s="75">
        <v>0.2</v>
      </c>
    </row>
    <row r="185" spans="1:7" ht="18" customHeight="1">
      <c r="A185" s="60">
        <v>224</v>
      </c>
      <c r="B185" s="61" t="s">
        <v>1516</v>
      </c>
      <c r="C185" s="73" t="s">
        <v>1608</v>
      </c>
      <c r="D185" s="60">
        <v>6</v>
      </c>
      <c r="E185" s="64"/>
      <c r="F185" s="74">
        <v>0.8</v>
      </c>
      <c r="G185" s="73">
        <v>0.3</v>
      </c>
    </row>
    <row r="186" spans="1:7" ht="18" customHeight="1">
      <c r="A186" s="65">
        <v>225</v>
      </c>
      <c r="B186" s="66" t="s">
        <v>1516</v>
      </c>
      <c r="C186" s="75" t="s">
        <v>1609</v>
      </c>
      <c r="D186" s="65">
        <v>16</v>
      </c>
      <c r="E186" s="69"/>
      <c r="F186" s="72"/>
      <c r="G186" s="69"/>
    </row>
    <row r="187" spans="1:7" ht="18" customHeight="1">
      <c r="A187" s="60">
        <v>226</v>
      </c>
      <c r="B187" s="61" t="s">
        <v>1516</v>
      </c>
      <c r="C187" s="73" t="s">
        <v>1610</v>
      </c>
      <c r="D187" s="60">
        <v>6</v>
      </c>
      <c r="E187" s="73">
        <v>7</v>
      </c>
      <c r="F187" s="74">
        <v>0.5</v>
      </c>
      <c r="G187" s="73">
        <v>0.2</v>
      </c>
    </row>
    <row r="188" spans="1:7" ht="18" customHeight="1">
      <c r="A188" s="65">
        <v>227</v>
      </c>
      <c r="B188" s="66" t="s">
        <v>1516</v>
      </c>
      <c r="C188" s="75" t="s">
        <v>1611</v>
      </c>
      <c r="D188" s="65">
        <v>6</v>
      </c>
      <c r="E188" s="75">
        <v>15</v>
      </c>
      <c r="F188" s="76">
        <v>0.8</v>
      </c>
      <c r="G188" s="75">
        <v>0.2</v>
      </c>
    </row>
    <row r="189" spans="1:7" ht="18" customHeight="1">
      <c r="A189" s="60">
        <v>228</v>
      </c>
      <c r="B189" s="61" t="s">
        <v>1516</v>
      </c>
      <c r="C189" s="73" t="s">
        <v>1612</v>
      </c>
      <c r="D189" s="60">
        <v>22</v>
      </c>
      <c r="E189" s="73">
        <v>8</v>
      </c>
      <c r="F189" s="74">
        <v>0.5</v>
      </c>
      <c r="G189" s="64"/>
    </row>
    <row r="190" spans="1:7" ht="18" customHeight="1">
      <c r="A190" s="65">
        <v>229</v>
      </c>
      <c r="B190" s="66" t="s">
        <v>1516</v>
      </c>
      <c r="C190" s="75" t="s">
        <v>1613</v>
      </c>
      <c r="D190" s="65">
        <v>6</v>
      </c>
      <c r="E190" s="75">
        <v>10</v>
      </c>
      <c r="F190" s="76">
        <v>0.5</v>
      </c>
      <c r="G190" s="69"/>
    </row>
    <row r="191" spans="1:7" ht="18" customHeight="1">
      <c r="A191" s="60">
        <v>230</v>
      </c>
      <c r="B191" s="61" t="s">
        <v>1516</v>
      </c>
      <c r="C191" s="73" t="s">
        <v>1614</v>
      </c>
      <c r="D191" s="60">
        <v>6</v>
      </c>
      <c r="E191" s="73">
        <v>6</v>
      </c>
      <c r="F191" s="74">
        <v>0.4</v>
      </c>
      <c r="G191" s="64"/>
    </row>
    <row r="192" spans="1:7" ht="18" customHeight="1">
      <c r="A192" s="65">
        <v>232</v>
      </c>
      <c r="B192" s="66" t="s">
        <v>1516</v>
      </c>
      <c r="C192" s="75" t="s">
        <v>1615</v>
      </c>
      <c r="D192" s="65">
        <v>6</v>
      </c>
      <c r="E192" s="75">
        <v>8</v>
      </c>
      <c r="F192" s="76">
        <v>0.6</v>
      </c>
      <c r="G192" s="69"/>
    </row>
    <row r="193" spans="1:7" ht="18" customHeight="1">
      <c r="A193" s="60">
        <v>233</v>
      </c>
      <c r="B193" s="61" t="s">
        <v>1516</v>
      </c>
      <c r="C193" s="73" t="s">
        <v>1616</v>
      </c>
      <c r="D193" s="60">
        <v>5</v>
      </c>
      <c r="E193" s="73">
        <v>17</v>
      </c>
      <c r="F193" s="74">
        <v>1.2</v>
      </c>
      <c r="G193" s="73">
        <v>0.5</v>
      </c>
    </row>
    <row r="194" spans="1:7" ht="18" customHeight="1">
      <c r="A194" s="65">
        <v>234</v>
      </c>
      <c r="B194" s="66" t="s">
        <v>1516</v>
      </c>
      <c r="C194" s="75" t="s">
        <v>1617</v>
      </c>
      <c r="D194" s="65">
        <v>6</v>
      </c>
      <c r="E194" s="75">
        <v>32</v>
      </c>
      <c r="F194" s="76">
        <v>0.8</v>
      </c>
      <c r="G194" s="69"/>
    </row>
    <row r="195" spans="1:7" ht="18" customHeight="1">
      <c r="A195" s="60">
        <v>235</v>
      </c>
      <c r="B195" s="61" t="s">
        <v>1516</v>
      </c>
      <c r="C195" s="73" t="s">
        <v>1618</v>
      </c>
      <c r="D195" s="60">
        <v>6</v>
      </c>
      <c r="E195" s="73">
        <v>18</v>
      </c>
      <c r="F195" s="74">
        <v>1</v>
      </c>
      <c r="G195" s="64"/>
    </row>
    <row r="196" spans="1:7" ht="18" customHeight="1">
      <c r="A196" s="65">
        <v>238</v>
      </c>
      <c r="B196" s="66" t="s">
        <v>1516</v>
      </c>
      <c r="C196" s="75" t="s">
        <v>1619</v>
      </c>
      <c r="D196" s="65">
        <v>18</v>
      </c>
      <c r="E196" s="75">
        <v>44</v>
      </c>
      <c r="F196" s="76">
        <v>0.8</v>
      </c>
      <c r="G196" s="75">
        <v>0.6</v>
      </c>
    </row>
    <row r="197" spans="1:7" ht="18" customHeight="1">
      <c r="A197" s="60">
        <v>239</v>
      </c>
      <c r="B197" s="61" t="s">
        <v>1516</v>
      </c>
      <c r="C197" s="73" t="s">
        <v>1620</v>
      </c>
      <c r="D197" s="60">
        <v>6</v>
      </c>
      <c r="E197" s="73">
        <v>344</v>
      </c>
      <c r="F197" s="74">
        <v>1.4</v>
      </c>
      <c r="G197" s="64"/>
    </row>
    <row r="198" spans="1:7" ht="18" customHeight="1">
      <c r="A198" s="65">
        <v>240</v>
      </c>
      <c r="B198" s="66" t="s">
        <v>1516</v>
      </c>
      <c r="C198" s="75" t="s">
        <v>1621</v>
      </c>
      <c r="D198" s="65">
        <v>6</v>
      </c>
      <c r="E198" s="75">
        <v>8</v>
      </c>
      <c r="F198" s="76">
        <v>0.9</v>
      </c>
      <c r="G198" s="69"/>
    </row>
    <row r="199" spans="1:7" ht="18" customHeight="1">
      <c r="A199" s="60">
        <v>241</v>
      </c>
      <c r="B199" s="61" t="s">
        <v>1516</v>
      </c>
      <c r="C199" s="73" t="s">
        <v>1622</v>
      </c>
      <c r="D199" s="60">
        <v>6</v>
      </c>
      <c r="E199" s="73">
        <v>60</v>
      </c>
      <c r="F199" s="74">
        <v>1.2</v>
      </c>
      <c r="G199" s="64"/>
    </row>
    <row r="200" spans="1:7" ht="18" customHeight="1">
      <c r="A200" s="65">
        <v>243</v>
      </c>
      <c r="B200" s="66" t="s">
        <v>1516</v>
      </c>
      <c r="C200" s="75" t="s">
        <v>1623</v>
      </c>
      <c r="D200" s="65">
        <v>6</v>
      </c>
      <c r="E200" s="75">
        <v>12</v>
      </c>
      <c r="F200" s="76">
        <v>0.7</v>
      </c>
      <c r="G200" s="75">
        <v>0.4</v>
      </c>
    </row>
    <row r="201" spans="1:7" ht="18" customHeight="1">
      <c r="A201" s="60">
        <v>244</v>
      </c>
      <c r="B201" s="61" t="s">
        <v>1516</v>
      </c>
      <c r="C201" s="73" t="s">
        <v>1624</v>
      </c>
      <c r="D201" s="60">
        <v>6</v>
      </c>
      <c r="E201" s="73">
        <v>456</v>
      </c>
      <c r="F201" s="74">
        <v>1.5</v>
      </c>
      <c r="G201" s="64"/>
    </row>
    <row r="202" spans="1:7" ht="18" customHeight="1">
      <c r="A202" s="60">
        <v>245</v>
      </c>
      <c r="B202" s="2" t="s">
        <v>983</v>
      </c>
      <c r="C202" s="2" t="s">
        <v>64</v>
      </c>
      <c r="D202" s="60"/>
      <c r="E202" s="73"/>
      <c r="F202" s="74"/>
      <c r="G202" s="64"/>
    </row>
    <row r="203" spans="1:7" ht="18" customHeight="1">
      <c r="A203" s="65">
        <v>247</v>
      </c>
      <c r="B203" s="66" t="s">
        <v>1516</v>
      </c>
      <c r="C203" s="75" t="s">
        <v>1625</v>
      </c>
      <c r="D203" s="65">
        <v>5</v>
      </c>
      <c r="E203" s="75">
        <v>16</v>
      </c>
      <c r="F203" s="76">
        <v>0.5</v>
      </c>
      <c r="G203" s="75">
        <v>0.6</v>
      </c>
    </row>
    <row r="204" spans="1:7" ht="18" customHeight="1">
      <c r="A204" s="60">
        <v>248</v>
      </c>
      <c r="B204" s="61" t="s">
        <v>1516</v>
      </c>
      <c r="C204" s="73" t="s">
        <v>1626</v>
      </c>
      <c r="D204" s="60">
        <v>5</v>
      </c>
      <c r="E204" s="73">
        <v>20</v>
      </c>
      <c r="F204" s="74">
        <v>0.9</v>
      </c>
      <c r="G204" s="73">
        <v>0.4</v>
      </c>
    </row>
    <row r="205" spans="1:7" ht="18" customHeight="1">
      <c r="A205" s="65">
        <v>249</v>
      </c>
      <c r="B205" s="66" t="s">
        <v>1516</v>
      </c>
      <c r="C205" s="75" t="s">
        <v>1627</v>
      </c>
      <c r="D205" s="65">
        <v>12</v>
      </c>
      <c r="E205" s="75">
        <v>7</v>
      </c>
      <c r="F205" s="76">
        <v>0.7</v>
      </c>
      <c r="G205" s="69"/>
    </row>
    <row r="206" spans="1:7" ht="18" customHeight="1">
      <c r="A206" s="60">
        <v>250</v>
      </c>
      <c r="B206" s="61" t="s">
        <v>1516</v>
      </c>
      <c r="C206" s="73" t="s">
        <v>1628</v>
      </c>
      <c r="D206" s="60">
        <v>6</v>
      </c>
      <c r="E206" s="73">
        <v>30</v>
      </c>
      <c r="F206" s="74">
        <v>0.5</v>
      </c>
      <c r="G206" s="73">
        <v>0.4</v>
      </c>
    </row>
    <row r="207" spans="1:7" ht="18" customHeight="1">
      <c r="A207" s="65">
        <v>251</v>
      </c>
      <c r="B207" s="66" t="s">
        <v>1516</v>
      </c>
      <c r="C207" s="75" t="s">
        <v>1629</v>
      </c>
      <c r="D207" s="65">
        <v>6</v>
      </c>
      <c r="E207" s="75">
        <v>27</v>
      </c>
      <c r="F207" s="76">
        <v>0.4</v>
      </c>
      <c r="G207" s="75">
        <v>0.4</v>
      </c>
    </row>
    <row r="208" spans="1:7" ht="9.9499999999999993" customHeight="1">
      <c r="A208" s="60">
        <v>252</v>
      </c>
      <c r="B208" s="61" t="s">
        <v>982</v>
      </c>
      <c r="C208" s="61" t="s">
        <v>339</v>
      </c>
      <c r="D208" s="62">
        <v>3</v>
      </c>
      <c r="E208" s="61">
        <v>8</v>
      </c>
      <c r="F208" s="71"/>
      <c r="G208" s="64"/>
    </row>
    <row r="209" spans="1:7" ht="9.9499999999999993" customHeight="1">
      <c r="A209" s="65">
        <v>253</v>
      </c>
      <c r="B209" s="66" t="s">
        <v>982</v>
      </c>
      <c r="C209" s="66" t="s">
        <v>340</v>
      </c>
      <c r="D209" s="67">
        <v>6</v>
      </c>
      <c r="E209" s="66">
        <v>10</v>
      </c>
      <c r="F209" s="68">
        <v>0.4</v>
      </c>
      <c r="G209" s="69"/>
    </row>
    <row r="210" spans="1:7" ht="9.9499999999999993" customHeight="1">
      <c r="A210" s="60">
        <v>256</v>
      </c>
      <c r="B210" s="61" t="s">
        <v>982</v>
      </c>
      <c r="C210" s="61" t="s">
        <v>1198</v>
      </c>
      <c r="D210" s="62">
        <v>3</v>
      </c>
      <c r="E210" s="61">
        <v>35</v>
      </c>
      <c r="F210" s="63">
        <v>6.6</v>
      </c>
      <c r="G210" s="61">
        <v>1.7</v>
      </c>
    </row>
    <row r="211" spans="1:7" ht="9.9499999999999993" customHeight="1">
      <c r="A211" s="65">
        <v>257</v>
      </c>
      <c r="B211" s="66" t="s">
        <v>982</v>
      </c>
      <c r="C211" s="66" t="s">
        <v>344</v>
      </c>
      <c r="D211" s="67">
        <v>6</v>
      </c>
      <c r="E211" s="66">
        <v>10</v>
      </c>
      <c r="F211" s="68">
        <v>0.4</v>
      </c>
      <c r="G211" s="69"/>
    </row>
    <row r="212" spans="1:7" ht="9.9499999999999993" customHeight="1">
      <c r="A212" s="60">
        <v>259</v>
      </c>
      <c r="B212" s="61" t="s">
        <v>982</v>
      </c>
      <c r="C212" s="61" t="s">
        <v>346</v>
      </c>
      <c r="D212" s="62">
        <v>6</v>
      </c>
      <c r="E212" s="61">
        <v>4</v>
      </c>
      <c r="F212" s="86">
        <v>0.8</v>
      </c>
      <c r="G212" s="61">
        <v>0.4</v>
      </c>
    </row>
    <row r="213" spans="1:7" ht="10.35" customHeight="1">
      <c r="A213" s="55">
        <v>260</v>
      </c>
      <c r="B213" s="56" t="s">
        <v>982</v>
      </c>
      <c r="C213" s="56" t="s">
        <v>347</v>
      </c>
      <c r="D213" s="57">
        <v>6</v>
      </c>
      <c r="E213" s="56">
        <v>29</v>
      </c>
      <c r="F213" s="58">
        <v>1</v>
      </c>
      <c r="G213" s="59"/>
    </row>
    <row r="214" spans="1:7" ht="9.9499999999999993" customHeight="1">
      <c r="A214" s="60">
        <v>263</v>
      </c>
      <c r="B214" s="61" t="s">
        <v>982</v>
      </c>
      <c r="C214" s="61" t="s">
        <v>350</v>
      </c>
      <c r="D214" s="62">
        <v>5</v>
      </c>
      <c r="E214" s="61">
        <v>228</v>
      </c>
      <c r="F214" s="63">
        <v>8.4</v>
      </c>
      <c r="G214" s="61">
        <v>20.6</v>
      </c>
    </row>
    <row r="215" spans="1:7" ht="9.9499999999999993" customHeight="1">
      <c r="A215" s="65">
        <v>264</v>
      </c>
      <c r="B215" s="66" t="s">
        <v>982</v>
      </c>
      <c r="C215" s="66" t="s">
        <v>351</v>
      </c>
      <c r="D215" s="67">
        <v>1</v>
      </c>
      <c r="E215" s="66">
        <v>46</v>
      </c>
      <c r="F215" s="68">
        <v>0.7</v>
      </c>
      <c r="G215" s="69"/>
    </row>
    <row r="216" spans="1:7" ht="9.9499999999999993" customHeight="1">
      <c r="A216" s="60">
        <v>265</v>
      </c>
      <c r="B216" s="61" t="s">
        <v>982</v>
      </c>
      <c r="C216" s="61" t="s">
        <v>352</v>
      </c>
      <c r="D216" s="62">
        <v>1</v>
      </c>
      <c r="E216" s="61">
        <v>33</v>
      </c>
      <c r="F216" s="63">
        <v>0.3</v>
      </c>
      <c r="G216" s="64"/>
    </row>
    <row r="217" spans="1:7" ht="9.9499999999999993" customHeight="1">
      <c r="A217" s="65">
        <v>266</v>
      </c>
      <c r="B217" s="66" t="s">
        <v>982</v>
      </c>
      <c r="C217" s="66" t="s">
        <v>353</v>
      </c>
      <c r="D217" s="67">
        <v>1</v>
      </c>
      <c r="E217" s="66">
        <v>76</v>
      </c>
      <c r="F217" s="68">
        <v>1.7</v>
      </c>
      <c r="G217" s="69"/>
    </row>
    <row r="218" spans="1:7" ht="9.9499999999999993" customHeight="1">
      <c r="A218" s="60">
        <v>267</v>
      </c>
      <c r="B218" s="61" t="s">
        <v>982</v>
      </c>
      <c r="C218" s="61" t="s">
        <v>354</v>
      </c>
      <c r="D218" s="62">
        <v>6</v>
      </c>
      <c r="E218" s="61">
        <v>10</v>
      </c>
      <c r="F218" s="63">
        <v>0.6</v>
      </c>
      <c r="G218" s="64"/>
    </row>
    <row r="219" spans="1:7" ht="9.9499999999999993" customHeight="1">
      <c r="A219" s="65">
        <v>268</v>
      </c>
      <c r="B219" s="66" t="s">
        <v>982</v>
      </c>
      <c r="C219" s="66" t="s">
        <v>355</v>
      </c>
      <c r="D219" s="67">
        <v>6</v>
      </c>
      <c r="E219" s="66">
        <v>5</v>
      </c>
      <c r="F219" s="68">
        <v>0.4</v>
      </c>
      <c r="G219" s="69"/>
    </row>
    <row r="220" spans="1:7" ht="9.9499999999999993" customHeight="1">
      <c r="A220" s="60">
        <v>269</v>
      </c>
      <c r="B220" s="61" t="s">
        <v>982</v>
      </c>
      <c r="C220" s="61" t="s">
        <v>356</v>
      </c>
      <c r="D220" s="62" t="s">
        <v>174</v>
      </c>
      <c r="E220" s="61">
        <v>8</v>
      </c>
      <c r="F220" s="63">
        <v>0.9</v>
      </c>
      <c r="G220" s="61">
        <v>0.2</v>
      </c>
    </row>
    <row r="221" spans="1:7" ht="9.9499999999999993" customHeight="1">
      <c r="A221" s="65">
        <v>270</v>
      </c>
      <c r="B221" s="66" t="s">
        <v>982</v>
      </c>
      <c r="C221" s="66" t="s">
        <v>357</v>
      </c>
      <c r="D221" s="67">
        <v>6</v>
      </c>
      <c r="E221" s="66">
        <v>6</v>
      </c>
      <c r="F221" s="68">
        <v>0.4</v>
      </c>
      <c r="G221" s="69"/>
    </row>
    <row r="222" spans="1:7" ht="9.9499999999999993" customHeight="1">
      <c r="A222" s="60">
        <v>271</v>
      </c>
      <c r="B222" s="61" t="s">
        <v>982</v>
      </c>
      <c r="C222" s="61" t="s">
        <v>358</v>
      </c>
      <c r="D222" s="62">
        <v>6</v>
      </c>
      <c r="E222" s="61">
        <v>6</v>
      </c>
      <c r="F222" s="63">
        <v>0.4</v>
      </c>
      <c r="G222" s="64"/>
    </row>
    <row r="223" spans="1:7" ht="9.9499999999999993" customHeight="1">
      <c r="A223" s="65">
        <v>272</v>
      </c>
      <c r="B223" s="66" t="s">
        <v>982</v>
      </c>
      <c r="C223" s="66" t="s">
        <v>359</v>
      </c>
      <c r="D223" s="67" t="s">
        <v>174</v>
      </c>
      <c r="E223" s="66">
        <v>51</v>
      </c>
      <c r="F223" s="68">
        <v>6.9</v>
      </c>
      <c r="G223" s="66">
        <v>1.5</v>
      </c>
    </row>
    <row r="224" spans="1:7" ht="9.9499999999999993" customHeight="1">
      <c r="A224" s="60">
        <v>273</v>
      </c>
      <c r="B224" s="61" t="s">
        <v>982</v>
      </c>
      <c r="C224" s="61" t="s">
        <v>1630</v>
      </c>
      <c r="D224" s="62">
        <v>6</v>
      </c>
      <c r="E224" s="61">
        <v>25</v>
      </c>
      <c r="F224" s="63">
        <v>0.4</v>
      </c>
      <c r="G224" s="64"/>
    </row>
    <row r="225" spans="1:7" ht="9.9499999999999993" customHeight="1">
      <c r="A225" s="65">
        <v>274</v>
      </c>
      <c r="B225" s="66" t="s">
        <v>982</v>
      </c>
      <c r="C225" s="66" t="s">
        <v>1631</v>
      </c>
      <c r="D225" s="67">
        <v>6</v>
      </c>
      <c r="E225" s="66">
        <v>68</v>
      </c>
      <c r="F225" s="68">
        <v>0.5</v>
      </c>
      <c r="G225" s="69"/>
    </row>
    <row r="226" spans="1:7" ht="9.9499999999999993" customHeight="1">
      <c r="A226" s="60">
        <v>275</v>
      </c>
      <c r="B226" s="61" t="s">
        <v>982</v>
      </c>
      <c r="C226" s="61" t="s">
        <v>362</v>
      </c>
      <c r="D226" s="62">
        <v>6</v>
      </c>
      <c r="E226" s="61">
        <v>130</v>
      </c>
      <c r="F226" s="63">
        <v>5.8</v>
      </c>
      <c r="G226" s="64"/>
    </row>
    <row r="227" spans="1:7" ht="9.9499999999999993" customHeight="1">
      <c r="A227" s="65">
        <v>276</v>
      </c>
      <c r="B227" s="66" t="s">
        <v>982</v>
      </c>
      <c r="C227" s="66" t="s">
        <v>1632</v>
      </c>
      <c r="D227" s="67">
        <v>6</v>
      </c>
      <c r="E227" s="66">
        <v>30</v>
      </c>
      <c r="F227" s="68">
        <v>0.5</v>
      </c>
      <c r="G227" s="69"/>
    </row>
    <row r="228" spans="1:7" ht="9.9499999999999993" customHeight="1">
      <c r="A228" s="60">
        <v>277</v>
      </c>
      <c r="B228" s="61" t="s">
        <v>982</v>
      </c>
      <c r="C228" s="61" t="s">
        <v>364</v>
      </c>
      <c r="D228" s="62">
        <v>5</v>
      </c>
      <c r="E228" s="61">
        <v>7</v>
      </c>
      <c r="F228" s="63">
        <v>0.5</v>
      </c>
      <c r="G228" s="64"/>
    </row>
    <row r="229" spans="1:7" ht="9.9499999999999993" customHeight="1">
      <c r="A229" s="65">
        <v>279</v>
      </c>
      <c r="B229" s="66" t="s">
        <v>982</v>
      </c>
      <c r="C229" s="66" t="s">
        <v>366</v>
      </c>
      <c r="D229" s="67" t="s">
        <v>174</v>
      </c>
      <c r="E229" s="66">
        <v>40</v>
      </c>
      <c r="F229" s="68">
        <v>2.7</v>
      </c>
      <c r="G229" s="69"/>
    </row>
    <row r="230" spans="1:7" ht="9.9499999999999993" customHeight="1">
      <c r="A230" s="60">
        <v>280</v>
      </c>
      <c r="B230" s="61" t="s">
        <v>982</v>
      </c>
      <c r="C230" s="61" t="s">
        <v>367</v>
      </c>
      <c r="D230" s="62" t="s">
        <v>174</v>
      </c>
      <c r="E230" s="61">
        <v>32</v>
      </c>
      <c r="F230" s="63">
        <v>3.7</v>
      </c>
      <c r="G230" s="64"/>
    </row>
    <row r="231" spans="1:7" ht="18" customHeight="1">
      <c r="A231" s="65">
        <v>281</v>
      </c>
      <c r="B231" s="75" t="s">
        <v>1633</v>
      </c>
      <c r="C231" s="66" t="s">
        <v>1634</v>
      </c>
      <c r="D231" s="65">
        <v>2</v>
      </c>
      <c r="E231" s="75">
        <v>34</v>
      </c>
      <c r="F231" s="76">
        <v>2.9</v>
      </c>
      <c r="G231" s="69"/>
    </row>
    <row r="232" spans="1:7" ht="18" customHeight="1">
      <c r="A232" s="60">
        <v>282</v>
      </c>
      <c r="B232" s="73" t="s">
        <v>1633</v>
      </c>
      <c r="C232" s="61" t="s">
        <v>1635</v>
      </c>
      <c r="D232" s="60">
        <v>2</v>
      </c>
      <c r="E232" s="73">
        <v>40</v>
      </c>
      <c r="F232" s="74">
        <v>2.7</v>
      </c>
      <c r="G232" s="64"/>
    </row>
    <row r="233" spans="1:7" ht="18" customHeight="1">
      <c r="A233" s="65">
        <v>283</v>
      </c>
      <c r="B233" s="75" t="s">
        <v>1633</v>
      </c>
      <c r="C233" s="66" t="s">
        <v>1636</v>
      </c>
      <c r="D233" s="65">
        <v>2</v>
      </c>
      <c r="E233" s="75">
        <v>32</v>
      </c>
      <c r="F233" s="76">
        <v>3.7</v>
      </c>
      <c r="G233" s="69"/>
    </row>
    <row r="234" spans="1:7" ht="9.9499999999999993" customHeight="1">
      <c r="A234" s="60">
        <v>284</v>
      </c>
      <c r="B234" s="61" t="s">
        <v>982</v>
      </c>
      <c r="C234" s="61" t="s">
        <v>371</v>
      </c>
      <c r="D234" s="62">
        <v>6</v>
      </c>
      <c r="E234" s="61">
        <v>40</v>
      </c>
      <c r="F234" s="63">
        <v>1</v>
      </c>
      <c r="G234" s="64"/>
    </row>
    <row r="235" spans="1:7" ht="9.9499999999999993" customHeight="1">
      <c r="A235" s="65">
        <v>286</v>
      </c>
      <c r="B235" s="66" t="s">
        <v>982</v>
      </c>
      <c r="C235" s="66" t="s">
        <v>373</v>
      </c>
      <c r="D235" s="67">
        <v>6</v>
      </c>
      <c r="E235" s="66">
        <v>20</v>
      </c>
      <c r="F235" s="68">
        <v>0.5</v>
      </c>
      <c r="G235" s="69"/>
    </row>
    <row r="236" spans="1:7" ht="9.9499999999999993" customHeight="1">
      <c r="A236" s="60">
        <v>287</v>
      </c>
      <c r="B236" s="61" t="s">
        <v>982</v>
      </c>
      <c r="C236" s="61" t="s">
        <v>374</v>
      </c>
      <c r="D236" s="62" t="s">
        <v>174</v>
      </c>
      <c r="E236" s="61">
        <v>7</v>
      </c>
      <c r="F236" s="71"/>
      <c r="G236" s="64"/>
    </row>
    <row r="237" spans="1:7" ht="9.9499999999999993" customHeight="1">
      <c r="A237" s="65">
        <v>288</v>
      </c>
      <c r="B237" s="66" t="s">
        <v>982</v>
      </c>
      <c r="C237" s="66" t="s">
        <v>376</v>
      </c>
      <c r="D237" s="67">
        <v>3</v>
      </c>
      <c r="E237" s="66">
        <v>4</v>
      </c>
      <c r="F237" s="68">
        <v>3</v>
      </c>
      <c r="G237" s="66">
        <v>0.7</v>
      </c>
    </row>
    <row r="238" spans="1:7" ht="9.9499999999999993" customHeight="1">
      <c r="A238" s="60">
        <v>289</v>
      </c>
      <c r="B238" s="61" t="s">
        <v>982</v>
      </c>
      <c r="C238" s="61" t="s">
        <v>377</v>
      </c>
      <c r="D238" s="62">
        <v>3</v>
      </c>
      <c r="E238" s="61">
        <v>81</v>
      </c>
      <c r="F238" s="63">
        <v>7</v>
      </c>
      <c r="G238" s="64"/>
    </row>
    <row r="239" spans="1:7" ht="9.9499999999999993" customHeight="1">
      <c r="A239" s="65">
        <v>290</v>
      </c>
      <c r="B239" s="66" t="s">
        <v>982</v>
      </c>
      <c r="C239" s="66" t="s">
        <v>378</v>
      </c>
      <c r="D239" s="67">
        <v>6</v>
      </c>
      <c r="E239" s="66">
        <v>23</v>
      </c>
      <c r="F239" s="68">
        <v>0.7</v>
      </c>
      <c r="G239" s="69"/>
    </row>
    <row r="240" spans="1:7" ht="9.9499999999999993" customHeight="1">
      <c r="A240" s="60">
        <v>291</v>
      </c>
      <c r="B240" s="61" t="s">
        <v>982</v>
      </c>
      <c r="C240" s="61" t="s">
        <v>379</v>
      </c>
      <c r="D240" s="62">
        <v>6</v>
      </c>
      <c r="E240" s="61">
        <v>38</v>
      </c>
      <c r="F240" s="63">
        <v>1</v>
      </c>
      <c r="G240" s="64"/>
    </row>
    <row r="241" spans="1:7" ht="9.9499999999999993" customHeight="1">
      <c r="A241" s="65">
        <v>292</v>
      </c>
      <c r="B241" s="66" t="s">
        <v>982</v>
      </c>
      <c r="C241" s="66" t="s">
        <v>380</v>
      </c>
      <c r="D241" s="67">
        <v>6</v>
      </c>
      <c r="E241" s="66">
        <v>66</v>
      </c>
      <c r="F241" s="68">
        <v>0.3</v>
      </c>
      <c r="G241" s="69"/>
    </row>
    <row r="242" spans="1:7" ht="9.9499999999999993" customHeight="1">
      <c r="A242" s="60">
        <v>293</v>
      </c>
      <c r="B242" s="61" t="s">
        <v>982</v>
      </c>
      <c r="C242" s="61" t="s">
        <v>381</v>
      </c>
      <c r="D242" s="62">
        <v>3</v>
      </c>
      <c r="E242" s="64"/>
      <c r="F242" s="71"/>
      <c r="G242" s="64"/>
    </row>
    <row r="243" spans="1:7" ht="9.9499999999999993" customHeight="1">
      <c r="A243" s="65">
        <v>294</v>
      </c>
      <c r="B243" s="66" t="s">
        <v>982</v>
      </c>
      <c r="C243" s="66" t="s">
        <v>382</v>
      </c>
      <c r="D243" s="67">
        <v>6</v>
      </c>
      <c r="E243" s="66">
        <v>17</v>
      </c>
      <c r="F243" s="68">
        <v>0.4</v>
      </c>
      <c r="G243" s="69"/>
    </row>
    <row r="244" spans="1:7" ht="9.9499999999999993" customHeight="1">
      <c r="A244" s="60">
        <v>295</v>
      </c>
      <c r="B244" s="61" t="s">
        <v>982</v>
      </c>
      <c r="C244" s="61" t="s">
        <v>383</v>
      </c>
      <c r="D244" s="62" t="s">
        <v>174</v>
      </c>
      <c r="E244" s="61">
        <v>80</v>
      </c>
      <c r="F244" s="63">
        <v>434.4</v>
      </c>
      <c r="G244" s="64"/>
    </row>
    <row r="245" spans="1:7" ht="9.9499999999999993" customHeight="1">
      <c r="A245" s="65">
        <v>296</v>
      </c>
      <c r="B245" s="66" t="s">
        <v>982</v>
      </c>
      <c r="C245" s="66" t="s">
        <v>1637</v>
      </c>
      <c r="D245" s="67" t="s">
        <v>174</v>
      </c>
      <c r="E245" s="66">
        <v>240</v>
      </c>
      <c r="F245" s="68">
        <v>187.6</v>
      </c>
      <c r="G245" s="69"/>
    </row>
    <row r="246" spans="1:7" ht="9.9499999999999993" customHeight="1">
      <c r="A246" s="60">
        <v>297</v>
      </c>
      <c r="B246" s="61" t="s">
        <v>982</v>
      </c>
      <c r="C246" s="61" t="s">
        <v>385</v>
      </c>
      <c r="D246" s="62">
        <v>6</v>
      </c>
      <c r="E246" s="61">
        <v>7</v>
      </c>
      <c r="F246" s="63">
        <v>1.3</v>
      </c>
      <c r="G246" s="64"/>
    </row>
    <row r="247" spans="1:7" ht="9.9499999999999993" customHeight="1">
      <c r="A247" s="65">
        <v>298</v>
      </c>
      <c r="B247" s="66" t="s">
        <v>982</v>
      </c>
      <c r="C247" s="66" t="s">
        <v>386</v>
      </c>
      <c r="D247" s="67">
        <v>12</v>
      </c>
      <c r="E247" s="66">
        <v>7</v>
      </c>
      <c r="F247" s="68">
        <v>1</v>
      </c>
      <c r="G247" s="69"/>
    </row>
    <row r="248" spans="1:7" ht="9.9499999999999993" customHeight="1">
      <c r="A248" s="60">
        <v>299</v>
      </c>
      <c r="B248" s="61" t="s">
        <v>982</v>
      </c>
      <c r="C248" s="61" t="s">
        <v>387</v>
      </c>
      <c r="D248" s="62" t="s">
        <v>174</v>
      </c>
      <c r="E248" s="61">
        <v>57</v>
      </c>
      <c r="F248" s="63">
        <v>0.9</v>
      </c>
      <c r="G248" s="64"/>
    </row>
    <row r="249" spans="1:7" ht="9.9499999999999993" customHeight="1">
      <c r="A249" s="65">
        <v>300</v>
      </c>
      <c r="B249" s="66" t="s">
        <v>982</v>
      </c>
      <c r="C249" s="66" t="s">
        <v>388</v>
      </c>
      <c r="D249" s="67">
        <v>12</v>
      </c>
      <c r="E249" s="66">
        <v>9</v>
      </c>
      <c r="F249" s="68">
        <v>0.6</v>
      </c>
      <c r="G249" s="69"/>
    </row>
    <row r="250" spans="1:7" ht="9.9499999999999993" customHeight="1">
      <c r="A250" s="60">
        <v>301</v>
      </c>
      <c r="B250" s="61" t="s">
        <v>982</v>
      </c>
      <c r="C250" s="61" t="s">
        <v>389</v>
      </c>
      <c r="D250" s="62" t="s">
        <v>174</v>
      </c>
      <c r="E250" s="61">
        <v>41</v>
      </c>
      <c r="F250" s="63">
        <v>1.9</v>
      </c>
      <c r="G250" s="61">
        <v>0.7</v>
      </c>
    </row>
    <row r="251" spans="1:7" ht="9.9499999999999993" customHeight="1">
      <c r="A251" s="65">
        <v>302</v>
      </c>
      <c r="B251" s="66" t="s">
        <v>982</v>
      </c>
      <c r="C251" s="66" t="s">
        <v>390</v>
      </c>
      <c r="D251" s="67">
        <v>12</v>
      </c>
      <c r="E251" s="66">
        <v>21</v>
      </c>
      <c r="F251" s="68">
        <v>1.4</v>
      </c>
      <c r="G251" s="66">
        <v>0.2</v>
      </c>
    </row>
    <row r="252" spans="1:7" ht="9.9499999999999993" customHeight="1">
      <c r="A252" s="60">
        <v>304</v>
      </c>
      <c r="B252" s="61" t="s">
        <v>982</v>
      </c>
      <c r="C252" s="61" t="s">
        <v>392</v>
      </c>
      <c r="D252" s="62">
        <v>6</v>
      </c>
      <c r="E252" s="61">
        <v>13</v>
      </c>
      <c r="F252" s="63">
        <v>0.5</v>
      </c>
      <c r="G252" s="64"/>
    </row>
    <row r="253" spans="1:7" ht="9.9499999999999993" customHeight="1">
      <c r="A253" s="65">
        <v>305</v>
      </c>
      <c r="B253" s="66" t="s">
        <v>982</v>
      </c>
      <c r="C253" s="66" t="s">
        <v>393</v>
      </c>
      <c r="D253" s="67">
        <v>12</v>
      </c>
      <c r="E253" s="66">
        <v>12</v>
      </c>
      <c r="F253" s="68">
        <v>0.9</v>
      </c>
      <c r="G253" s="66">
        <v>0.8</v>
      </c>
    </row>
    <row r="254" spans="1:7" ht="9.9499999999999993" customHeight="1">
      <c r="A254" s="60">
        <v>306</v>
      </c>
      <c r="B254" s="61" t="s">
        <v>982</v>
      </c>
      <c r="C254" s="61" t="s">
        <v>394</v>
      </c>
      <c r="D254" s="62">
        <v>6</v>
      </c>
      <c r="E254" s="61">
        <v>38</v>
      </c>
      <c r="F254" s="63">
        <v>0.8</v>
      </c>
      <c r="G254" s="64"/>
    </row>
    <row r="255" spans="1:7" ht="9.9499999999999993" customHeight="1">
      <c r="A255" s="65">
        <v>307</v>
      </c>
      <c r="B255" s="66" t="s">
        <v>982</v>
      </c>
      <c r="C255" s="66" t="s">
        <v>395</v>
      </c>
      <c r="D255" s="67">
        <v>13</v>
      </c>
      <c r="E255" s="66">
        <v>11</v>
      </c>
      <c r="F255" s="68">
        <v>0.2</v>
      </c>
      <c r="G255" s="66">
        <v>15.7</v>
      </c>
    </row>
    <row r="256" spans="1:7" ht="9.9499999999999993" customHeight="1">
      <c r="A256" s="60">
        <v>309</v>
      </c>
      <c r="B256" s="61" t="s">
        <v>982</v>
      </c>
      <c r="C256" s="61" t="s">
        <v>397</v>
      </c>
      <c r="D256" s="62">
        <v>6</v>
      </c>
      <c r="E256" s="61">
        <v>17</v>
      </c>
      <c r="F256" s="63">
        <v>0.7</v>
      </c>
      <c r="G256" s="64"/>
    </row>
    <row r="257" spans="1:7" ht="9.9499999999999993" customHeight="1">
      <c r="A257" s="65">
        <v>309</v>
      </c>
      <c r="B257" s="66" t="s">
        <v>982</v>
      </c>
      <c r="C257" s="66" t="s">
        <v>397</v>
      </c>
      <c r="D257" s="67" t="s">
        <v>174</v>
      </c>
      <c r="E257" s="66">
        <v>13</v>
      </c>
      <c r="F257" s="68">
        <v>0.8</v>
      </c>
      <c r="G257" s="66">
        <v>0.3</v>
      </c>
    </row>
    <row r="258" spans="1:7" ht="9.9499999999999993" customHeight="1">
      <c r="A258" s="60">
        <v>309</v>
      </c>
      <c r="B258" s="61" t="s">
        <v>982</v>
      </c>
      <c r="C258" s="61" t="s">
        <v>397</v>
      </c>
      <c r="D258" s="62">
        <v>6</v>
      </c>
      <c r="E258" s="61">
        <v>5</v>
      </c>
      <c r="F258" s="63">
        <v>0.2</v>
      </c>
      <c r="G258" s="61">
        <v>0</v>
      </c>
    </row>
    <row r="259" spans="1:7" ht="9.9499999999999993" customHeight="1">
      <c r="A259" s="65">
        <v>310</v>
      </c>
      <c r="B259" s="66" t="s">
        <v>982</v>
      </c>
      <c r="C259" s="66" t="s">
        <v>398</v>
      </c>
      <c r="D259" s="67">
        <v>10</v>
      </c>
      <c r="E259" s="66">
        <v>4</v>
      </c>
      <c r="F259" s="68">
        <v>0.3</v>
      </c>
      <c r="G259" s="69"/>
    </row>
    <row r="260" spans="1:7" ht="9.9499999999999993" customHeight="1">
      <c r="A260" s="60">
        <v>311</v>
      </c>
      <c r="B260" s="61" t="s">
        <v>982</v>
      </c>
      <c r="C260" s="61" t="s">
        <v>399</v>
      </c>
      <c r="D260" s="62">
        <v>8</v>
      </c>
      <c r="E260" s="61">
        <v>9</v>
      </c>
      <c r="F260" s="63">
        <v>0.6</v>
      </c>
      <c r="G260" s="64"/>
    </row>
    <row r="261" spans="1:7" ht="9.9499999999999993" customHeight="1">
      <c r="A261" s="65">
        <v>314</v>
      </c>
      <c r="B261" s="66" t="s">
        <v>982</v>
      </c>
      <c r="C261" s="66" t="s">
        <v>402</v>
      </c>
      <c r="D261" s="67">
        <v>6</v>
      </c>
      <c r="E261" s="66">
        <v>4</v>
      </c>
      <c r="F261" s="77">
        <v>0.5</v>
      </c>
      <c r="G261" s="69"/>
    </row>
    <row r="262" spans="1:7" ht="10.35" customHeight="1">
      <c r="A262" s="78">
        <v>317</v>
      </c>
      <c r="B262" s="79" t="s">
        <v>982</v>
      </c>
      <c r="C262" s="79" t="s">
        <v>405</v>
      </c>
      <c r="D262" s="80">
        <v>6</v>
      </c>
      <c r="E262" s="79">
        <v>50</v>
      </c>
      <c r="F262" s="81">
        <v>0.3</v>
      </c>
      <c r="G262" s="82"/>
    </row>
    <row r="263" spans="1:7" ht="9.9499999999999993" customHeight="1">
      <c r="A263" s="65">
        <v>319</v>
      </c>
      <c r="B263" s="66" t="s">
        <v>982</v>
      </c>
      <c r="C263" s="66" t="s">
        <v>407</v>
      </c>
      <c r="D263" s="67">
        <v>6</v>
      </c>
      <c r="E263" s="66">
        <v>28</v>
      </c>
      <c r="F263" s="68">
        <v>0.3</v>
      </c>
      <c r="G263" s="69"/>
    </row>
    <row r="264" spans="1:7" ht="9.9499999999999993" customHeight="1">
      <c r="A264" s="65">
        <v>320</v>
      </c>
      <c r="B264" s="66" t="s">
        <v>982</v>
      </c>
      <c r="C264" s="66" t="s">
        <v>1638</v>
      </c>
      <c r="D264" s="67">
        <v>0</v>
      </c>
      <c r="E264" s="66">
        <v>0</v>
      </c>
      <c r="F264" s="68">
        <v>0</v>
      </c>
      <c r="G264" s="69"/>
    </row>
    <row r="265" spans="1:7" ht="9.9499999999999993" customHeight="1">
      <c r="A265" s="60">
        <v>321</v>
      </c>
      <c r="B265" s="61" t="s">
        <v>982</v>
      </c>
      <c r="C265" s="61" t="s">
        <v>409</v>
      </c>
      <c r="D265" s="62">
        <v>13</v>
      </c>
      <c r="E265" s="61">
        <v>10</v>
      </c>
      <c r="F265" s="63">
        <v>0.6</v>
      </c>
      <c r="G265" s="64"/>
    </row>
    <row r="266" spans="1:7" ht="9.9499999999999993" customHeight="1">
      <c r="A266" s="65">
        <v>324</v>
      </c>
      <c r="B266" s="66" t="s">
        <v>982</v>
      </c>
      <c r="C266" s="66" t="s">
        <v>412</v>
      </c>
      <c r="D266" s="67">
        <v>6</v>
      </c>
      <c r="E266" s="66">
        <v>10</v>
      </c>
      <c r="F266" s="68">
        <v>0.3</v>
      </c>
      <c r="G266" s="69"/>
    </row>
    <row r="267" spans="1:7" ht="9.9499999999999993" customHeight="1">
      <c r="A267" s="60">
        <v>325</v>
      </c>
      <c r="B267" s="61" t="s">
        <v>982</v>
      </c>
      <c r="C267" s="61" t="s">
        <v>413</v>
      </c>
      <c r="D267" s="62">
        <v>6</v>
      </c>
      <c r="E267" s="61">
        <v>20</v>
      </c>
      <c r="F267" s="63">
        <v>0.4</v>
      </c>
      <c r="G267" s="64"/>
    </row>
    <row r="268" spans="1:7" ht="9.9499999999999993" customHeight="1">
      <c r="A268" s="65">
        <v>326</v>
      </c>
      <c r="B268" s="66" t="s">
        <v>982</v>
      </c>
      <c r="C268" s="66" t="s">
        <v>414</v>
      </c>
      <c r="D268" s="67">
        <v>6</v>
      </c>
      <c r="E268" s="66">
        <v>15</v>
      </c>
      <c r="F268" s="68">
        <v>0.6</v>
      </c>
      <c r="G268" s="69"/>
    </row>
    <row r="269" spans="1:7" ht="9.9499999999999993" customHeight="1">
      <c r="A269" s="60">
        <v>327</v>
      </c>
      <c r="B269" s="61" t="s">
        <v>982</v>
      </c>
      <c r="C269" s="61" t="s">
        <v>415</v>
      </c>
      <c r="D269" s="62">
        <v>11</v>
      </c>
      <c r="E269" s="61">
        <v>35</v>
      </c>
      <c r="F269" s="63">
        <v>0.3</v>
      </c>
      <c r="G269" s="61">
        <v>0.2</v>
      </c>
    </row>
    <row r="270" spans="1:7" ht="9.9499999999999993" customHeight="1">
      <c r="A270" s="65">
        <v>329</v>
      </c>
      <c r="B270" s="66" t="s">
        <v>982</v>
      </c>
      <c r="C270" s="66" t="s">
        <v>417</v>
      </c>
      <c r="D270" s="67">
        <v>9</v>
      </c>
      <c r="E270" s="66">
        <v>15</v>
      </c>
      <c r="F270" s="68">
        <v>0.5</v>
      </c>
      <c r="G270" s="66">
        <v>0.1</v>
      </c>
    </row>
    <row r="271" spans="1:7" ht="9.9499999999999993" customHeight="1">
      <c r="A271" s="60">
        <v>330</v>
      </c>
      <c r="B271" s="61" t="s">
        <v>982</v>
      </c>
      <c r="C271" s="61" t="s">
        <v>418</v>
      </c>
      <c r="D271" s="62">
        <v>25</v>
      </c>
      <c r="E271" s="61">
        <v>0</v>
      </c>
      <c r="F271" s="63">
        <v>0.3</v>
      </c>
      <c r="G271" s="64"/>
    </row>
    <row r="272" spans="1:7" ht="9.9499999999999993" customHeight="1">
      <c r="A272" s="65">
        <v>331</v>
      </c>
      <c r="B272" s="66" t="s">
        <v>982</v>
      </c>
      <c r="C272" s="66" t="s">
        <v>419</v>
      </c>
      <c r="D272" s="67" t="s">
        <v>174</v>
      </c>
      <c r="E272" s="66">
        <v>7</v>
      </c>
      <c r="F272" s="68">
        <v>1.6</v>
      </c>
      <c r="G272" s="69"/>
    </row>
    <row r="273" spans="1:7" ht="9.9499999999999993" customHeight="1">
      <c r="A273" s="60">
        <v>332</v>
      </c>
      <c r="B273" s="61" t="s">
        <v>982</v>
      </c>
      <c r="C273" s="61" t="s">
        <v>420</v>
      </c>
      <c r="D273" s="62">
        <v>6</v>
      </c>
      <c r="E273" s="61">
        <v>16</v>
      </c>
      <c r="F273" s="63">
        <v>0.3</v>
      </c>
      <c r="G273" s="64"/>
    </row>
    <row r="274" spans="1:7" ht="9.9499999999999993" customHeight="1">
      <c r="A274" s="65">
        <v>333</v>
      </c>
      <c r="B274" s="66" t="s">
        <v>982</v>
      </c>
      <c r="C274" s="66" t="s">
        <v>421</v>
      </c>
      <c r="D274" s="67" t="s">
        <v>174</v>
      </c>
      <c r="E274" s="66">
        <v>9</v>
      </c>
      <c r="F274" s="68">
        <v>1.7</v>
      </c>
      <c r="G274" s="69"/>
    </row>
    <row r="275" spans="1:7" ht="9.9499999999999993" customHeight="1">
      <c r="A275" s="60">
        <v>334</v>
      </c>
      <c r="B275" s="61" t="s">
        <v>982</v>
      </c>
      <c r="C275" s="61" t="s">
        <v>422</v>
      </c>
      <c r="D275" s="62">
        <v>6</v>
      </c>
      <c r="E275" s="61">
        <v>5</v>
      </c>
      <c r="F275" s="63">
        <v>0.4</v>
      </c>
      <c r="G275" s="64"/>
    </row>
    <row r="276" spans="1:7" ht="9.9499999999999993" customHeight="1">
      <c r="A276" s="65">
        <v>335</v>
      </c>
      <c r="B276" s="66" t="s">
        <v>982</v>
      </c>
      <c r="C276" s="66" t="s">
        <v>423</v>
      </c>
      <c r="D276" s="67" t="s">
        <v>174</v>
      </c>
      <c r="E276" s="66">
        <v>38</v>
      </c>
      <c r="F276" s="68">
        <v>3.7</v>
      </c>
      <c r="G276" s="69"/>
    </row>
    <row r="277" spans="1:7" ht="9.9499999999999993" customHeight="1">
      <c r="A277" s="60">
        <v>338</v>
      </c>
      <c r="B277" s="61" t="s">
        <v>982</v>
      </c>
      <c r="C277" s="61" t="s">
        <v>426</v>
      </c>
      <c r="D277" s="62">
        <v>18</v>
      </c>
      <c r="E277" s="61">
        <v>11</v>
      </c>
      <c r="F277" s="63">
        <v>0.4</v>
      </c>
      <c r="G277" s="61">
        <v>0.1</v>
      </c>
    </row>
    <row r="278" spans="1:7" ht="9.9499999999999993" customHeight="1">
      <c r="A278" s="65">
        <v>339</v>
      </c>
      <c r="B278" s="66" t="s">
        <v>982</v>
      </c>
      <c r="C278" s="66" t="s">
        <v>1639</v>
      </c>
      <c r="D278" s="67" t="s">
        <v>174</v>
      </c>
      <c r="E278" s="66">
        <v>42</v>
      </c>
      <c r="F278" s="68">
        <v>1.7</v>
      </c>
      <c r="G278" s="69"/>
    </row>
    <row r="279" spans="1:7" ht="9.9499999999999993" customHeight="1">
      <c r="A279" s="60">
        <v>340</v>
      </c>
      <c r="B279" s="61" t="s">
        <v>982</v>
      </c>
      <c r="C279" s="61" t="s">
        <v>428</v>
      </c>
      <c r="D279" s="62">
        <v>164</v>
      </c>
      <c r="E279" s="61">
        <v>33</v>
      </c>
      <c r="F279" s="63">
        <v>1.3</v>
      </c>
      <c r="G279" s="61">
        <v>0.5</v>
      </c>
    </row>
    <row r="280" spans="1:7" ht="9.9499999999999993" customHeight="1">
      <c r="A280" s="65">
        <v>342</v>
      </c>
      <c r="B280" s="66" t="s">
        <v>982</v>
      </c>
      <c r="C280" s="66" t="s">
        <v>1640</v>
      </c>
      <c r="D280" s="67">
        <v>2</v>
      </c>
      <c r="E280" s="69"/>
      <c r="F280" s="68">
        <v>0.1</v>
      </c>
      <c r="G280" s="69"/>
    </row>
    <row r="281" spans="1:7" ht="9.9499999999999993" customHeight="1">
      <c r="A281" s="60">
        <v>343</v>
      </c>
      <c r="B281" s="61" t="s">
        <v>982</v>
      </c>
      <c r="C281" s="61" t="s">
        <v>430</v>
      </c>
      <c r="D281" s="62">
        <v>10</v>
      </c>
      <c r="E281" s="61">
        <v>24</v>
      </c>
      <c r="F281" s="63">
        <v>0.3</v>
      </c>
      <c r="G281" s="61">
        <v>0.3</v>
      </c>
    </row>
    <row r="282" spans="1:7" ht="9.9499999999999993" customHeight="1">
      <c r="A282" s="65">
        <v>345</v>
      </c>
      <c r="B282" s="66" t="s">
        <v>982</v>
      </c>
      <c r="C282" s="66" t="s">
        <v>431</v>
      </c>
      <c r="D282" s="67">
        <v>6</v>
      </c>
      <c r="E282" s="66">
        <v>10</v>
      </c>
      <c r="F282" s="68">
        <v>0.3</v>
      </c>
      <c r="G282" s="69"/>
    </row>
    <row r="283" spans="1:7" ht="9.9499999999999993" customHeight="1">
      <c r="A283" s="60">
        <v>346</v>
      </c>
      <c r="B283" s="61" t="s">
        <v>982</v>
      </c>
      <c r="C283" s="61" t="s">
        <v>432</v>
      </c>
      <c r="D283" s="62">
        <v>6</v>
      </c>
      <c r="E283" s="61">
        <v>4</v>
      </c>
      <c r="F283" s="63">
        <v>0.3</v>
      </c>
      <c r="G283" s="64"/>
    </row>
    <row r="284" spans="1:7" ht="9.9499999999999993" customHeight="1">
      <c r="A284" s="65">
        <v>347</v>
      </c>
      <c r="B284" s="66" t="s">
        <v>982</v>
      </c>
      <c r="C284" s="66" t="s">
        <v>433</v>
      </c>
      <c r="D284" s="67">
        <v>11</v>
      </c>
      <c r="E284" s="66">
        <v>8</v>
      </c>
      <c r="F284" s="68">
        <v>0.4</v>
      </c>
      <c r="G284" s="66">
        <v>0.1</v>
      </c>
    </row>
    <row r="285" spans="1:7" ht="9.9499999999999993" customHeight="1">
      <c r="A285" s="60">
        <v>348</v>
      </c>
      <c r="B285" s="61" t="s">
        <v>982</v>
      </c>
      <c r="C285" s="61" t="s">
        <v>434</v>
      </c>
      <c r="D285" s="62">
        <v>11</v>
      </c>
      <c r="E285" s="61">
        <v>16</v>
      </c>
      <c r="F285" s="63">
        <v>0.5</v>
      </c>
      <c r="G285" s="61">
        <v>0.2</v>
      </c>
    </row>
    <row r="286" spans="1:7" ht="9.9499999999999993" customHeight="1">
      <c r="A286" s="65">
        <v>349</v>
      </c>
      <c r="B286" s="66" t="s">
        <v>982</v>
      </c>
      <c r="C286" s="66" t="s">
        <v>435</v>
      </c>
      <c r="D286" s="67">
        <v>5</v>
      </c>
      <c r="E286" s="66">
        <v>31</v>
      </c>
      <c r="F286" s="68">
        <v>0.2</v>
      </c>
      <c r="G286" s="69"/>
    </row>
    <row r="287" spans="1:7" ht="9.9499999999999993" customHeight="1">
      <c r="A287" s="60">
        <v>351</v>
      </c>
      <c r="B287" s="61" t="s">
        <v>982</v>
      </c>
      <c r="C287" s="61" t="s">
        <v>437</v>
      </c>
      <c r="D287" s="62">
        <v>3</v>
      </c>
      <c r="E287" s="61">
        <v>3</v>
      </c>
      <c r="F287" s="63">
        <v>0.3</v>
      </c>
      <c r="G287" s="64"/>
    </row>
    <row r="288" spans="1:7" ht="9.9499999999999993" customHeight="1">
      <c r="A288" s="65">
        <v>353</v>
      </c>
      <c r="B288" s="66" t="s">
        <v>982</v>
      </c>
      <c r="C288" s="66" t="s">
        <v>439</v>
      </c>
      <c r="D288" s="67">
        <v>5</v>
      </c>
      <c r="E288" s="66">
        <v>12</v>
      </c>
      <c r="F288" s="68">
        <v>0.4</v>
      </c>
      <c r="G288" s="69"/>
    </row>
    <row r="289" spans="1:7" ht="9.9499999999999993" customHeight="1">
      <c r="A289" s="60">
        <v>354</v>
      </c>
      <c r="B289" s="61" t="s">
        <v>982</v>
      </c>
      <c r="C289" s="61" t="s">
        <v>440</v>
      </c>
      <c r="D289" s="62">
        <v>3</v>
      </c>
      <c r="E289" s="61">
        <v>49</v>
      </c>
      <c r="F289" s="63">
        <v>0.9</v>
      </c>
      <c r="G289" s="61">
        <v>0.2</v>
      </c>
    </row>
    <row r="290" spans="1:7" ht="9.9499999999999993" customHeight="1">
      <c r="A290" s="65">
        <v>355</v>
      </c>
      <c r="B290" s="66" t="s">
        <v>982</v>
      </c>
      <c r="C290" s="66" t="s">
        <v>441</v>
      </c>
      <c r="D290" s="67">
        <v>6</v>
      </c>
      <c r="E290" s="66">
        <v>81</v>
      </c>
      <c r="F290" s="68">
        <v>1.1000000000000001</v>
      </c>
      <c r="G290" s="69"/>
    </row>
    <row r="291" spans="1:7" ht="9.9499999999999993" customHeight="1">
      <c r="A291" s="60">
        <v>356</v>
      </c>
      <c r="B291" s="61" t="s">
        <v>982</v>
      </c>
      <c r="C291" s="61" t="s">
        <v>442</v>
      </c>
      <c r="D291" s="62">
        <v>6</v>
      </c>
      <c r="E291" s="61">
        <v>30</v>
      </c>
      <c r="F291" s="63">
        <v>1</v>
      </c>
      <c r="G291" s="64"/>
    </row>
    <row r="292" spans="1:7" ht="9.9499999999999993" customHeight="1">
      <c r="A292" s="65">
        <v>358</v>
      </c>
      <c r="B292" s="66" t="s">
        <v>982</v>
      </c>
      <c r="C292" s="66" t="s">
        <v>444</v>
      </c>
      <c r="D292" s="67">
        <v>4</v>
      </c>
      <c r="E292" s="66">
        <v>12</v>
      </c>
      <c r="F292" s="68">
        <v>0.9</v>
      </c>
      <c r="G292" s="66">
        <v>0.1</v>
      </c>
    </row>
    <row r="293" spans="1:7" ht="9.9499999999999993" customHeight="1">
      <c r="A293" s="60">
        <v>358</v>
      </c>
      <c r="B293" s="61" t="s">
        <v>982</v>
      </c>
      <c r="C293" s="61" t="s">
        <v>444</v>
      </c>
      <c r="D293" s="62">
        <v>3</v>
      </c>
      <c r="E293" s="61">
        <v>10</v>
      </c>
      <c r="F293" s="71"/>
      <c r="G293" s="64"/>
    </row>
    <row r="294" spans="1:7" ht="9.9499999999999993" customHeight="1">
      <c r="A294" s="65">
        <v>359</v>
      </c>
      <c r="B294" s="66" t="s">
        <v>982</v>
      </c>
      <c r="C294" s="66" t="s">
        <v>1242</v>
      </c>
      <c r="D294" s="67">
        <v>6</v>
      </c>
      <c r="E294" s="66">
        <v>6</v>
      </c>
      <c r="F294" s="68">
        <v>0.4</v>
      </c>
      <c r="G294" s="69"/>
    </row>
    <row r="295" spans="1:7" ht="9.9499999999999993" customHeight="1">
      <c r="A295" s="60">
        <v>360</v>
      </c>
      <c r="B295" s="61" t="s">
        <v>982</v>
      </c>
      <c r="C295" s="61" t="s">
        <v>445</v>
      </c>
      <c r="D295" s="62">
        <v>6</v>
      </c>
      <c r="E295" s="61">
        <v>27</v>
      </c>
      <c r="F295" s="63">
        <v>0.5</v>
      </c>
      <c r="G295" s="64"/>
    </row>
    <row r="296" spans="1:7" ht="9.9499999999999993" customHeight="1">
      <c r="A296" s="65">
        <v>361</v>
      </c>
      <c r="B296" s="66" t="s">
        <v>982</v>
      </c>
      <c r="C296" s="66" t="s">
        <v>446</v>
      </c>
      <c r="D296" s="67" t="s">
        <v>174</v>
      </c>
      <c r="E296" s="66">
        <v>7</v>
      </c>
      <c r="F296" s="72"/>
      <c r="G296" s="69"/>
    </row>
    <row r="297" spans="1:7" ht="9.9499999999999993" customHeight="1">
      <c r="A297" s="60">
        <v>362</v>
      </c>
      <c r="B297" s="61" t="s">
        <v>982</v>
      </c>
      <c r="C297" s="61" t="s">
        <v>1641</v>
      </c>
      <c r="D297" s="62">
        <v>6</v>
      </c>
      <c r="E297" s="61">
        <v>6</v>
      </c>
      <c r="F297" s="63">
        <v>0.4</v>
      </c>
      <c r="G297" s="64"/>
    </row>
    <row r="298" spans="1:7" ht="9.9499999999999993" customHeight="1">
      <c r="A298" s="65">
        <v>363</v>
      </c>
      <c r="B298" s="66" t="s">
        <v>982</v>
      </c>
      <c r="C298" s="66" t="s">
        <v>1244</v>
      </c>
      <c r="D298" s="67">
        <v>3</v>
      </c>
      <c r="E298" s="66">
        <v>137</v>
      </c>
      <c r="F298" s="68">
        <v>1</v>
      </c>
      <c r="G298" s="69"/>
    </row>
    <row r="299" spans="1:7" ht="9.9499999999999993" customHeight="1">
      <c r="A299" s="60">
        <v>364</v>
      </c>
      <c r="B299" s="61" t="s">
        <v>982</v>
      </c>
      <c r="C299" s="61" t="s">
        <v>448</v>
      </c>
      <c r="D299" s="62">
        <v>3</v>
      </c>
      <c r="E299" s="61">
        <v>7</v>
      </c>
      <c r="F299" s="71"/>
      <c r="G299" s="64"/>
    </row>
    <row r="300" spans="1:7" ht="9.9499999999999993" customHeight="1">
      <c r="A300" s="65">
        <v>364</v>
      </c>
      <c r="B300" s="66" t="s">
        <v>982</v>
      </c>
      <c r="C300" s="66" t="s">
        <v>448</v>
      </c>
      <c r="D300" s="67">
        <v>6</v>
      </c>
      <c r="E300" s="66">
        <v>8</v>
      </c>
      <c r="F300" s="68">
        <v>0.4</v>
      </c>
      <c r="G300" s="69"/>
    </row>
    <row r="301" spans="1:7" ht="9.9499999999999993" customHeight="1">
      <c r="A301" s="60">
        <v>366</v>
      </c>
      <c r="B301" s="61" t="s">
        <v>982</v>
      </c>
      <c r="C301" s="61" t="s">
        <v>450</v>
      </c>
      <c r="D301" s="62">
        <v>12</v>
      </c>
      <c r="E301" s="61">
        <v>38</v>
      </c>
      <c r="F301" s="63">
        <v>1.4</v>
      </c>
      <c r="G301" s="64"/>
    </row>
    <row r="302" spans="1:7" ht="9.9499999999999993" customHeight="1">
      <c r="A302" s="65">
        <v>374</v>
      </c>
      <c r="B302" s="66" t="s">
        <v>981</v>
      </c>
      <c r="C302" s="66" t="s">
        <v>451</v>
      </c>
      <c r="D302" s="67" t="s">
        <v>174</v>
      </c>
      <c r="E302" s="66">
        <v>0</v>
      </c>
      <c r="F302" s="68">
        <v>0</v>
      </c>
      <c r="G302" s="69"/>
    </row>
    <row r="303" spans="1:7" ht="9.9499999999999993" customHeight="1">
      <c r="A303" s="60">
        <v>377</v>
      </c>
      <c r="B303" s="61" t="s">
        <v>981</v>
      </c>
      <c r="C303" s="61" t="s">
        <v>452</v>
      </c>
      <c r="D303" s="62" t="s">
        <v>174</v>
      </c>
      <c r="E303" s="61">
        <v>0</v>
      </c>
      <c r="F303" s="63">
        <v>0</v>
      </c>
      <c r="G303" s="64"/>
    </row>
    <row r="304" spans="1:7" ht="9.9499999999999993" customHeight="1">
      <c r="A304" s="65">
        <v>378</v>
      </c>
      <c r="B304" s="66" t="s">
        <v>981</v>
      </c>
      <c r="C304" s="66" t="s">
        <v>453</v>
      </c>
      <c r="D304" s="67" t="s">
        <v>174</v>
      </c>
      <c r="E304" s="66">
        <v>0</v>
      </c>
      <c r="F304" s="68">
        <v>0</v>
      </c>
      <c r="G304" s="69"/>
    </row>
    <row r="305" spans="1:7" ht="9.9499999999999993" customHeight="1">
      <c r="A305" s="60">
        <v>379</v>
      </c>
      <c r="B305" s="61" t="s">
        <v>981</v>
      </c>
      <c r="C305" s="61" t="s">
        <v>454</v>
      </c>
      <c r="D305" s="62" t="s">
        <v>174</v>
      </c>
      <c r="E305" s="61">
        <v>0</v>
      </c>
      <c r="F305" s="63">
        <v>0</v>
      </c>
      <c r="G305" s="64"/>
    </row>
    <row r="306" spans="1:7" ht="9.9499999999999993" customHeight="1">
      <c r="A306" s="65">
        <v>381</v>
      </c>
      <c r="B306" s="66" t="s">
        <v>981</v>
      </c>
      <c r="C306" s="66" t="s">
        <v>455</v>
      </c>
      <c r="D306" s="67" t="s">
        <v>174</v>
      </c>
      <c r="E306" s="66">
        <v>0</v>
      </c>
      <c r="F306" s="68">
        <v>0</v>
      </c>
      <c r="G306" s="69"/>
    </row>
    <row r="307" spans="1:7" ht="9.9499999999999993" customHeight="1">
      <c r="A307" s="60">
        <v>383</v>
      </c>
      <c r="B307" s="61" t="s">
        <v>981</v>
      </c>
      <c r="C307" s="61" t="s">
        <v>456</v>
      </c>
      <c r="D307" s="62">
        <v>6</v>
      </c>
      <c r="E307" s="61">
        <v>0</v>
      </c>
      <c r="F307" s="63">
        <v>0</v>
      </c>
      <c r="G307" s="64"/>
    </row>
    <row r="308" spans="1:7" ht="9.9499999999999993" customHeight="1">
      <c r="A308" s="65">
        <v>384</v>
      </c>
      <c r="B308" s="66" t="s">
        <v>981</v>
      </c>
      <c r="C308" s="66" t="s">
        <v>457</v>
      </c>
      <c r="D308" s="67" t="s">
        <v>174</v>
      </c>
      <c r="E308" s="66">
        <v>34</v>
      </c>
      <c r="F308" s="68">
        <v>1.7</v>
      </c>
      <c r="G308" s="66">
        <v>2.5</v>
      </c>
    </row>
    <row r="309" spans="1:7" ht="9.9499999999999993" customHeight="1">
      <c r="A309" s="60">
        <v>385</v>
      </c>
      <c r="B309" s="61" t="s">
        <v>981</v>
      </c>
      <c r="C309" s="61" t="s">
        <v>458</v>
      </c>
      <c r="D309" s="62">
        <v>6</v>
      </c>
      <c r="E309" s="61">
        <v>22</v>
      </c>
      <c r="F309" s="63">
        <v>0.2</v>
      </c>
      <c r="G309" s="64"/>
    </row>
    <row r="310" spans="1:7" ht="18" customHeight="1">
      <c r="A310" s="65">
        <v>391</v>
      </c>
      <c r="B310" s="75" t="s">
        <v>1642</v>
      </c>
      <c r="C310" s="66" t="s">
        <v>1643</v>
      </c>
      <c r="D310" s="65">
        <v>6</v>
      </c>
      <c r="E310" s="75">
        <v>2</v>
      </c>
      <c r="F310" s="76">
        <v>0.2</v>
      </c>
      <c r="G310" s="69"/>
    </row>
    <row r="311" spans="1:7" ht="9.9499999999999993" customHeight="1">
      <c r="A311" s="60">
        <v>393</v>
      </c>
      <c r="B311" s="61" t="s">
        <v>981</v>
      </c>
      <c r="C311" s="61" t="s">
        <v>460</v>
      </c>
      <c r="D311" s="62" t="s">
        <v>174</v>
      </c>
      <c r="E311" s="61">
        <v>14</v>
      </c>
      <c r="F311" s="63">
        <v>0.2</v>
      </c>
      <c r="G311" s="61">
        <v>0.2</v>
      </c>
    </row>
    <row r="312" spans="1:7" ht="9.9499999999999993" customHeight="1">
      <c r="A312" s="65">
        <v>394</v>
      </c>
      <c r="B312" s="66" t="s">
        <v>978</v>
      </c>
      <c r="C312" s="66" t="s">
        <v>461</v>
      </c>
      <c r="D312" s="67" t="s">
        <v>174</v>
      </c>
      <c r="E312" s="66">
        <v>188</v>
      </c>
      <c r="F312" s="68">
        <v>39</v>
      </c>
      <c r="G312" s="69"/>
    </row>
    <row r="313" spans="1:7" ht="9.9499999999999993" customHeight="1">
      <c r="A313" s="60">
        <v>396</v>
      </c>
      <c r="B313" s="61" t="s">
        <v>978</v>
      </c>
      <c r="C313" s="61" t="s">
        <v>70</v>
      </c>
      <c r="D313" s="62">
        <v>12</v>
      </c>
      <c r="E313" s="61">
        <v>8</v>
      </c>
      <c r="F313" s="86">
        <v>0.9</v>
      </c>
      <c r="G313" s="61">
        <v>0.7</v>
      </c>
    </row>
    <row r="314" spans="1:7" ht="18.2" customHeight="1">
      <c r="A314" s="55">
        <v>398</v>
      </c>
      <c r="B314" s="87" t="s">
        <v>1644</v>
      </c>
      <c r="C314" s="56" t="s">
        <v>1645</v>
      </c>
      <c r="D314" s="55">
        <v>6</v>
      </c>
      <c r="E314" s="87">
        <v>30</v>
      </c>
      <c r="F314" s="88">
        <v>2.2000000000000002</v>
      </c>
      <c r="G314" s="59"/>
    </row>
    <row r="315" spans="1:7" ht="18" customHeight="1">
      <c r="A315" s="60">
        <v>399</v>
      </c>
      <c r="B315" s="73" t="s">
        <v>1644</v>
      </c>
      <c r="C315" s="61" t="s">
        <v>1646</v>
      </c>
      <c r="D315" s="60">
        <v>6</v>
      </c>
      <c r="E315" s="73">
        <v>200</v>
      </c>
      <c r="F315" s="74">
        <v>0.6</v>
      </c>
      <c r="G315" s="64"/>
    </row>
    <row r="316" spans="1:7" ht="9.9499999999999993" customHeight="1">
      <c r="A316" s="65">
        <v>400</v>
      </c>
      <c r="B316" s="66" t="s">
        <v>978</v>
      </c>
      <c r="C316" s="66" t="s">
        <v>465</v>
      </c>
      <c r="D316" s="67">
        <v>5</v>
      </c>
      <c r="E316" s="66">
        <v>20</v>
      </c>
      <c r="F316" s="68">
        <v>0.5</v>
      </c>
      <c r="G316" s="66">
        <v>0.6</v>
      </c>
    </row>
    <row r="317" spans="1:7" ht="9.9499999999999993" customHeight="1">
      <c r="A317" s="60">
        <v>403</v>
      </c>
      <c r="B317" s="61" t="s">
        <v>978</v>
      </c>
      <c r="C317" s="61" t="s">
        <v>466</v>
      </c>
      <c r="D317" s="62">
        <v>8</v>
      </c>
      <c r="E317" s="61">
        <v>19</v>
      </c>
      <c r="F317" s="63">
        <v>2.4</v>
      </c>
      <c r="G317" s="64"/>
    </row>
    <row r="318" spans="1:7" ht="9.9499999999999993" customHeight="1">
      <c r="A318" s="65">
        <v>405</v>
      </c>
      <c r="B318" s="66" t="s">
        <v>978</v>
      </c>
      <c r="C318" s="66" t="s">
        <v>467</v>
      </c>
      <c r="D318" s="67">
        <v>5</v>
      </c>
      <c r="E318" s="66">
        <v>76</v>
      </c>
      <c r="F318" s="68">
        <v>0.9</v>
      </c>
      <c r="G318" s="66">
        <v>0.8</v>
      </c>
    </row>
    <row r="319" spans="1:7" ht="9.9499999999999993" customHeight="1">
      <c r="A319" s="60">
        <v>408</v>
      </c>
      <c r="B319" s="61" t="s">
        <v>978</v>
      </c>
      <c r="C319" s="61" t="s">
        <v>471</v>
      </c>
      <c r="D319" s="62" t="s">
        <v>174</v>
      </c>
      <c r="E319" s="61">
        <v>24</v>
      </c>
      <c r="F319" s="63">
        <v>2.1</v>
      </c>
      <c r="G319" s="64"/>
    </row>
    <row r="320" spans="1:7" ht="9.9499999999999993" customHeight="1">
      <c r="A320" s="65">
        <v>411</v>
      </c>
      <c r="B320" s="66" t="s">
        <v>978</v>
      </c>
      <c r="C320" s="66" t="s">
        <v>473</v>
      </c>
      <c r="D320" s="67">
        <v>4</v>
      </c>
      <c r="E320" s="66">
        <v>21</v>
      </c>
      <c r="F320" s="68">
        <v>1.2</v>
      </c>
      <c r="G320" s="66">
        <v>0.5</v>
      </c>
    </row>
    <row r="321" spans="1:7" ht="9.9499999999999993" customHeight="1">
      <c r="A321" s="60">
        <v>412</v>
      </c>
      <c r="B321" s="61" t="s">
        <v>978</v>
      </c>
      <c r="C321" s="61" t="s">
        <v>474</v>
      </c>
      <c r="D321" s="62">
        <v>8</v>
      </c>
      <c r="E321" s="61">
        <v>18</v>
      </c>
      <c r="F321" s="63">
        <v>1.4</v>
      </c>
      <c r="G321" s="64"/>
    </row>
    <row r="322" spans="1:7" ht="9.9499999999999993" customHeight="1">
      <c r="A322" s="65">
        <v>414</v>
      </c>
      <c r="B322" s="66" t="s">
        <v>978</v>
      </c>
      <c r="C322" s="66" t="s">
        <v>476</v>
      </c>
      <c r="D322" s="67">
        <v>6</v>
      </c>
      <c r="E322" s="66">
        <v>100</v>
      </c>
      <c r="F322" s="68">
        <v>3</v>
      </c>
      <c r="G322" s="69"/>
    </row>
    <row r="323" spans="1:7" ht="9.9499999999999993" customHeight="1">
      <c r="A323" s="60">
        <v>415</v>
      </c>
      <c r="B323" s="61" t="s">
        <v>978</v>
      </c>
      <c r="C323" s="61" t="s">
        <v>477</v>
      </c>
      <c r="D323" s="62">
        <v>2</v>
      </c>
      <c r="E323" s="61">
        <v>82</v>
      </c>
      <c r="F323" s="63">
        <v>2.5</v>
      </c>
      <c r="G323" s="64"/>
    </row>
    <row r="324" spans="1:7" ht="9.9499999999999993" customHeight="1">
      <c r="A324" s="65">
        <v>416</v>
      </c>
      <c r="B324" s="66" t="s">
        <v>978</v>
      </c>
      <c r="C324" s="66" t="s">
        <v>478</v>
      </c>
      <c r="D324" s="67">
        <v>6</v>
      </c>
      <c r="E324" s="66">
        <v>40</v>
      </c>
      <c r="F324" s="68">
        <v>1</v>
      </c>
      <c r="G324" s="69"/>
    </row>
    <row r="325" spans="1:7" ht="9.9499999999999993" customHeight="1">
      <c r="A325" s="60">
        <v>418</v>
      </c>
      <c r="B325" s="61" t="s">
        <v>978</v>
      </c>
      <c r="C325" s="61" t="s">
        <v>480</v>
      </c>
      <c r="D325" s="62" t="s">
        <v>174</v>
      </c>
      <c r="E325" s="64"/>
      <c r="F325" s="63">
        <v>1.5</v>
      </c>
      <c r="G325" s="64"/>
    </row>
    <row r="326" spans="1:7" ht="9.9499999999999993" customHeight="1">
      <c r="A326" s="65">
        <v>421</v>
      </c>
      <c r="B326" s="66" t="s">
        <v>978</v>
      </c>
      <c r="C326" s="66" t="s">
        <v>483</v>
      </c>
      <c r="D326" s="67">
        <v>6</v>
      </c>
      <c r="E326" s="66">
        <v>61</v>
      </c>
      <c r="F326" s="68">
        <v>0.6</v>
      </c>
      <c r="G326" s="69"/>
    </row>
    <row r="327" spans="1:7" ht="9.9499999999999993" customHeight="1">
      <c r="A327" s="60">
        <v>424</v>
      </c>
      <c r="B327" s="61" t="s">
        <v>978</v>
      </c>
      <c r="C327" s="61" t="s">
        <v>486</v>
      </c>
      <c r="D327" s="62" t="s">
        <v>174</v>
      </c>
      <c r="E327" s="64"/>
      <c r="F327" s="63">
        <v>2.4</v>
      </c>
      <c r="G327" s="64"/>
    </row>
    <row r="328" spans="1:7" ht="9.9499999999999993" customHeight="1">
      <c r="A328" s="65">
        <v>429</v>
      </c>
      <c r="B328" s="66" t="s">
        <v>978</v>
      </c>
      <c r="C328" s="66" t="s">
        <v>491</v>
      </c>
      <c r="D328" s="67" t="s">
        <v>174</v>
      </c>
      <c r="E328" s="69"/>
      <c r="F328" s="72"/>
      <c r="G328" s="69"/>
    </row>
    <row r="329" spans="1:7" ht="9.9499999999999993" customHeight="1">
      <c r="A329" s="60">
        <v>431</v>
      </c>
      <c r="B329" s="61" t="s">
        <v>978</v>
      </c>
      <c r="C329" s="61" t="s">
        <v>492</v>
      </c>
      <c r="D329" s="62" t="s">
        <v>174</v>
      </c>
      <c r="E329" s="61">
        <v>500</v>
      </c>
      <c r="F329" s="63">
        <v>3</v>
      </c>
      <c r="G329" s="64"/>
    </row>
    <row r="330" spans="1:7" ht="9.9499999999999993" customHeight="1">
      <c r="A330" s="65">
        <v>432</v>
      </c>
      <c r="B330" s="66" t="s">
        <v>978</v>
      </c>
      <c r="C330" s="66" t="s">
        <v>493</v>
      </c>
      <c r="D330" s="67" t="s">
        <v>174</v>
      </c>
      <c r="E330" s="66">
        <v>50</v>
      </c>
      <c r="F330" s="68">
        <v>3.6</v>
      </c>
      <c r="G330" s="69"/>
    </row>
    <row r="331" spans="1:7" ht="9.9499999999999993" customHeight="1">
      <c r="A331" s="60">
        <v>436</v>
      </c>
      <c r="B331" s="61" t="s">
        <v>978</v>
      </c>
      <c r="C331" s="61" t="s">
        <v>497</v>
      </c>
      <c r="D331" s="62" t="s">
        <v>174</v>
      </c>
      <c r="E331" s="64"/>
      <c r="F331" s="63">
        <v>1.2</v>
      </c>
      <c r="G331" s="64"/>
    </row>
    <row r="332" spans="1:7" ht="9.9499999999999993" customHeight="1">
      <c r="A332" s="65">
        <v>437</v>
      </c>
      <c r="B332" s="66" t="s">
        <v>978</v>
      </c>
      <c r="C332" s="66" t="s">
        <v>498</v>
      </c>
      <c r="D332" s="67">
        <v>6</v>
      </c>
      <c r="E332" s="66">
        <v>200</v>
      </c>
      <c r="F332" s="68">
        <v>0.7</v>
      </c>
      <c r="G332" s="69"/>
    </row>
    <row r="333" spans="1:7" ht="9.9499999999999993" customHeight="1">
      <c r="A333" s="60">
        <v>438</v>
      </c>
      <c r="B333" s="61" t="s">
        <v>978</v>
      </c>
      <c r="C333" s="61" t="s">
        <v>499</v>
      </c>
      <c r="D333" s="62">
        <v>8</v>
      </c>
      <c r="E333" s="61">
        <v>17</v>
      </c>
      <c r="F333" s="63">
        <v>4</v>
      </c>
      <c r="G333" s="64"/>
    </row>
    <row r="334" spans="1:7" ht="18" customHeight="1">
      <c r="A334" s="65">
        <v>439</v>
      </c>
      <c r="B334" s="75" t="s">
        <v>1644</v>
      </c>
      <c r="C334" s="66" t="s">
        <v>1647</v>
      </c>
      <c r="D334" s="65">
        <v>6</v>
      </c>
      <c r="E334" s="75">
        <v>380</v>
      </c>
      <c r="F334" s="76">
        <v>4.0999999999999996</v>
      </c>
      <c r="G334" s="69"/>
    </row>
    <row r="335" spans="1:7" ht="9.9499999999999993" customHeight="1">
      <c r="A335" s="60">
        <v>440</v>
      </c>
      <c r="B335" s="61" t="s">
        <v>978</v>
      </c>
      <c r="C335" s="61" t="s">
        <v>501</v>
      </c>
      <c r="D335" s="62">
        <v>6</v>
      </c>
      <c r="E335" s="61">
        <v>350</v>
      </c>
      <c r="F335" s="63">
        <v>3.5</v>
      </c>
      <c r="G335" s="64"/>
    </row>
    <row r="336" spans="1:7" ht="9.9499999999999993" customHeight="1">
      <c r="A336" s="65">
        <v>443</v>
      </c>
      <c r="B336" s="66" t="s">
        <v>978</v>
      </c>
      <c r="C336" s="66" t="s">
        <v>1289</v>
      </c>
      <c r="D336" s="67" t="s">
        <v>174</v>
      </c>
      <c r="E336" s="66">
        <v>2110</v>
      </c>
      <c r="F336" s="72"/>
      <c r="G336" s="69"/>
    </row>
    <row r="337" spans="1:7" ht="9.9499999999999993" customHeight="1">
      <c r="A337" s="60">
        <v>444</v>
      </c>
      <c r="B337" s="61" t="s">
        <v>978</v>
      </c>
      <c r="C337" s="61" t="s">
        <v>504</v>
      </c>
      <c r="D337" s="62" t="s">
        <v>174</v>
      </c>
      <c r="E337" s="61">
        <v>7470</v>
      </c>
      <c r="F337" s="71"/>
      <c r="G337" s="64"/>
    </row>
    <row r="338" spans="1:7" ht="9.9499999999999993" customHeight="1">
      <c r="A338" s="65">
        <v>445</v>
      </c>
      <c r="B338" s="66" t="s">
        <v>978</v>
      </c>
      <c r="C338" s="66" t="s">
        <v>505</v>
      </c>
      <c r="D338" s="67" t="s">
        <v>174</v>
      </c>
      <c r="E338" s="66">
        <v>10</v>
      </c>
      <c r="F338" s="72"/>
      <c r="G338" s="69"/>
    </row>
    <row r="339" spans="1:7" ht="9.9499999999999993" customHeight="1">
      <c r="A339" s="60">
        <v>446</v>
      </c>
      <c r="B339" s="61" t="s">
        <v>978</v>
      </c>
      <c r="C339" s="61" t="s">
        <v>506</v>
      </c>
      <c r="D339" s="62" t="s">
        <v>174</v>
      </c>
      <c r="E339" s="61">
        <v>3940</v>
      </c>
      <c r="F339" s="71"/>
      <c r="G339" s="64"/>
    </row>
    <row r="340" spans="1:7" ht="9.9499999999999993" customHeight="1">
      <c r="A340" s="65">
        <v>447</v>
      </c>
      <c r="B340" s="66" t="s">
        <v>978</v>
      </c>
      <c r="C340" s="66" t="s">
        <v>507</v>
      </c>
      <c r="D340" s="67" t="s">
        <v>174</v>
      </c>
      <c r="E340" s="66">
        <v>10550</v>
      </c>
      <c r="F340" s="72"/>
      <c r="G340" s="69"/>
    </row>
    <row r="341" spans="1:7" ht="9.9499999999999993" customHeight="1">
      <c r="A341" s="60">
        <v>449</v>
      </c>
      <c r="B341" s="61" t="s">
        <v>978</v>
      </c>
      <c r="C341" s="61" t="s">
        <v>508</v>
      </c>
      <c r="D341" s="62" t="s">
        <v>174</v>
      </c>
      <c r="E341" s="61">
        <v>70</v>
      </c>
      <c r="F341" s="71"/>
      <c r="G341" s="64"/>
    </row>
    <row r="342" spans="1:7" ht="9.9499999999999993" customHeight="1">
      <c r="A342" s="65">
        <v>450</v>
      </c>
      <c r="B342" s="66" t="s">
        <v>978</v>
      </c>
      <c r="C342" s="66" t="s">
        <v>509</v>
      </c>
      <c r="D342" s="67" t="s">
        <v>174</v>
      </c>
      <c r="E342" s="66">
        <v>725</v>
      </c>
      <c r="F342" s="72"/>
      <c r="G342" s="69"/>
    </row>
    <row r="343" spans="1:7" ht="9.9499999999999993" customHeight="1">
      <c r="A343" s="60">
        <v>451</v>
      </c>
      <c r="B343" s="61" t="s">
        <v>978</v>
      </c>
      <c r="C343" s="61" t="s">
        <v>510</v>
      </c>
      <c r="D343" s="62">
        <v>8</v>
      </c>
      <c r="E343" s="61">
        <v>24</v>
      </c>
      <c r="F343" s="63">
        <v>2.1</v>
      </c>
      <c r="G343" s="64"/>
    </row>
    <row r="344" spans="1:7" ht="9.9499999999999993" customHeight="1">
      <c r="A344" s="65">
        <v>452</v>
      </c>
      <c r="B344" s="66" t="s">
        <v>978</v>
      </c>
      <c r="C344" s="66" t="s">
        <v>1291</v>
      </c>
      <c r="D344" s="67">
        <v>15</v>
      </c>
      <c r="E344" s="66">
        <v>0</v>
      </c>
      <c r="F344" s="68">
        <v>8</v>
      </c>
      <c r="G344" s="66">
        <v>8.1999999999999993</v>
      </c>
    </row>
    <row r="345" spans="1:7" ht="9.9499999999999993" customHeight="1">
      <c r="A345" s="60">
        <v>453</v>
      </c>
      <c r="B345" s="61" t="s">
        <v>978</v>
      </c>
      <c r="C345" s="61" t="s">
        <v>511</v>
      </c>
      <c r="D345" s="62">
        <v>3</v>
      </c>
      <c r="E345" s="61">
        <v>58</v>
      </c>
      <c r="F345" s="63">
        <v>8.1999999999999993</v>
      </c>
      <c r="G345" s="64"/>
    </row>
    <row r="346" spans="1:7" ht="9.9499999999999993" customHeight="1">
      <c r="A346" s="65">
        <v>454</v>
      </c>
      <c r="B346" s="66" t="s">
        <v>978</v>
      </c>
      <c r="C346" s="66" t="s">
        <v>512</v>
      </c>
      <c r="D346" s="67">
        <v>5</v>
      </c>
      <c r="E346" s="66">
        <v>72</v>
      </c>
      <c r="F346" s="68">
        <v>1.9</v>
      </c>
      <c r="G346" s="66">
        <v>0.9</v>
      </c>
    </row>
    <row r="347" spans="1:7" ht="9.9499999999999993" customHeight="1">
      <c r="A347" s="60">
        <v>455</v>
      </c>
      <c r="B347" s="61" t="s">
        <v>978</v>
      </c>
      <c r="C347" s="61" t="s">
        <v>513</v>
      </c>
      <c r="D347" s="62">
        <v>3</v>
      </c>
      <c r="E347" s="61">
        <v>7</v>
      </c>
      <c r="F347" s="63">
        <v>8.1</v>
      </c>
      <c r="G347" s="64"/>
    </row>
    <row r="348" spans="1:7" ht="9.9499999999999993" customHeight="1">
      <c r="A348" s="65">
        <v>456</v>
      </c>
      <c r="B348" s="66" t="s">
        <v>978</v>
      </c>
      <c r="C348" s="66" t="s">
        <v>514</v>
      </c>
      <c r="D348" s="67">
        <v>3</v>
      </c>
      <c r="E348" s="66">
        <v>10</v>
      </c>
      <c r="F348" s="68">
        <v>5.8</v>
      </c>
      <c r="G348" s="69"/>
    </row>
    <row r="349" spans="1:7" ht="9.9499999999999993" customHeight="1">
      <c r="A349" s="60">
        <v>457</v>
      </c>
      <c r="B349" s="61" t="s">
        <v>978</v>
      </c>
      <c r="C349" s="61" t="s">
        <v>515</v>
      </c>
      <c r="D349" s="62" t="s">
        <v>174</v>
      </c>
      <c r="E349" s="61">
        <v>865</v>
      </c>
      <c r="F349" s="71"/>
      <c r="G349" s="64"/>
    </row>
    <row r="350" spans="1:7" ht="9.9499999999999993" customHeight="1">
      <c r="A350" s="65">
        <v>458</v>
      </c>
      <c r="B350" s="66" t="s">
        <v>978</v>
      </c>
      <c r="C350" s="66" t="s">
        <v>1292</v>
      </c>
      <c r="D350" s="67" t="s">
        <v>174</v>
      </c>
      <c r="E350" s="66">
        <v>1200</v>
      </c>
      <c r="F350" s="72"/>
      <c r="G350" s="69"/>
    </row>
    <row r="351" spans="1:7" ht="9.9499999999999993" customHeight="1">
      <c r="A351" s="60">
        <v>459</v>
      </c>
      <c r="B351" s="61" t="s">
        <v>978</v>
      </c>
      <c r="C351" s="61" t="s">
        <v>516</v>
      </c>
      <c r="D351" s="62" t="s">
        <v>174</v>
      </c>
      <c r="E351" s="61">
        <v>13070</v>
      </c>
      <c r="F351" s="71"/>
      <c r="G351" s="64"/>
    </row>
    <row r="352" spans="1:7" ht="9.9499999999999993" customHeight="1">
      <c r="A352" s="65">
        <v>460</v>
      </c>
      <c r="B352" s="66" t="s">
        <v>978</v>
      </c>
      <c r="C352" s="66" t="s">
        <v>517</v>
      </c>
      <c r="D352" s="67" t="s">
        <v>174</v>
      </c>
      <c r="E352" s="66">
        <v>75</v>
      </c>
      <c r="F352" s="72"/>
      <c r="G352" s="69"/>
    </row>
    <row r="353" spans="1:7" ht="9.9499999999999993" customHeight="1">
      <c r="A353" s="60">
        <v>461</v>
      </c>
      <c r="B353" s="61" t="s">
        <v>978</v>
      </c>
      <c r="C353" s="61" t="s">
        <v>518</v>
      </c>
      <c r="D353" s="62">
        <v>3</v>
      </c>
      <c r="E353" s="61">
        <v>0</v>
      </c>
      <c r="F353" s="63">
        <v>0</v>
      </c>
      <c r="G353" s="64"/>
    </row>
    <row r="354" spans="1:7" ht="9.9499999999999993" customHeight="1">
      <c r="A354" s="65">
        <v>462</v>
      </c>
      <c r="B354" s="66" t="s">
        <v>978</v>
      </c>
      <c r="C354" s="66" t="s">
        <v>519</v>
      </c>
      <c r="D354" s="67" t="s">
        <v>174</v>
      </c>
      <c r="E354" s="66">
        <v>1725</v>
      </c>
      <c r="F354" s="72"/>
      <c r="G354" s="69"/>
    </row>
    <row r="355" spans="1:7" ht="9.9499999999999993" customHeight="1">
      <c r="A355" s="60">
        <v>463</v>
      </c>
      <c r="B355" s="61" t="s">
        <v>978</v>
      </c>
      <c r="C355" s="61" t="s">
        <v>520</v>
      </c>
      <c r="D355" s="62" t="s">
        <v>174</v>
      </c>
      <c r="E355" s="61">
        <v>11795</v>
      </c>
      <c r="F355" s="71"/>
      <c r="G355" s="64"/>
    </row>
    <row r="356" spans="1:7" ht="9.9499999999999993" customHeight="1">
      <c r="A356" s="65">
        <v>464</v>
      </c>
      <c r="B356" s="66" t="s">
        <v>978</v>
      </c>
      <c r="C356" s="66" t="s">
        <v>521</v>
      </c>
      <c r="D356" s="67" t="s">
        <v>174</v>
      </c>
      <c r="E356" s="66">
        <v>3200</v>
      </c>
      <c r="F356" s="72"/>
      <c r="G356" s="69"/>
    </row>
    <row r="357" spans="1:7" ht="9.9499999999999993" customHeight="1">
      <c r="A357" s="60">
        <v>465</v>
      </c>
      <c r="B357" s="61" t="s">
        <v>978</v>
      </c>
      <c r="C357" s="61" t="s">
        <v>522</v>
      </c>
      <c r="D357" s="62">
        <v>8</v>
      </c>
      <c r="E357" s="61">
        <v>29</v>
      </c>
      <c r="F357" s="63">
        <v>4.2</v>
      </c>
      <c r="G357" s="64"/>
    </row>
    <row r="358" spans="1:7" ht="9.9499999999999993" customHeight="1">
      <c r="A358" s="65">
        <v>467</v>
      </c>
      <c r="B358" s="66" t="s">
        <v>975</v>
      </c>
      <c r="C358" s="66" t="s">
        <v>523</v>
      </c>
      <c r="D358" s="67">
        <v>6</v>
      </c>
      <c r="E358" s="66">
        <v>13</v>
      </c>
      <c r="F358" s="68">
        <v>7.5</v>
      </c>
      <c r="G358" s="69"/>
    </row>
    <row r="359" spans="1:7" ht="9.9499999999999993" customHeight="1">
      <c r="A359" s="60">
        <v>468</v>
      </c>
      <c r="B359" s="61" t="s">
        <v>975</v>
      </c>
      <c r="C359" s="61" t="s">
        <v>524</v>
      </c>
      <c r="D359" s="62" t="s">
        <v>174</v>
      </c>
      <c r="E359" s="61">
        <v>30</v>
      </c>
      <c r="F359" s="63">
        <v>10.9</v>
      </c>
      <c r="G359" s="64"/>
    </row>
    <row r="360" spans="1:7" ht="9.9499999999999993" customHeight="1">
      <c r="A360" s="65">
        <v>470</v>
      </c>
      <c r="B360" s="66" t="s">
        <v>975</v>
      </c>
      <c r="C360" s="66" t="s">
        <v>526</v>
      </c>
      <c r="D360" s="67" t="s">
        <v>174</v>
      </c>
      <c r="E360" s="66">
        <v>13</v>
      </c>
      <c r="F360" s="68">
        <v>2.8</v>
      </c>
      <c r="G360" s="66">
        <v>4</v>
      </c>
    </row>
    <row r="361" spans="1:7" ht="9.9499999999999993" customHeight="1">
      <c r="A361" s="60">
        <v>471</v>
      </c>
      <c r="B361" s="61" t="s">
        <v>975</v>
      </c>
      <c r="C361" s="61" t="s">
        <v>527</v>
      </c>
      <c r="D361" s="62" t="s">
        <v>174</v>
      </c>
      <c r="E361" s="61">
        <v>17</v>
      </c>
      <c r="F361" s="63">
        <v>3.7</v>
      </c>
      <c r="G361" s="61">
        <v>2.7</v>
      </c>
    </row>
    <row r="362" spans="1:7" ht="9.9499999999999993" customHeight="1">
      <c r="A362" s="65">
        <v>473</v>
      </c>
      <c r="B362" s="66" t="s">
        <v>975</v>
      </c>
      <c r="C362" s="66" t="s">
        <v>72</v>
      </c>
      <c r="D362" s="67">
        <v>2</v>
      </c>
      <c r="E362" s="66">
        <v>10</v>
      </c>
      <c r="F362" s="77">
        <v>0.5</v>
      </c>
      <c r="G362" s="69"/>
    </row>
    <row r="363" spans="1:7" ht="10.35" customHeight="1">
      <c r="A363" s="78">
        <v>474</v>
      </c>
      <c r="B363" s="79" t="s">
        <v>975</v>
      </c>
      <c r="C363" s="79" t="s">
        <v>529</v>
      </c>
      <c r="D363" s="80">
        <v>2</v>
      </c>
      <c r="E363" s="79">
        <v>15</v>
      </c>
      <c r="F363" s="81">
        <v>0.9</v>
      </c>
      <c r="G363" s="82"/>
    </row>
    <row r="364" spans="1:7" ht="9.9499999999999993" customHeight="1">
      <c r="A364" s="65">
        <v>475</v>
      </c>
      <c r="B364" s="66" t="s">
        <v>975</v>
      </c>
      <c r="C364" s="66" t="s">
        <v>1297</v>
      </c>
      <c r="D364" s="67">
        <v>2</v>
      </c>
      <c r="E364" s="66">
        <v>25</v>
      </c>
      <c r="F364" s="68">
        <v>0.8</v>
      </c>
      <c r="G364" s="69"/>
    </row>
    <row r="365" spans="1:7" ht="9.9499999999999993" customHeight="1">
      <c r="A365" s="60">
        <v>476</v>
      </c>
      <c r="B365" s="61" t="s">
        <v>975</v>
      </c>
      <c r="C365" s="61" t="s">
        <v>530</v>
      </c>
      <c r="D365" s="62">
        <v>2</v>
      </c>
      <c r="E365" s="61">
        <v>11</v>
      </c>
      <c r="F365" s="63">
        <v>1</v>
      </c>
      <c r="G365" s="64"/>
    </row>
    <row r="366" spans="1:7" ht="9.9499999999999993" customHeight="1">
      <c r="A366" s="65">
        <v>477</v>
      </c>
      <c r="B366" s="66" t="s">
        <v>975</v>
      </c>
      <c r="C366" s="66" t="s">
        <v>531</v>
      </c>
      <c r="D366" s="67">
        <v>2</v>
      </c>
      <c r="E366" s="66">
        <v>12</v>
      </c>
      <c r="F366" s="68">
        <v>1</v>
      </c>
      <c r="G366" s="69"/>
    </row>
    <row r="367" spans="1:7" ht="9.9499999999999993" customHeight="1">
      <c r="A367" s="60">
        <v>478</v>
      </c>
      <c r="B367" s="61" t="s">
        <v>975</v>
      </c>
      <c r="C367" s="61" t="s">
        <v>532</v>
      </c>
      <c r="D367" s="62">
        <v>2</v>
      </c>
      <c r="E367" s="61">
        <v>15</v>
      </c>
      <c r="F367" s="63">
        <v>0.9</v>
      </c>
      <c r="G367" s="64"/>
    </row>
    <row r="368" spans="1:7" ht="9.9499999999999993" customHeight="1">
      <c r="A368" s="65">
        <v>479</v>
      </c>
      <c r="B368" s="66" t="s">
        <v>975</v>
      </c>
      <c r="C368" s="66" t="s">
        <v>533</v>
      </c>
      <c r="D368" s="67">
        <v>6</v>
      </c>
      <c r="E368" s="66">
        <v>6</v>
      </c>
      <c r="F368" s="68">
        <v>1.5</v>
      </c>
      <c r="G368" s="69"/>
    </row>
    <row r="369" spans="1:7" ht="9.9499999999999993" customHeight="1">
      <c r="A369" s="60">
        <v>480</v>
      </c>
      <c r="B369" s="61" t="s">
        <v>975</v>
      </c>
      <c r="C369" s="61" t="s">
        <v>73</v>
      </c>
      <c r="D369" s="62">
        <v>2</v>
      </c>
      <c r="E369" s="61">
        <v>10</v>
      </c>
      <c r="F369" s="63">
        <v>0.5</v>
      </c>
      <c r="G369" s="64"/>
    </row>
    <row r="370" spans="1:7" ht="9.9499999999999993" customHeight="1">
      <c r="A370" s="65">
        <v>481</v>
      </c>
      <c r="B370" s="66" t="s">
        <v>975</v>
      </c>
      <c r="C370" s="66" t="s">
        <v>534</v>
      </c>
      <c r="D370" s="67">
        <v>2</v>
      </c>
      <c r="E370" s="66">
        <v>18</v>
      </c>
      <c r="F370" s="68">
        <v>1.2</v>
      </c>
      <c r="G370" s="69"/>
    </row>
    <row r="371" spans="1:7" ht="9.9499999999999993" customHeight="1">
      <c r="A371" s="60">
        <v>482</v>
      </c>
      <c r="B371" s="61" t="s">
        <v>975</v>
      </c>
      <c r="C371" s="61" t="s">
        <v>535</v>
      </c>
      <c r="D371" s="62">
        <v>2</v>
      </c>
      <c r="E371" s="61">
        <v>16</v>
      </c>
      <c r="F371" s="63">
        <v>0.8</v>
      </c>
      <c r="G371" s="64"/>
    </row>
    <row r="372" spans="1:7" ht="9.9499999999999993" customHeight="1">
      <c r="A372" s="65">
        <v>483</v>
      </c>
      <c r="B372" s="66" t="s">
        <v>975</v>
      </c>
      <c r="C372" s="66" t="s">
        <v>74</v>
      </c>
      <c r="D372" s="67">
        <v>6</v>
      </c>
      <c r="E372" s="66">
        <v>5</v>
      </c>
      <c r="F372" s="68">
        <v>2</v>
      </c>
      <c r="G372" s="69"/>
    </row>
    <row r="373" spans="1:7" ht="9.9499999999999993" customHeight="1">
      <c r="A373" s="60">
        <v>484</v>
      </c>
      <c r="B373" s="61" t="s">
        <v>975</v>
      </c>
      <c r="C373" s="61" t="s">
        <v>536</v>
      </c>
      <c r="D373" s="62">
        <v>6</v>
      </c>
      <c r="E373" s="61">
        <v>6</v>
      </c>
      <c r="F373" s="63">
        <v>1.4</v>
      </c>
      <c r="G373" s="64"/>
    </row>
    <row r="374" spans="1:7" ht="9.9499999999999993" customHeight="1">
      <c r="A374" s="65">
        <v>485</v>
      </c>
      <c r="B374" s="66" t="s">
        <v>975</v>
      </c>
      <c r="C374" s="66" t="s">
        <v>537</v>
      </c>
      <c r="D374" s="67">
        <v>2</v>
      </c>
      <c r="E374" s="66">
        <v>86</v>
      </c>
      <c r="F374" s="68">
        <v>0.7</v>
      </c>
      <c r="G374" s="69"/>
    </row>
    <row r="375" spans="1:7" ht="9.9499999999999993" customHeight="1">
      <c r="A375" s="60">
        <v>486</v>
      </c>
      <c r="B375" s="61" t="s">
        <v>975</v>
      </c>
      <c r="C375" s="61" t="s">
        <v>538</v>
      </c>
      <c r="D375" s="62">
        <v>2</v>
      </c>
      <c r="E375" s="61">
        <v>108</v>
      </c>
      <c r="F375" s="63">
        <v>0.8</v>
      </c>
      <c r="G375" s="64"/>
    </row>
    <row r="376" spans="1:7" ht="9.9499999999999993" customHeight="1">
      <c r="A376" s="65">
        <v>487</v>
      </c>
      <c r="B376" s="66" t="s">
        <v>975</v>
      </c>
      <c r="C376" s="66" t="s">
        <v>539</v>
      </c>
      <c r="D376" s="67">
        <v>2</v>
      </c>
      <c r="E376" s="66">
        <v>100</v>
      </c>
      <c r="F376" s="68">
        <v>0.8</v>
      </c>
      <c r="G376" s="69"/>
    </row>
    <row r="377" spans="1:7" ht="9.9499999999999993" customHeight="1">
      <c r="A377" s="60">
        <v>488</v>
      </c>
      <c r="B377" s="61" t="s">
        <v>975</v>
      </c>
      <c r="C377" s="61" t="s">
        <v>75</v>
      </c>
      <c r="D377" s="62">
        <v>2</v>
      </c>
      <c r="E377" s="61">
        <v>9</v>
      </c>
      <c r="F377" s="63">
        <v>0.6</v>
      </c>
      <c r="G377" s="64"/>
    </row>
    <row r="378" spans="1:7" ht="9.9499999999999993" customHeight="1">
      <c r="A378" s="65">
        <v>489</v>
      </c>
      <c r="B378" s="66" t="s">
        <v>975</v>
      </c>
      <c r="C378" s="66" t="s">
        <v>540</v>
      </c>
      <c r="D378" s="67">
        <v>2</v>
      </c>
      <c r="E378" s="66">
        <v>17</v>
      </c>
      <c r="F378" s="68">
        <v>0.9</v>
      </c>
      <c r="G378" s="69"/>
    </row>
    <row r="379" spans="1:7" ht="9.9499999999999993" customHeight="1">
      <c r="A379" s="60">
        <v>490</v>
      </c>
      <c r="B379" s="61" t="s">
        <v>975</v>
      </c>
      <c r="C379" s="61" t="s">
        <v>541</v>
      </c>
      <c r="D379" s="62">
        <v>2</v>
      </c>
      <c r="E379" s="61">
        <v>18</v>
      </c>
      <c r="F379" s="63">
        <v>0.9</v>
      </c>
      <c r="G379" s="64"/>
    </row>
    <row r="380" spans="1:7" ht="9.9499999999999993" customHeight="1">
      <c r="A380" s="65">
        <v>491</v>
      </c>
      <c r="B380" s="66" t="s">
        <v>975</v>
      </c>
      <c r="C380" s="66" t="s">
        <v>76</v>
      </c>
      <c r="D380" s="67">
        <v>6</v>
      </c>
      <c r="E380" s="66">
        <v>5</v>
      </c>
      <c r="F380" s="68">
        <v>2</v>
      </c>
      <c r="G380" s="69"/>
    </row>
    <row r="381" spans="1:7" ht="9.9499999999999993" customHeight="1">
      <c r="A381" s="60">
        <v>493</v>
      </c>
      <c r="B381" s="61" t="s">
        <v>975</v>
      </c>
      <c r="C381" s="61" t="s">
        <v>543</v>
      </c>
      <c r="D381" s="62" t="s">
        <v>174</v>
      </c>
      <c r="E381" s="61">
        <v>186</v>
      </c>
      <c r="F381" s="63">
        <v>2.7</v>
      </c>
      <c r="G381" s="64"/>
    </row>
    <row r="382" spans="1:7" ht="9.9499999999999993" customHeight="1">
      <c r="A382" s="65">
        <v>494</v>
      </c>
      <c r="B382" s="66" t="s">
        <v>975</v>
      </c>
      <c r="C382" s="66" t="s">
        <v>544</v>
      </c>
      <c r="D382" s="67" t="s">
        <v>174</v>
      </c>
      <c r="E382" s="66">
        <v>13</v>
      </c>
      <c r="F382" s="68">
        <v>4.5</v>
      </c>
      <c r="G382" s="66">
        <v>2.7</v>
      </c>
    </row>
    <row r="383" spans="1:7" ht="9.9499999999999993" customHeight="1">
      <c r="A383" s="60">
        <v>495</v>
      </c>
      <c r="B383" s="61" t="s">
        <v>975</v>
      </c>
      <c r="C383" s="61" t="s">
        <v>545</v>
      </c>
      <c r="D383" s="62">
        <v>6</v>
      </c>
      <c r="E383" s="61">
        <v>22</v>
      </c>
      <c r="F383" s="63">
        <v>2.8</v>
      </c>
      <c r="G383" s="64"/>
    </row>
    <row r="384" spans="1:7" ht="9.9499999999999993" customHeight="1">
      <c r="A384" s="65">
        <v>496</v>
      </c>
      <c r="B384" s="66" t="s">
        <v>975</v>
      </c>
      <c r="C384" s="66" t="s">
        <v>546</v>
      </c>
      <c r="D384" s="67" t="s">
        <v>174</v>
      </c>
      <c r="E384" s="66">
        <v>20</v>
      </c>
      <c r="F384" s="68">
        <v>2.4</v>
      </c>
      <c r="G384" s="66">
        <v>2.4</v>
      </c>
    </row>
    <row r="385" spans="1:7" ht="9.9499999999999993" customHeight="1">
      <c r="A385" s="60">
        <v>497</v>
      </c>
      <c r="B385" s="61" t="s">
        <v>975</v>
      </c>
      <c r="C385" s="61" t="s">
        <v>547</v>
      </c>
      <c r="D385" s="62">
        <v>6</v>
      </c>
      <c r="E385" s="61">
        <v>5</v>
      </c>
      <c r="F385" s="63">
        <v>2.1</v>
      </c>
      <c r="G385" s="64"/>
    </row>
    <row r="386" spans="1:7" ht="9.9499999999999993" customHeight="1">
      <c r="A386" s="65">
        <v>498</v>
      </c>
      <c r="B386" s="66" t="s">
        <v>975</v>
      </c>
      <c r="C386" s="66" t="s">
        <v>548</v>
      </c>
      <c r="D386" s="67">
        <v>6</v>
      </c>
      <c r="E386" s="66">
        <v>7</v>
      </c>
      <c r="F386" s="68">
        <v>2.2000000000000002</v>
      </c>
      <c r="G386" s="69"/>
    </row>
    <row r="387" spans="1:7" ht="9.9499999999999993" customHeight="1">
      <c r="A387" s="60">
        <v>499</v>
      </c>
      <c r="B387" s="61" t="s">
        <v>975</v>
      </c>
      <c r="C387" s="61" t="s">
        <v>549</v>
      </c>
      <c r="D387" s="62">
        <v>6</v>
      </c>
      <c r="E387" s="61">
        <v>5</v>
      </c>
      <c r="F387" s="63">
        <v>2.2000000000000002</v>
      </c>
      <c r="G387" s="64"/>
    </row>
    <row r="388" spans="1:7" ht="9.9499999999999993" customHeight="1">
      <c r="A388" s="65">
        <v>500</v>
      </c>
      <c r="B388" s="66" t="s">
        <v>975</v>
      </c>
      <c r="C388" s="66" t="s">
        <v>550</v>
      </c>
      <c r="D388" s="67">
        <v>6</v>
      </c>
      <c r="E388" s="66">
        <v>7</v>
      </c>
      <c r="F388" s="68">
        <v>2.5</v>
      </c>
      <c r="G388" s="69"/>
    </row>
    <row r="389" spans="1:7" ht="9.9499999999999993" customHeight="1">
      <c r="A389" s="60">
        <v>502</v>
      </c>
      <c r="B389" s="61" t="s">
        <v>975</v>
      </c>
      <c r="C389" s="61" t="s">
        <v>77</v>
      </c>
      <c r="D389" s="62">
        <v>6</v>
      </c>
      <c r="E389" s="61">
        <v>200</v>
      </c>
      <c r="F389" s="63">
        <v>1.5</v>
      </c>
      <c r="G389" s="64"/>
    </row>
    <row r="390" spans="1:7" ht="9.9499999999999993" customHeight="1">
      <c r="A390" s="65">
        <v>503</v>
      </c>
      <c r="B390" s="66" t="s">
        <v>975</v>
      </c>
      <c r="C390" s="66" t="s">
        <v>552</v>
      </c>
      <c r="D390" s="67" t="s">
        <v>174</v>
      </c>
      <c r="E390" s="66">
        <v>25</v>
      </c>
      <c r="F390" s="68">
        <v>3.4</v>
      </c>
      <c r="G390" s="69"/>
    </row>
    <row r="391" spans="1:7" ht="9.9499999999999993" customHeight="1">
      <c r="A391" s="60">
        <v>504</v>
      </c>
      <c r="B391" s="61" t="s">
        <v>975</v>
      </c>
      <c r="C391" s="61" t="s">
        <v>553</v>
      </c>
      <c r="D391" s="62" t="s">
        <v>174</v>
      </c>
      <c r="E391" s="61">
        <v>7</v>
      </c>
      <c r="F391" s="63">
        <v>2.5</v>
      </c>
      <c r="G391" s="61">
        <v>2.7</v>
      </c>
    </row>
    <row r="392" spans="1:7" ht="9.9499999999999993" customHeight="1">
      <c r="A392" s="65">
        <v>505</v>
      </c>
      <c r="B392" s="66" t="s">
        <v>975</v>
      </c>
      <c r="C392" s="66" t="s">
        <v>554</v>
      </c>
      <c r="D392" s="67" t="s">
        <v>174</v>
      </c>
      <c r="E392" s="66">
        <v>15</v>
      </c>
      <c r="F392" s="68">
        <v>1.8</v>
      </c>
      <c r="G392" s="66">
        <v>1.9</v>
      </c>
    </row>
    <row r="393" spans="1:7" ht="9.9499999999999993" customHeight="1">
      <c r="A393" s="60">
        <v>506</v>
      </c>
      <c r="B393" s="61" t="s">
        <v>975</v>
      </c>
      <c r="C393" s="61" t="s">
        <v>555</v>
      </c>
      <c r="D393" s="62" t="s">
        <v>174</v>
      </c>
      <c r="E393" s="61">
        <v>15</v>
      </c>
      <c r="F393" s="63">
        <v>1.4</v>
      </c>
      <c r="G393" s="61">
        <v>2.2000000000000002</v>
      </c>
    </row>
    <row r="394" spans="1:7" ht="9.9499999999999993" customHeight="1">
      <c r="A394" s="65">
        <v>508</v>
      </c>
      <c r="B394" s="66" t="s">
        <v>975</v>
      </c>
      <c r="C394" s="66" t="s">
        <v>558</v>
      </c>
      <c r="D394" s="67" t="s">
        <v>174</v>
      </c>
      <c r="E394" s="66">
        <v>26</v>
      </c>
      <c r="F394" s="68">
        <v>1.8</v>
      </c>
      <c r="G394" s="66">
        <v>3</v>
      </c>
    </row>
    <row r="395" spans="1:7" ht="9.9499999999999993" customHeight="1">
      <c r="A395" s="60">
        <v>510</v>
      </c>
      <c r="B395" s="61" t="s">
        <v>975</v>
      </c>
      <c r="C395" s="61" t="s">
        <v>560</v>
      </c>
      <c r="D395" s="62" t="s">
        <v>174</v>
      </c>
      <c r="E395" s="61">
        <v>12</v>
      </c>
      <c r="F395" s="63">
        <v>1.5</v>
      </c>
      <c r="G395" s="61">
        <v>1.7</v>
      </c>
    </row>
    <row r="396" spans="1:7" ht="9.9499999999999993" customHeight="1">
      <c r="A396" s="65">
        <v>513</v>
      </c>
      <c r="B396" s="66" t="s">
        <v>975</v>
      </c>
      <c r="C396" s="66" t="s">
        <v>563</v>
      </c>
      <c r="D396" s="67" t="s">
        <v>174</v>
      </c>
      <c r="E396" s="66">
        <v>22</v>
      </c>
      <c r="F396" s="68">
        <v>2.7</v>
      </c>
      <c r="G396" s="66">
        <v>4.2</v>
      </c>
    </row>
    <row r="397" spans="1:7" ht="9.9499999999999993" customHeight="1">
      <c r="A397" s="60">
        <v>514</v>
      </c>
      <c r="B397" s="61" t="s">
        <v>975</v>
      </c>
      <c r="C397" s="61" t="s">
        <v>78</v>
      </c>
      <c r="D397" s="62">
        <v>6</v>
      </c>
      <c r="E397" s="61">
        <v>200</v>
      </c>
      <c r="F397" s="63">
        <v>1.5</v>
      </c>
      <c r="G397" s="64"/>
    </row>
    <row r="398" spans="1:7" ht="9.9499999999999993" customHeight="1">
      <c r="A398" s="65">
        <v>515</v>
      </c>
      <c r="B398" s="66" t="s">
        <v>975</v>
      </c>
      <c r="C398" s="66" t="s">
        <v>564</v>
      </c>
      <c r="D398" s="67" t="s">
        <v>174</v>
      </c>
      <c r="E398" s="66">
        <v>12</v>
      </c>
      <c r="F398" s="68">
        <v>0.9</v>
      </c>
      <c r="G398" s="66">
        <v>1.3</v>
      </c>
    </row>
    <row r="399" spans="1:7" ht="9.9499999999999993" customHeight="1">
      <c r="A399" s="60">
        <v>516</v>
      </c>
      <c r="B399" s="61" t="s">
        <v>975</v>
      </c>
      <c r="C399" s="61" t="s">
        <v>565</v>
      </c>
      <c r="D399" s="62" t="s">
        <v>174</v>
      </c>
      <c r="E399" s="61">
        <v>13</v>
      </c>
      <c r="F399" s="63">
        <v>1.1000000000000001</v>
      </c>
      <c r="G399" s="61">
        <v>2</v>
      </c>
    </row>
    <row r="400" spans="1:7" ht="9.9499999999999993" customHeight="1">
      <c r="A400" s="65">
        <v>517</v>
      </c>
      <c r="B400" s="66" t="s">
        <v>975</v>
      </c>
      <c r="C400" s="66" t="s">
        <v>566</v>
      </c>
      <c r="D400" s="67" t="s">
        <v>174</v>
      </c>
      <c r="E400" s="66">
        <v>12</v>
      </c>
      <c r="F400" s="68">
        <v>1.1000000000000001</v>
      </c>
      <c r="G400" s="66">
        <v>1.6</v>
      </c>
    </row>
    <row r="401" spans="1:7" ht="9.9499999999999993" customHeight="1">
      <c r="A401" s="60">
        <v>518</v>
      </c>
      <c r="B401" s="61" t="s">
        <v>975</v>
      </c>
      <c r="C401" s="61" t="s">
        <v>567</v>
      </c>
      <c r="D401" s="62">
        <v>3</v>
      </c>
      <c r="E401" s="61">
        <v>35</v>
      </c>
      <c r="F401" s="63">
        <v>1.4</v>
      </c>
      <c r="G401" s="61">
        <v>4.2</v>
      </c>
    </row>
    <row r="402" spans="1:7" ht="9.9499999999999993" customHeight="1">
      <c r="A402" s="65">
        <v>519</v>
      </c>
      <c r="B402" s="66" t="s">
        <v>975</v>
      </c>
      <c r="C402" s="66" t="s">
        <v>568</v>
      </c>
      <c r="D402" s="67">
        <v>3</v>
      </c>
      <c r="E402" s="66">
        <v>21</v>
      </c>
      <c r="F402" s="68">
        <v>0.7</v>
      </c>
      <c r="G402" s="66">
        <v>2.9</v>
      </c>
    </row>
    <row r="403" spans="1:7" ht="9.9499999999999993" customHeight="1">
      <c r="A403" s="60">
        <v>520</v>
      </c>
      <c r="B403" s="61" t="s">
        <v>975</v>
      </c>
      <c r="C403" s="61" t="s">
        <v>569</v>
      </c>
      <c r="D403" s="62">
        <v>3</v>
      </c>
      <c r="E403" s="61">
        <v>39</v>
      </c>
      <c r="F403" s="63">
        <v>1.3</v>
      </c>
      <c r="G403" s="61">
        <v>3.4</v>
      </c>
    </row>
    <row r="404" spans="1:7" ht="9.9499999999999993" customHeight="1">
      <c r="A404" s="65">
        <v>522</v>
      </c>
      <c r="B404" s="66" t="s">
        <v>975</v>
      </c>
      <c r="C404" s="66" t="s">
        <v>571</v>
      </c>
      <c r="D404" s="67" t="s">
        <v>174</v>
      </c>
      <c r="E404" s="66">
        <v>10</v>
      </c>
      <c r="F404" s="68">
        <v>1</v>
      </c>
      <c r="G404" s="66">
        <v>1.6</v>
      </c>
    </row>
    <row r="405" spans="1:7" ht="9.9499999999999993" customHeight="1">
      <c r="A405" s="60">
        <v>523</v>
      </c>
      <c r="B405" s="61" t="s">
        <v>975</v>
      </c>
      <c r="C405" s="61" t="s">
        <v>572</v>
      </c>
      <c r="D405" s="62" t="s">
        <v>174</v>
      </c>
      <c r="E405" s="61">
        <v>11</v>
      </c>
      <c r="F405" s="63">
        <v>1.4</v>
      </c>
      <c r="G405" s="61">
        <v>2.2999999999999998</v>
      </c>
    </row>
    <row r="406" spans="1:7" ht="9.9499999999999993" customHeight="1">
      <c r="A406" s="65">
        <v>524</v>
      </c>
      <c r="B406" s="66" t="s">
        <v>975</v>
      </c>
      <c r="C406" s="66" t="s">
        <v>573</v>
      </c>
      <c r="D406" s="67" t="s">
        <v>174</v>
      </c>
      <c r="E406" s="66">
        <v>12</v>
      </c>
      <c r="F406" s="68">
        <v>1.3</v>
      </c>
      <c r="G406" s="66">
        <v>2.6</v>
      </c>
    </row>
    <row r="407" spans="1:7" ht="9.9499999999999993" customHeight="1">
      <c r="A407" s="60">
        <v>525</v>
      </c>
      <c r="B407" s="61" t="s">
        <v>975</v>
      </c>
      <c r="C407" s="61" t="s">
        <v>574</v>
      </c>
      <c r="D407" s="62" t="s">
        <v>174</v>
      </c>
      <c r="E407" s="61">
        <v>11</v>
      </c>
      <c r="F407" s="63">
        <v>1.4</v>
      </c>
      <c r="G407" s="61">
        <v>2.6</v>
      </c>
    </row>
    <row r="408" spans="1:7" ht="9.9499999999999993" customHeight="1">
      <c r="A408" s="65">
        <v>527</v>
      </c>
      <c r="B408" s="66" t="s">
        <v>975</v>
      </c>
      <c r="C408" s="66" t="s">
        <v>576</v>
      </c>
      <c r="D408" s="67" t="s">
        <v>174</v>
      </c>
      <c r="E408" s="66">
        <v>11</v>
      </c>
      <c r="F408" s="68">
        <v>0.7</v>
      </c>
      <c r="G408" s="66">
        <v>0.8</v>
      </c>
    </row>
    <row r="409" spans="1:7" ht="18" customHeight="1">
      <c r="A409" s="60">
        <v>528</v>
      </c>
      <c r="B409" s="73" t="s">
        <v>1648</v>
      </c>
      <c r="C409" s="61" t="s">
        <v>1649</v>
      </c>
      <c r="D409" s="60">
        <v>3</v>
      </c>
      <c r="E409" s="73">
        <v>12</v>
      </c>
      <c r="F409" s="74">
        <v>0.7</v>
      </c>
      <c r="G409" s="73">
        <v>2.2999999999999998</v>
      </c>
    </row>
    <row r="410" spans="1:7" ht="18" customHeight="1">
      <c r="A410" s="65">
        <v>529</v>
      </c>
      <c r="B410" s="75" t="s">
        <v>1648</v>
      </c>
      <c r="C410" s="66" t="s">
        <v>1650</v>
      </c>
      <c r="D410" s="65" t="s">
        <v>1518</v>
      </c>
      <c r="E410" s="75">
        <v>13</v>
      </c>
      <c r="F410" s="76">
        <v>0.9</v>
      </c>
      <c r="G410" s="75">
        <v>1</v>
      </c>
    </row>
    <row r="411" spans="1:7" ht="9.9499999999999993" customHeight="1">
      <c r="A411" s="60">
        <v>530</v>
      </c>
      <c r="B411" s="61" t="s">
        <v>975</v>
      </c>
      <c r="C411" s="61" t="s">
        <v>579</v>
      </c>
      <c r="D411" s="62">
        <v>3</v>
      </c>
      <c r="E411" s="61">
        <v>0</v>
      </c>
      <c r="F411" s="63">
        <v>0</v>
      </c>
      <c r="G411" s="61">
        <v>0</v>
      </c>
    </row>
    <row r="412" spans="1:7" ht="9.9499999999999993" customHeight="1">
      <c r="A412" s="65">
        <v>531</v>
      </c>
      <c r="B412" s="66" t="s">
        <v>975</v>
      </c>
      <c r="C412" s="66" t="s">
        <v>580</v>
      </c>
      <c r="D412" s="67">
        <v>3</v>
      </c>
      <c r="E412" s="66">
        <v>31</v>
      </c>
      <c r="F412" s="77">
        <v>0.8</v>
      </c>
      <c r="G412" s="66">
        <v>2.5</v>
      </c>
    </row>
    <row r="413" spans="1:7" ht="10.35" customHeight="1">
      <c r="A413" s="78">
        <v>532</v>
      </c>
      <c r="B413" s="79" t="s">
        <v>975</v>
      </c>
      <c r="C413" s="79" t="s">
        <v>581</v>
      </c>
      <c r="D413" s="80" t="s">
        <v>174</v>
      </c>
      <c r="E413" s="79">
        <v>10</v>
      </c>
      <c r="F413" s="81">
        <v>1</v>
      </c>
      <c r="G413" s="79">
        <v>1.8</v>
      </c>
    </row>
    <row r="414" spans="1:7" ht="9.9499999999999993" customHeight="1">
      <c r="A414" s="65">
        <v>533</v>
      </c>
      <c r="B414" s="66" t="s">
        <v>975</v>
      </c>
      <c r="C414" s="66" t="s">
        <v>582</v>
      </c>
      <c r="D414" s="67" t="s">
        <v>174</v>
      </c>
      <c r="E414" s="66">
        <v>11</v>
      </c>
      <c r="F414" s="68">
        <v>1.3</v>
      </c>
      <c r="G414" s="66">
        <v>2.4</v>
      </c>
    </row>
    <row r="415" spans="1:7" ht="9.9499999999999993" customHeight="1">
      <c r="A415" s="60">
        <v>534</v>
      </c>
      <c r="B415" s="61" t="s">
        <v>975</v>
      </c>
      <c r="C415" s="61" t="s">
        <v>583</v>
      </c>
      <c r="D415" s="62" t="s">
        <v>174</v>
      </c>
      <c r="E415" s="61">
        <v>11</v>
      </c>
      <c r="F415" s="63">
        <v>1.4</v>
      </c>
      <c r="G415" s="61">
        <v>2.8</v>
      </c>
    </row>
    <row r="416" spans="1:7" ht="9.9499999999999993" customHeight="1">
      <c r="A416" s="65">
        <v>535</v>
      </c>
      <c r="B416" s="66" t="s">
        <v>975</v>
      </c>
      <c r="C416" s="66" t="s">
        <v>584</v>
      </c>
      <c r="D416" s="67">
        <v>3</v>
      </c>
      <c r="E416" s="66">
        <v>34</v>
      </c>
      <c r="F416" s="68">
        <v>3.8</v>
      </c>
      <c r="G416" s="66">
        <v>4.8</v>
      </c>
    </row>
    <row r="417" spans="1:7" ht="9.9499999999999993" customHeight="1">
      <c r="A417" s="60">
        <v>536</v>
      </c>
      <c r="B417" s="61" t="s">
        <v>975</v>
      </c>
      <c r="C417" s="61" t="s">
        <v>585</v>
      </c>
      <c r="D417" s="62">
        <v>3</v>
      </c>
      <c r="E417" s="61">
        <v>30</v>
      </c>
      <c r="F417" s="63">
        <v>0.7</v>
      </c>
      <c r="G417" s="61">
        <v>3.6</v>
      </c>
    </row>
    <row r="418" spans="1:7" ht="9.9499999999999993" customHeight="1">
      <c r="A418" s="65">
        <v>537</v>
      </c>
      <c r="B418" s="66" t="s">
        <v>975</v>
      </c>
      <c r="C418" s="66" t="s">
        <v>586</v>
      </c>
      <c r="D418" s="67">
        <v>3</v>
      </c>
      <c r="E418" s="66">
        <v>52</v>
      </c>
      <c r="F418" s="68">
        <v>1.2</v>
      </c>
      <c r="G418" s="66">
        <v>3.5</v>
      </c>
    </row>
    <row r="419" spans="1:7" ht="9.9499999999999993" customHeight="1">
      <c r="A419" s="60">
        <v>538</v>
      </c>
      <c r="B419" s="61" t="s">
        <v>975</v>
      </c>
      <c r="C419" s="61" t="s">
        <v>587</v>
      </c>
      <c r="D419" s="62">
        <v>6</v>
      </c>
      <c r="E419" s="61">
        <v>10</v>
      </c>
      <c r="F419" s="63">
        <v>1.9</v>
      </c>
      <c r="G419" s="61">
        <v>3.3</v>
      </c>
    </row>
    <row r="420" spans="1:7" ht="9.9499999999999993" customHeight="1">
      <c r="A420" s="65">
        <v>539</v>
      </c>
      <c r="B420" s="66" t="s">
        <v>975</v>
      </c>
      <c r="C420" s="66" t="s">
        <v>588</v>
      </c>
      <c r="D420" s="67">
        <v>6</v>
      </c>
      <c r="E420" s="66">
        <v>20</v>
      </c>
      <c r="F420" s="68">
        <v>1.8</v>
      </c>
      <c r="G420" s="66">
        <v>3.4</v>
      </c>
    </row>
    <row r="421" spans="1:7" ht="9.9499999999999993" customHeight="1">
      <c r="A421" s="60">
        <v>540</v>
      </c>
      <c r="B421" s="61" t="s">
        <v>975</v>
      </c>
      <c r="C421" s="61" t="s">
        <v>589</v>
      </c>
      <c r="D421" s="62">
        <v>6</v>
      </c>
      <c r="E421" s="61">
        <v>8</v>
      </c>
      <c r="F421" s="63">
        <v>2.6</v>
      </c>
      <c r="G421" s="64"/>
    </row>
    <row r="422" spans="1:7" ht="9.9499999999999993" customHeight="1">
      <c r="A422" s="65">
        <v>542</v>
      </c>
      <c r="B422" s="66" t="s">
        <v>975</v>
      </c>
      <c r="C422" s="66" t="s">
        <v>79</v>
      </c>
      <c r="D422" s="67">
        <v>6</v>
      </c>
      <c r="E422" s="66">
        <v>6</v>
      </c>
      <c r="F422" s="68">
        <v>2.7</v>
      </c>
      <c r="G422" s="69"/>
    </row>
    <row r="423" spans="1:7" ht="9.9499999999999993" customHeight="1">
      <c r="A423" s="60">
        <v>543</v>
      </c>
      <c r="B423" s="61" t="s">
        <v>975</v>
      </c>
      <c r="C423" s="61" t="s">
        <v>591</v>
      </c>
      <c r="D423" s="62">
        <v>32</v>
      </c>
      <c r="E423" s="61">
        <v>11.08</v>
      </c>
      <c r="F423" s="63">
        <v>1.59</v>
      </c>
      <c r="G423" s="61">
        <v>4.59</v>
      </c>
    </row>
    <row r="424" spans="1:7" ht="9.9499999999999993" customHeight="1">
      <c r="A424" s="65">
        <v>545</v>
      </c>
      <c r="B424" s="66" t="s">
        <v>975</v>
      </c>
      <c r="C424" s="66" t="s">
        <v>80</v>
      </c>
      <c r="D424" s="67">
        <v>6</v>
      </c>
      <c r="E424" s="66">
        <v>6</v>
      </c>
      <c r="F424" s="68">
        <v>3.1</v>
      </c>
      <c r="G424" s="69"/>
    </row>
    <row r="425" spans="1:7" ht="9.9499999999999993" customHeight="1">
      <c r="A425" s="60">
        <v>546</v>
      </c>
      <c r="B425" s="61" t="s">
        <v>975</v>
      </c>
      <c r="C425" s="61" t="s">
        <v>593</v>
      </c>
      <c r="D425" s="62">
        <v>6</v>
      </c>
      <c r="E425" s="61">
        <v>21</v>
      </c>
      <c r="F425" s="63">
        <v>2.1</v>
      </c>
      <c r="G425" s="61">
        <v>3.1</v>
      </c>
    </row>
    <row r="426" spans="1:7" ht="9.9499999999999993" customHeight="1">
      <c r="A426" s="65">
        <v>547</v>
      </c>
      <c r="B426" s="66" t="s">
        <v>975</v>
      </c>
      <c r="C426" s="66" t="s">
        <v>81</v>
      </c>
      <c r="D426" s="67">
        <v>6</v>
      </c>
      <c r="E426" s="66">
        <v>11</v>
      </c>
      <c r="F426" s="68">
        <v>2.9</v>
      </c>
      <c r="G426" s="69"/>
    </row>
    <row r="427" spans="1:7" ht="9.9499999999999993" customHeight="1">
      <c r="A427" s="60">
        <v>548</v>
      </c>
      <c r="B427" s="61" t="s">
        <v>975</v>
      </c>
      <c r="C427" s="61" t="s">
        <v>594</v>
      </c>
      <c r="D427" s="62" t="s">
        <v>174</v>
      </c>
      <c r="E427" s="61">
        <v>27</v>
      </c>
      <c r="F427" s="63">
        <v>0.7</v>
      </c>
      <c r="G427" s="64"/>
    </row>
    <row r="428" spans="1:7" ht="9.9499999999999993" customHeight="1">
      <c r="A428" s="65">
        <v>549</v>
      </c>
      <c r="B428" s="66" t="s">
        <v>975</v>
      </c>
      <c r="C428" s="66" t="s">
        <v>595</v>
      </c>
      <c r="D428" s="67" t="s">
        <v>174</v>
      </c>
      <c r="E428" s="66">
        <v>61</v>
      </c>
      <c r="F428" s="68">
        <v>2.8</v>
      </c>
      <c r="G428" s="69"/>
    </row>
    <row r="429" spans="1:7" ht="9.9499999999999993" customHeight="1">
      <c r="A429" s="60">
        <v>551</v>
      </c>
      <c r="B429" s="61" t="s">
        <v>975</v>
      </c>
      <c r="C429" s="61" t="s">
        <v>597</v>
      </c>
      <c r="D429" s="62">
        <v>3</v>
      </c>
      <c r="E429" s="61">
        <v>9</v>
      </c>
      <c r="F429" s="63">
        <v>2.1</v>
      </c>
      <c r="G429" s="64"/>
    </row>
    <row r="430" spans="1:7" ht="9.9499999999999993" customHeight="1">
      <c r="A430" s="65">
        <v>552</v>
      </c>
      <c r="B430" s="66" t="s">
        <v>975</v>
      </c>
      <c r="C430" s="66" t="s">
        <v>598</v>
      </c>
      <c r="D430" s="67">
        <v>6</v>
      </c>
      <c r="E430" s="66">
        <v>12</v>
      </c>
      <c r="F430" s="68">
        <v>1.8</v>
      </c>
      <c r="G430" s="69"/>
    </row>
    <row r="431" spans="1:7" ht="9.9499999999999993" customHeight="1">
      <c r="A431" s="60">
        <v>554</v>
      </c>
      <c r="B431" s="61" t="s">
        <v>975</v>
      </c>
      <c r="C431" s="61" t="s">
        <v>600</v>
      </c>
      <c r="D431" s="62" t="s">
        <v>174</v>
      </c>
      <c r="E431" s="61">
        <v>6</v>
      </c>
      <c r="F431" s="63">
        <v>2.6</v>
      </c>
      <c r="G431" s="64"/>
    </row>
    <row r="432" spans="1:7" ht="9.9499999999999993" customHeight="1">
      <c r="A432" s="65">
        <v>555</v>
      </c>
      <c r="B432" s="66" t="s">
        <v>975</v>
      </c>
      <c r="C432" s="66" t="s">
        <v>601</v>
      </c>
      <c r="D432" s="67" t="s">
        <v>174</v>
      </c>
      <c r="E432" s="66">
        <v>23</v>
      </c>
      <c r="F432" s="68">
        <v>1.7</v>
      </c>
      <c r="G432" s="66">
        <v>6.6</v>
      </c>
    </row>
    <row r="433" spans="1:7" ht="9.9499999999999993" customHeight="1">
      <c r="A433" s="60">
        <v>556</v>
      </c>
      <c r="B433" s="61" t="s">
        <v>975</v>
      </c>
      <c r="C433" s="61" t="s">
        <v>602</v>
      </c>
      <c r="D433" s="62" t="s">
        <v>174</v>
      </c>
      <c r="E433" s="61">
        <v>8</v>
      </c>
      <c r="F433" s="63">
        <v>5</v>
      </c>
      <c r="G433" s="64"/>
    </row>
    <row r="434" spans="1:7" ht="9.9499999999999993" customHeight="1">
      <c r="A434" s="65">
        <v>557</v>
      </c>
      <c r="B434" s="66" t="s">
        <v>975</v>
      </c>
      <c r="C434" s="66" t="s">
        <v>603</v>
      </c>
      <c r="D434" s="67">
        <v>6</v>
      </c>
      <c r="E434" s="66">
        <v>8</v>
      </c>
      <c r="F434" s="68">
        <v>6.1</v>
      </c>
      <c r="G434" s="69"/>
    </row>
    <row r="435" spans="1:7" ht="9.9499999999999993" customHeight="1">
      <c r="A435" s="60">
        <v>559</v>
      </c>
      <c r="B435" s="61" t="s">
        <v>975</v>
      </c>
      <c r="C435" s="61" t="s">
        <v>605</v>
      </c>
      <c r="D435" s="62" t="s">
        <v>341</v>
      </c>
      <c r="E435" s="61">
        <v>9</v>
      </c>
      <c r="F435" s="63">
        <v>2.4</v>
      </c>
      <c r="G435" s="64"/>
    </row>
    <row r="436" spans="1:7" ht="9.9499999999999993" customHeight="1">
      <c r="A436" s="65">
        <v>565</v>
      </c>
      <c r="B436" s="66" t="s">
        <v>975</v>
      </c>
      <c r="C436" s="66" t="s">
        <v>82</v>
      </c>
      <c r="D436" s="67">
        <v>6</v>
      </c>
      <c r="E436" s="66">
        <v>10</v>
      </c>
      <c r="F436" s="68">
        <v>18</v>
      </c>
      <c r="G436" s="69"/>
    </row>
    <row r="437" spans="1:7" ht="9.9499999999999993" customHeight="1">
      <c r="A437" s="60">
        <v>566</v>
      </c>
      <c r="B437" s="61" t="s">
        <v>975</v>
      </c>
      <c r="C437" s="61" t="s">
        <v>611</v>
      </c>
      <c r="D437" s="62">
        <v>6</v>
      </c>
      <c r="E437" s="61">
        <v>40</v>
      </c>
      <c r="F437" s="63">
        <v>14</v>
      </c>
      <c r="G437" s="64"/>
    </row>
    <row r="438" spans="1:7" ht="9.9499999999999993" customHeight="1">
      <c r="A438" s="65">
        <v>567</v>
      </c>
      <c r="B438" s="66" t="s">
        <v>975</v>
      </c>
      <c r="C438" s="66" t="s">
        <v>612</v>
      </c>
      <c r="D438" s="67">
        <v>6</v>
      </c>
      <c r="E438" s="66">
        <v>12</v>
      </c>
      <c r="F438" s="68">
        <v>4</v>
      </c>
      <c r="G438" s="69"/>
    </row>
    <row r="439" spans="1:7" ht="9.9499999999999993" customHeight="1">
      <c r="A439" s="60">
        <v>568</v>
      </c>
      <c r="B439" s="61" t="s">
        <v>975</v>
      </c>
      <c r="C439" s="61" t="s">
        <v>613</v>
      </c>
      <c r="D439" s="62" t="s">
        <v>174</v>
      </c>
      <c r="E439" s="61">
        <v>11</v>
      </c>
      <c r="F439" s="63">
        <v>8.6</v>
      </c>
      <c r="G439" s="61">
        <v>3.1</v>
      </c>
    </row>
    <row r="440" spans="1:7" ht="9.9499999999999993" customHeight="1">
      <c r="A440" s="65">
        <v>569</v>
      </c>
      <c r="B440" s="66" t="s">
        <v>975</v>
      </c>
      <c r="C440" s="66" t="s">
        <v>614</v>
      </c>
      <c r="D440" s="67" t="s">
        <v>174</v>
      </c>
      <c r="E440" s="66">
        <v>14</v>
      </c>
      <c r="F440" s="68">
        <v>8.5</v>
      </c>
      <c r="G440" s="66">
        <v>4.3</v>
      </c>
    </row>
    <row r="441" spans="1:7" ht="9.9499999999999993" customHeight="1">
      <c r="A441" s="60">
        <v>570</v>
      </c>
      <c r="B441" s="61" t="s">
        <v>975</v>
      </c>
      <c r="C441" s="61" t="s">
        <v>83</v>
      </c>
      <c r="D441" s="62">
        <v>6</v>
      </c>
      <c r="E441" s="61">
        <v>9</v>
      </c>
      <c r="F441" s="63">
        <v>6</v>
      </c>
      <c r="G441" s="64"/>
    </row>
    <row r="442" spans="1:7" ht="9.9499999999999993" customHeight="1">
      <c r="A442" s="65">
        <v>571</v>
      </c>
      <c r="B442" s="66" t="s">
        <v>975</v>
      </c>
      <c r="C442" s="66" t="s">
        <v>615</v>
      </c>
      <c r="D442" s="67" t="s">
        <v>174</v>
      </c>
      <c r="E442" s="66">
        <v>7</v>
      </c>
      <c r="F442" s="68">
        <v>6.8</v>
      </c>
      <c r="G442" s="66">
        <v>6.1</v>
      </c>
    </row>
    <row r="443" spans="1:7" ht="9.9499999999999993" customHeight="1">
      <c r="A443" s="60">
        <v>572</v>
      </c>
      <c r="B443" s="61" t="s">
        <v>975</v>
      </c>
      <c r="C443" s="61" t="s">
        <v>616</v>
      </c>
      <c r="D443" s="62" t="s">
        <v>174</v>
      </c>
      <c r="E443" s="61">
        <v>6</v>
      </c>
      <c r="F443" s="63">
        <v>13.6</v>
      </c>
      <c r="G443" s="64"/>
    </row>
    <row r="444" spans="1:7" ht="9.9499999999999993" customHeight="1">
      <c r="A444" s="65">
        <v>573</v>
      </c>
      <c r="B444" s="66" t="s">
        <v>975</v>
      </c>
      <c r="C444" s="66" t="s">
        <v>617</v>
      </c>
      <c r="D444" s="67">
        <v>5</v>
      </c>
      <c r="E444" s="66">
        <v>10</v>
      </c>
      <c r="F444" s="68">
        <v>7.1</v>
      </c>
      <c r="G444" s="66">
        <v>5.9</v>
      </c>
    </row>
    <row r="445" spans="1:7" ht="9.9499999999999993" customHeight="1">
      <c r="A445" s="60">
        <v>574</v>
      </c>
      <c r="B445" s="61" t="s">
        <v>975</v>
      </c>
      <c r="C445" s="61" t="s">
        <v>618</v>
      </c>
      <c r="D445" s="62" t="s">
        <v>174</v>
      </c>
      <c r="E445" s="61">
        <v>6</v>
      </c>
      <c r="F445" s="63">
        <v>2.7</v>
      </c>
      <c r="G445" s="64"/>
    </row>
    <row r="446" spans="1:7" ht="9.9499999999999993" customHeight="1">
      <c r="A446" s="65">
        <v>575</v>
      </c>
      <c r="B446" s="66" t="s">
        <v>975</v>
      </c>
      <c r="C446" s="66" t="s">
        <v>619</v>
      </c>
      <c r="D446" s="67" t="s">
        <v>341</v>
      </c>
      <c r="E446" s="66">
        <v>12</v>
      </c>
      <c r="F446" s="68">
        <v>3.1</v>
      </c>
      <c r="G446" s="69"/>
    </row>
    <row r="447" spans="1:7" ht="9.9499999999999993" customHeight="1">
      <c r="A447" s="60">
        <v>578</v>
      </c>
      <c r="B447" s="61" t="s">
        <v>975</v>
      </c>
      <c r="C447" s="61" t="s">
        <v>622</v>
      </c>
      <c r="D447" s="62" t="s">
        <v>642</v>
      </c>
      <c r="E447" s="61">
        <v>22</v>
      </c>
      <c r="F447" s="63">
        <v>1.3</v>
      </c>
      <c r="G447" s="61">
        <v>1.4</v>
      </c>
    </row>
    <row r="448" spans="1:7" ht="9.9499999999999993" customHeight="1">
      <c r="A448" s="65">
        <v>579</v>
      </c>
      <c r="B448" s="66" t="s">
        <v>975</v>
      </c>
      <c r="C448" s="66" t="s">
        <v>624</v>
      </c>
      <c r="D448" s="67">
        <v>6</v>
      </c>
      <c r="E448" s="66">
        <v>9</v>
      </c>
      <c r="F448" s="68">
        <v>1.5</v>
      </c>
      <c r="G448" s="69"/>
    </row>
    <row r="449" spans="1:7" ht="9.9499999999999993" customHeight="1">
      <c r="A449" s="60">
        <v>580</v>
      </c>
      <c r="B449" s="61" t="s">
        <v>975</v>
      </c>
      <c r="C449" s="61" t="s">
        <v>625</v>
      </c>
      <c r="D449" s="62" t="s">
        <v>174</v>
      </c>
      <c r="E449" s="61">
        <v>23</v>
      </c>
      <c r="F449" s="63">
        <v>1.7</v>
      </c>
      <c r="G449" s="64"/>
    </row>
    <row r="450" spans="1:7" ht="9.9499999999999993" customHeight="1">
      <c r="A450" s="65">
        <v>581</v>
      </c>
      <c r="B450" s="66" t="s">
        <v>975</v>
      </c>
      <c r="C450" s="66" t="s">
        <v>626</v>
      </c>
      <c r="D450" s="67">
        <v>6</v>
      </c>
      <c r="E450" s="66">
        <v>12</v>
      </c>
      <c r="F450" s="68">
        <v>0.8</v>
      </c>
      <c r="G450" s="69"/>
    </row>
    <row r="451" spans="1:7" ht="9.9499999999999993" customHeight="1">
      <c r="A451" s="60">
        <v>582</v>
      </c>
      <c r="B451" s="61" t="s">
        <v>975</v>
      </c>
      <c r="C451" s="61" t="s">
        <v>627</v>
      </c>
      <c r="D451" s="62" t="s">
        <v>174</v>
      </c>
      <c r="E451" s="61">
        <v>5</v>
      </c>
      <c r="F451" s="63">
        <v>2.7</v>
      </c>
      <c r="G451" s="64"/>
    </row>
    <row r="452" spans="1:7" ht="9.9499999999999993" customHeight="1">
      <c r="A452" s="65">
        <v>583</v>
      </c>
      <c r="B452" s="66" t="s">
        <v>975</v>
      </c>
      <c r="C452" s="66" t="s">
        <v>628</v>
      </c>
      <c r="D452" s="67" t="s">
        <v>174</v>
      </c>
      <c r="E452" s="66">
        <v>8</v>
      </c>
      <c r="F452" s="68">
        <v>3.5</v>
      </c>
      <c r="G452" s="66">
        <v>3</v>
      </c>
    </row>
    <row r="453" spans="1:7" ht="9.9499999999999993" customHeight="1">
      <c r="A453" s="60">
        <v>584</v>
      </c>
      <c r="B453" s="61" t="s">
        <v>975</v>
      </c>
      <c r="C453" s="61" t="s">
        <v>629</v>
      </c>
      <c r="D453" s="62" t="s">
        <v>174</v>
      </c>
      <c r="E453" s="61">
        <v>10</v>
      </c>
      <c r="F453" s="63">
        <v>4.0999999999999996</v>
      </c>
      <c r="G453" s="61">
        <v>4.4000000000000004</v>
      </c>
    </row>
    <row r="454" spans="1:7" ht="9.9499999999999993" customHeight="1">
      <c r="A454" s="65">
        <v>585</v>
      </c>
      <c r="B454" s="66" t="s">
        <v>975</v>
      </c>
      <c r="C454" s="66" t="s">
        <v>630</v>
      </c>
      <c r="D454" s="67" t="s">
        <v>556</v>
      </c>
      <c r="E454" s="66">
        <v>112</v>
      </c>
      <c r="F454" s="68">
        <v>1.8</v>
      </c>
      <c r="G454" s="66">
        <v>2.2000000000000002</v>
      </c>
    </row>
    <row r="455" spans="1:7" ht="9.9499999999999993" customHeight="1">
      <c r="A455" s="60">
        <v>586</v>
      </c>
      <c r="B455" s="61" t="s">
        <v>975</v>
      </c>
      <c r="C455" s="61" t="s">
        <v>631</v>
      </c>
      <c r="D455" s="62" t="s">
        <v>470</v>
      </c>
      <c r="E455" s="61">
        <v>59</v>
      </c>
      <c r="F455" s="63">
        <v>1.8</v>
      </c>
      <c r="G455" s="61">
        <v>0.6</v>
      </c>
    </row>
    <row r="456" spans="1:7" ht="9.9499999999999993" customHeight="1">
      <c r="A456" s="65">
        <v>587</v>
      </c>
      <c r="B456" s="66" t="s">
        <v>975</v>
      </c>
      <c r="C456" s="66" t="s">
        <v>84</v>
      </c>
      <c r="D456" s="67">
        <v>6</v>
      </c>
      <c r="E456" s="66">
        <v>10</v>
      </c>
      <c r="F456" s="68">
        <v>60</v>
      </c>
      <c r="G456" s="69"/>
    </row>
    <row r="457" spans="1:7" ht="9.9499999999999993" customHeight="1">
      <c r="A457" s="60">
        <v>588</v>
      </c>
      <c r="B457" s="61" t="s">
        <v>975</v>
      </c>
      <c r="C457" s="61" t="s">
        <v>633</v>
      </c>
      <c r="D457" s="62" t="s">
        <v>174</v>
      </c>
      <c r="E457" s="61">
        <v>5</v>
      </c>
      <c r="F457" s="63">
        <v>45.1</v>
      </c>
      <c r="G457" s="64"/>
    </row>
    <row r="458" spans="1:7" ht="9.9499999999999993" customHeight="1">
      <c r="A458" s="65">
        <v>589</v>
      </c>
      <c r="B458" s="66" t="s">
        <v>975</v>
      </c>
      <c r="C458" s="66" t="s">
        <v>634</v>
      </c>
      <c r="D458" s="67" t="s">
        <v>174</v>
      </c>
      <c r="E458" s="66">
        <v>15</v>
      </c>
      <c r="F458" s="68">
        <v>6.5</v>
      </c>
      <c r="G458" s="69"/>
    </row>
    <row r="459" spans="1:7" ht="9.9499999999999993" customHeight="1">
      <c r="A459" s="60">
        <v>592</v>
      </c>
      <c r="B459" s="61" t="s">
        <v>975</v>
      </c>
      <c r="C459" s="61" t="s">
        <v>85</v>
      </c>
      <c r="D459" s="62">
        <v>6</v>
      </c>
      <c r="E459" s="61">
        <v>10</v>
      </c>
      <c r="F459" s="63">
        <v>7</v>
      </c>
      <c r="G459" s="64"/>
    </row>
    <row r="460" spans="1:7" ht="9.9499999999999993" customHeight="1">
      <c r="A460" s="65">
        <v>593</v>
      </c>
      <c r="B460" s="66" t="s">
        <v>975</v>
      </c>
      <c r="C460" s="66" t="s">
        <v>637</v>
      </c>
      <c r="D460" s="67">
        <v>6</v>
      </c>
      <c r="E460" s="66">
        <v>37</v>
      </c>
      <c r="F460" s="68">
        <v>9.8000000000000007</v>
      </c>
      <c r="G460" s="69"/>
    </row>
    <row r="461" spans="1:7" ht="9.9499999999999993" customHeight="1">
      <c r="A461" s="60">
        <v>594</v>
      </c>
      <c r="B461" s="61" t="s">
        <v>975</v>
      </c>
      <c r="C461" s="61" t="s">
        <v>638</v>
      </c>
      <c r="D461" s="62">
        <v>6</v>
      </c>
      <c r="E461" s="61">
        <v>40</v>
      </c>
      <c r="F461" s="63">
        <v>4.0999999999999996</v>
      </c>
      <c r="G461" s="64"/>
    </row>
    <row r="462" spans="1:7" ht="9.9499999999999993" customHeight="1">
      <c r="A462" s="65">
        <v>595</v>
      </c>
      <c r="B462" s="66" t="s">
        <v>975</v>
      </c>
      <c r="C462" s="66" t="s">
        <v>86</v>
      </c>
      <c r="D462" s="67" t="s">
        <v>174</v>
      </c>
      <c r="E462" s="66">
        <v>12</v>
      </c>
      <c r="F462" s="68">
        <v>9.5</v>
      </c>
      <c r="G462" s="69"/>
    </row>
    <row r="463" spans="1:7" ht="9.9499999999999993" customHeight="1">
      <c r="A463" s="60">
        <v>595</v>
      </c>
      <c r="B463" s="61" t="s">
        <v>975</v>
      </c>
      <c r="C463" s="61" t="s">
        <v>86</v>
      </c>
      <c r="D463" s="62">
        <v>6</v>
      </c>
      <c r="E463" s="61">
        <v>13</v>
      </c>
      <c r="F463" s="63">
        <v>5.7</v>
      </c>
      <c r="G463" s="64"/>
    </row>
    <row r="464" spans="1:7" ht="9.9499999999999993" customHeight="1">
      <c r="A464" s="65">
        <v>597</v>
      </c>
      <c r="B464" s="66" t="s">
        <v>975</v>
      </c>
      <c r="C464" s="66" t="s">
        <v>640</v>
      </c>
      <c r="D464" s="67">
        <v>6</v>
      </c>
      <c r="E464" s="69"/>
      <c r="F464" s="89"/>
      <c r="G464" s="69"/>
    </row>
    <row r="465" spans="1:7" ht="10.35" customHeight="1">
      <c r="A465" s="78">
        <v>598</v>
      </c>
      <c r="B465" s="79" t="s">
        <v>975</v>
      </c>
      <c r="C465" s="79" t="s">
        <v>641</v>
      </c>
      <c r="D465" s="80">
        <v>6</v>
      </c>
      <c r="E465" s="79">
        <v>136</v>
      </c>
      <c r="F465" s="81">
        <v>1.9</v>
      </c>
      <c r="G465" s="79">
        <v>5.5</v>
      </c>
    </row>
    <row r="466" spans="1:7" ht="9.9499999999999993" customHeight="1">
      <c r="A466" s="65">
        <v>601</v>
      </c>
      <c r="B466" s="66" t="s">
        <v>975</v>
      </c>
      <c r="C466" s="66" t="s">
        <v>645</v>
      </c>
      <c r="D466" s="67" t="s">
        <v>642</v>
      </c>
      <c r="E466" s="66">
        <v>126</v>
      </c>
      <c r="F466" s="68">
        <v>1.8</v>
      </c>
      <c r="G466" s="66">
        <v>1.5</v>
      </c>
    </row>
    <row r="467" spans="1:7" ht="9.9499999999999993" customHeight="1">
      <c r="A467" s="60">
        <v>610</v>
      </c>
      <c r="B467" s="61" t="s">
        <v>975</v>
      </c>
      <c r="C467" s="61" t="s">
        <v>654</v>
      </c>
      <c r="D467" s="62" t="s">
        <v>341</v>
      </c>
      <c r="E467" s="61">
        <v>14</v>
      </c>
      <c r="F467" s="63">
        <v>3.6</v>
      </c>
      <c r="G467" s="64"/>
    </row>
    <row r="468" spans="1:7" ht="9.9499999999999993" customHeight="1">
      <c r="A468" s="65">
        <v>611</v>
      </c>
      <c r="B468" s="66" t="s">
        <v>975</v>
      </c>
      <c r="C468" s="66" t="s">
        <v>655</v>
      </c>
      <c r="D468" s="67" t="s">
        <v>470</v>
      </c>
      <c r="E468" s="66">
        <v>56</v>
      </c>
      <c r="F468" s="68">
        <v>1.9</v>
      </c>
      <c r="G468" s="66">
        <v>1.6</v>
      </c>
    </row>
    <row r="469" spans="1:7" ht="9.9499999999999993" customHeight="1">
      <c r="A469" s="60">
        <v>613</v>
      </c>
      <c r="B469" s="61" t="s">
        <v>975</v>
      </c>
      <c r="C469" s="61" t="s">
        <v>657</v>
      </c>
      <c r="D469" s="62">
        <v>6</v>
      </c>
      <c r="E469" s="61">
        <v>8</v>
      </c>
      <c r="F469" s="63">
        <v>2</v>
      </c>
      <c r="G469" s="64"/>
    </row>
    <row r="470" spans="1:7" ht="9.9499999999999993" customHeight="1">
      <c r="A470" s="65">
        <v>614</v>
      </c>
      <c r="B470" s="66" t="s">
        <v>975</v>
      </c>
      <c r="C470" s="66" t="s">
        <v>658</v>
      </c>
      <c r="D470" s="67" t="s">
        <v>174</v>
      </c>
      <c r="E470" s="66">
        <v>9</v>
      </c>
      <c r="F470" s="68">
        <v>2.2000000000000002</v>
      </c>
      <c r="G470" s="66">
        <v>1.3</v>
      </c>
    </row>
    <row r="471" spans="1:7" ht="9.9499999999999993" customHeight="1">
      <c r="A471" s="60">
        <v>615</v>
      </c>
      <c r="B471" s="61" t="s">
        <v>975</v>
      </c>
      <c r="C471" s="61" t="s">
        <v>659</v>
      </c>
      <c r="D471" s="62">
        <v>2</v>
      </c>
      <c r="E471" s="61">
        <v>7</v>
      </c>
      <c r="F471" s="63">
        <v>1.1000000000000001</v>
      </c>
      <c r="G471" s="64"/>
    </row>
    <row r="472" spans="1:7" ht="9.9499999999999993" customHeight="1">
      <c r="A472" s="65">
        <v>616</v>
      </c>
      <c r="B472" s="66" t="s">
        <v>975</v>
      </c>
      <c r="C472" s="66" t="s">
        <v>660</v>
      </c>
      <c r="D472" s="67">
        <v>2</v>
      </c>
      <c r="E472" s="66">
        <v>9</v>
      </c>
      <c r="F472" s="68">
        <v>1.3</v>
      </c>
      <c r="G472" s="69"/>
    </row>
    <row r="473" spans="1:7" ht="9.9499999999999993" customHeight="1">
      <c r="A473" s="60">
        <v>617</v>
      </c>
      <c r="B473" s="61" t="s">
        <v>975</v>
      </c>
      <c r="C473" s="61" t="s">
        <v>661</v>
      </c>
      <c r="D473" s="62">
        <v>2</v>
      </c>
      <c r="E473" s="61">
        <v>9</v>
      </c>
      <c r="F473" s="63">
        <v>1.4</v>
      </c>
      <c r="G473" s="64"/>
    </row>
    <row r="474" spans="1:7" ht="9.9499999999999993" customHeight="1">
      <c r="A474" s="65">
        <v>618</v>
      </c>
      <c r="B474" s="66" t="s">
        <v>975</v>
      </c>
      <c r="C474" s="66" t="s">
        <v>662</v>
      </c>
      <c r="D474" s="67">
        <v>6</v>
      </c>
      <c r="E474" s="66">
        <v>70</v>
      </c>
      <c r="F474" s="68">
        <v>2.6</v>
      </c>
      <c r="G474" s="69"/>
    </row>
    <row r="475" spans="1:7" ht="9.9499999999999993" customHeight="1">
      <c r="A475" s="60">
        <v>619</v>
      </c>
      <c r="B475" s="61" t="s">
        <v>975</v>
      </c>
      <c r="C475" s="61" t="s">
        <v>663</v>
      </c>
      <c r="D475" s="62" t="s">
        <v>556</v>
      </c>
      <c r="E475" s="61">
        <v>11</v>
      </c>
      <c r="F475" s="63">
        <v>6.6</v>
      </c>
      <c r="G475" s="61">
        <v>3.9</v>
      </c>
    </row>
    <row r="476" spans="1:7" ht="9.9499999999999993" customHeight="1">
      <c r="A476" s="65">
        <v>620</v>
      </c>
      <c r="B476" s="66" t="s">
        <v>974</v>
      </c>
      <c r="C476" s="66" t="s">
        <v>87</v>
      </c>
      <c r="D476" s="67" t="s">
        <v>642</v>
      </c>
      <c r="E476" s="66">
        <v>68</v>
      </c>
      <c r="F476" s="68">
        <v>0.2</v>
      </c>
      <c r="G476" s="66">
        <v>0.2</v>
      </c>
    </row>
    <row r="477" spans="1:7" ht="9.9499999999999993" customHeight="1">
      <c r="A477" s="60">
        <v>621</v>
      </c>
      <c r="B477" s="61" t="s">
        <v>974</v>
      </c>
      <c r="C477" s="61" t="s">
        <v>88</v>
      </c>
      <c r="D477" s="62">
        <v>6</v>
      </c>
      <c r="E477" s="61">
        <v>490</v>
      </c>
      <c r="F477" s="63">
        <v>1.5</v>
      </c>
      <c r="G477" s="64"/>
    </row>
    <row r="478" spans="1:7" ht="9.9499999999999993" customHeight="1">
      <c r="A478" s="65">
        <v>622</v>
      </c>
      <c r="B478" s="66" t="s">
        <v>974</v>
      </c>
      <c r="C478" s="66" t="s">
        <v>664</v>
      </c>
      <c r="D478" s="67" t="s">
        <v>174</v>
      </c>
      <c r="E478" s="66">
        <v>150</v>
      </c>
      <c r="F478" s="68">
        <v>0.4</v>
      </c>
      <c r="G478" s="69"/>
    </row>
    <row r="479" spans="1:7" ht="9.9499999999999993" customHeight="1">
      <c r="A479" s="60">
        <v>623</v>
      </c>
      <c r="B479" s="61" t="s">
        <v>974</v>
      </c>
      <c r="C479" s="61" t="s">
        <v>665</v>
      </c>
      <c r="D479" s="62" t="s">
        <v>174</v>
      </c>
      <c r="E479" s="61">
        <v>18</v>
      </c>
      <c r="F479" s="63">
        <v>0.2</v>
      </c>
      <c r="G479" s="64"/>
    </row>
    <row r="480" spans="1:7" ht="9.9499999999999993" customHeight="1">
      <c r="A480" s="65">
        <v>624</v>
      </c>
      <c r="B480" s="66" t="s">
        <v>974</v>
      </c>
      <c r="C480" s="66" t="s">
        <v>666</v>
      </c>
      <c r="D480" s="67" t="s">
        <v>642</v>
      </c>
      <c r="E480" s="66">
        <v>113</v>
      </c>
      <c r="F480" s="68">
        <v>0.1</v>
      </c>
      <c r="G480" s="66">
        <v>0.3</v>
      </c>
    </row>
    <row r="481" spans="1:7" ht="9.9499999999999993" customHeight="1">
      <c r="A481" s="60">
        <v>626</v>
      </c>
      <c r="B481" s="61" t="s">
        <v>974</v>
      </c>
      <c r="C481" s="61" t="s">
        <v>1651</v>
      </c>
      <c r="D481" s="62">
        <v>6</v>
      </c>
      <c r="E481" s="61">
        <v>120</v>
      </c>
      <c r="F481" s="63">
        <v>0.6</v>
      </c>
      <c r="G481" s="64"/>
    </row>
    <row r="482" spans="1:7" ht="9.9499999999999993" customHeight="1">
      <c r="A482" s="65">
        <v>627</v>
      </c>
      <c r="B482" s="66" t="s">
        <v>974</v>
      </c>
      <c r="C482" s="66" t="s">
        <v>1652</v>
      </c>
      <c r="D482" s="67">
        <v>6</v>
      </c>
      <c r="E482" s="66">
        <v>270</v>
      </c>
      <c r="F482" s="68">
        <v>0.2</v>
      </c>
      <c r="G482" s="69"/>
    </row>
    <row r="483" spans="1:7" ht="9.9499999999999993" customHeight="1">
      <c r="A483" s="60">
        <v>628</v>
      </c>
      <c r="B483" s="61" t="s">
        <v>974</v>
      </c>
      <c r="C483" s="61" t="s">
        <v>1653</v>
      </c>
      <c r="D483" s="62">
        <v>6</v>
      </c>
      <c r="E483" s="61">
        <v>1200</v>
      </c>
      <c r="F483" s="63">
        <v>0.6</v>
      </c>
      <c r="G483" s="64"/>
    </row>
    <row r="484" spans="1:7" ht="9.9499999999999993" customHeight="1">
      <c r="A484" s="65">
        <v>630</v>
      </c>
      <c r="B484" s="66" t="s">
        <v>974</v>
      </c>
      <c r="C484" s="66" t="s">
        <v>1654</v>
      </c>
      <c r="D484" s="67">
        <v>6</v>
      </c>
      <c r="E484" s="66">
        <v>120</v>
      </c>
      <c r="F484" s="68">
        <v>0.2</v>
      </c>
      <c r="G484" s="69"/>
    </row>
    <row r="485" spans="1:7" ht="9.9499999999999993" customHeight="1">
      <c r="A485" s="60">
        <v>631</v>
      </c>
      <c r="B485" s="61" t="s">
        <v>974</v>
      </c>
      <c r="C485" s="61" t="s">
        <v>1655</v>
      </c>
      <c r="D485" s="62">
        <v>3</v>
      </c>
      <c r="E485" s="61">
        <v>940</v>
      </c>
      <c r="F485" s="63">
        <v>0.8</v>
      </c>
      <c r="G485" s="64"/>
    </row>
    <row r="486" spans="1:7" ht="9.9499999999999993" customHeight="1">
      <c r="A486" s="65">
        <v>632</v>
      </c>
      <c r="B486" s="66" t="s">
        <v>974</v>
      </c>
      <c r="C486" s="66" t="s">
        <v>1656</v>
      </c>
      <c r="D486" s="67">
        <v>5</v>
      </c>
      <c r="E486" s="66">
        <v>120</v>
      </c>
      <c r="F486" s="68">
        <v>0.3</v>
      </c>
      <c r="G486" s="69"/>
    </row>
    <row r="487" spans="1:7" ht="9.9499999999999993" customHeight="1">
      <c r="A487" s="60">
        <v>633</v>
      </c>
      <c r="B487" s="61" t="s">
        <v>974</v>
      </c>
      <c r="C487" s="61" t="s">
        <v>674</v>
      </c>
      <c r="D487" s="62">
        <v>6</v>
      </c>
      <c r="E487" s="61">
        <v>240</v>
      </c>
      <c r="F487" s="63">
        <v>0.2</v>
      </c>
      <c r="G487" s="64"/>
    </row>
    <row r="488" spans="1:7" ht="9.9499999999999993" customHeight="1">
      <c r="A488" s="65">
        <v>634</v>
      </c>
      <c r="B488" s="66" t="s">
        <v>974</v>
      </c>
      <c r="C488" s="66" t="s">
        <v>90</v>
      </c>
      <c r="D488" s="67">
        <v>6</v>
      </c>
      <c r="E488" s="66">
        <v>120</v>
      </c>
      <c r="F488" s="68">
        <v>0.2</v>
      </c>
      <c r="G488" s="69"/>
    </row>
    <row r="489" spans="1:7" ht="9.9499999999999993" customHeight="1">
      <c r="A489" s="60">
        <v>635</v>
      </c>
      <c r="B489" s="61" t="s">
        <v>974</v>
      </c>
      <c r="C489" s="61" t="s">
        <v>675</v>
      </c>
      <c r="D489" s="62" t="s">
        <v>174</v>
      </c>
      <c r="E489" s="61">
        <v>394</v>
      </c>
      <c r="F489" s="63">
        <v>2.1</v>
      </c>
      <c r="G489" s="64"/>
    </row>
    <row r="490" spans="1:7" ht="9.9499999999999993" customHeight="1">
      <c r="A490" s="65">
        <v>637</v>
      </c>
      <c r="B490" s="66" t="s">
        <v>974</v>
      </c>
      <c r="C490" s="66" t="s">
        <v>6</v>
      </c>
      <c r="D490" s="67" t="s">
        <v>556</v>
      </c>
      <c r="E490" s="66">
        <v>586</v>
      </c>
      <c r="F490" s="68">
        <v>0.4</v>
      </c>
      <c r="G490" s="66">
        <v>2.9</v>
      </c>
    </row>
    <row r="491" spans="1:7" ht="9.9499999999999993" customHeight="1">
      <c r="A491" s="60">
        <v>640</v>
      </c>
      <c r="B491" s="61" t="s">
        <v>974</v>
      </c>
      <c r="C491" s="61" t="s">
        <v>680</v>
      </c>
      <c r="D491" s="62" t="s">
        <v>642</v>
      </c>
      <c r="E491" s="61">
        <v>405</v>
      </c>
      <c r="F491" s="63">
        <v>0.5</v>
      </c>
      <c r="G491" s="61">
        <v>2.9</v>
      </c>
    </row>
    <row r="492" spans="1:7" ht="9.9499999999999993" customHeight="1">
      <c r="A492" s="65">
        <v>641</v>
      </c>
      <c r="B492" s="66" t="s">
        <v>974</v>
      </c>
      <c r="C492" s="66" t="s">
        <v>1657</v>
      </c>
      <c r="D492" s="67" t="s">
        <v>174</v>
      </c>
      <c r="E492" s="66">
        <v>60</v>
      </c>
      <c r="F492" s="68">
        <v>0.1</v>
      </c>
      <c r="G492" s="66">
        <v>0.4</v>
      </c>
    </row>
    <row r="493" spans="1:7" ht="9.9499999999999993" customHeight="1">
      <c r="A493" s="60">
        <v>642</v>
      </c>
      <c r="B493" s="61" t="s">
        <v>974</v>
      </c>
      <c r="C493" s="61" t="s">
        <v>1658</v>
      </c>
      <c r="D493" s="62" t="s">
        <v>174</v>
      </c>
      <c r="E493" s="61">
        <v>69</v>
      </c>
      <c r="F493" s="63">
        <v>0.2</v>
      </c>
      <c r="G493" s="61">
        <v>0.4</v>
      </c>
    </row>
    <row r="494" spans="1:7" ht="9.9499999999999993" customHeight="1">
      <c r="A494" s="65">
        <v>643</v>
      </c>
      <c r="B494" s="66" t="s">
        <v>974</v>
      </c>
      <c r="C494" s="66" t="s">
        <v>683</v>
      </c>
      <c r="D494" s="67" t="s">
        <v>174</v>
      </c>
      <c r="E494" s="66">
        <v>829</v>
      </c>
      <c r="F494" s="68">
        <v>1.7</v>
      </c>
      <c r="G494" s="69"/>
    </row>
    <row r="495" spans="1:7" ht="9.9499999999999993" customHeight="1">
      <c r="A495" s="60">
        <v>644</v>
      </c>
      <c r="B495" s="61" t="s">
        <v>974</v>
      </c>
      <c r="C495" s="61" t="s">
        <v>684</v>
      </c>
      <c r="D495" s="62" t="s">
        <v>174</v>
      </c>
      <c r="E495" s="61">
        <v>517</v>
      </c>
      <c r="F495" s="63">
        <v>0.2</v>
      </c>
      <c r="G495" s="61">
        <v>2.2000000000000002</v>
      </c>
    </row>
    <row r="496" spans="1:7" ht="9.9499999999999993" customHeight="1">
      <c r="A496" s="65">
        <v>645</v>
      </c>
      <c r="B496" s="66" t="s">
        <v>974</v>
      </c>
      <c r="C496" s="66" t="s">
        <v>685</v>
      </c>
      <c r="D496" s="67" t="s">
        <v>174</v>
      </c>
      <c r="E496" s="66">
        <v>1184</v>
      </c>
      <c r="F496" s="68">
        <v>0.8</v>
      </c>
      <c r="G496" s="66">
        <v>2.8</v>
      </c>
    </row>
    <row r="497" spans="1:7" ht="9.9499999999999993" customHeight="1">
      <c r="A497" s="60">
        <v>646</v>
      </c>
      <c r="B497" s="61" t="s">
        <v>974</v>
      </c>
      <c r="C497" s="61" t="s">
        <v>686</v>
      </c>
      <c r="D497" s="62" t="s">
        <v>174</v>
      </c>
      <c r="E497" s="61">
        <v>735</v>
      </c>
      <c r="F497" s="63">
        <v>1.1000000000000001</v>
      </c>
      <c r="G497" s="64"/>
    </row>
    <row r="498" spans="1:7" ht="9.9499999999999993" customHeight="1">
      <c r="A498" s="65">
        <v>647</v>
      </c>
      <c r="B498" s="66" t="s">
        <v>974</v>
      </c>
      <c r="C498" s="66" t="s">
        <v>687</v>
      </c>
      <c r="D498" s="67" t="s">
        <v>174</v>
      </c>
      <c r="E498" s="66">
        <v>388</v>
      </c>
      <c r="F498" s="68">
        <v>0.3</v>
      </c>
      <c r="G498" s="66">
        <v>2.4</v>
      </c>
    </row>
    <row r="499" spans="1:7" ht="9.9499999999999993" customHeight="1">
      <c r="A499" s="60">
        <v>649</v>
      </c>
      <c r="B499" s="61" t="s">
        <v>974</v>
      </c>
      <c r="C499" s="61" t="s">
        <v>689</v>
      </c>
      <c r="D499" s="62" t="s">
        <v>556</v>
      </c>
      <c r="E499" s="61">
        <v>89</v>
      </c>
      <c r="F499" s="63">
        <v>0.2</v>
      </c>
      <c r="G499" s="61">
        <v>0.3</v>
      </c>
    </row>
    <row r="500" spans="1:7" ht="18" customHeight="1">
      <c r="A500" s="65">
        <v>651</v>
      </c>
      <c r="B500" s="66" t="s">
        <v>1659</v>
      </c>
      <c r="C500" s="75" t="s">
        <v>1660</v>
      </c>
      <c r="D500" s="65">
        <v>6</v>
      </c>
      <c r="E500" s="75">
        <v>1</v>
      </c>
      <c r="F500" s="76">
        <v>0.4</v>
      </c>
      <c r="G500" s="69"/>
    </row>
    <row r="501" spans="1:7" ht="18" customHeight="1">
      <c r="A501" s="60">
        <v>654</v>
      </c>
      <c r="B501" s="61" t="s">
        <v>1659</v>
      </c>
      <c r="C501" s="73" t="s">
        <v>1661</v>
      </c>
      <c r="D501" s="60" t="s">
        <v>1518</v>
      </c>
      <c r="E501" s="73">
        <v>9</v>
      </c>
      <c r="F501" s="74">
        <v>0.6</v>
      </c>
      <c r="G501" s="64"/>
    </row>
    <row r="502" spans="1:7" ht="18" customHeight="1">
      <c r="A502" s="65">
        <v>655</v>
      </c>
      <c r="B502" s="66" t="s">
        <v>1659</v>
      </c>
      <c r="C502" s="66" t="s">
        <v>1662</v>
      </c>
      <c r="D502" s="65">
        <v>6</v>
      </c>
      <c r="E502" s="75">
        <v>5</v>
      </c>
      <c r="F502" s="76">
        <v>0.2</v>
      </c>
      <c r="G502" s="69"/>
    </row>
    <row r="503" spans="1:7" ht="18" customHeight="1">
      <c r="A503" s="60">
        <v>656</v>
      </c>
      <c r="B503" s="61" t="s">
        <v>1659</v>
      </c>
      <c r="C503" s="73" t="s">
        <v>1663</v>
      </c>
      <c r="D503" s="60" t="s">
        <v>1664</v>
      </c>
      <c r="E503" s="73">
        <v>0</v>
      </c>
      <c r="F503" s="74">
        <v>0.1</v>
      </c>
      <c r="G503" s="64"/>
    </row>
    <row r="504" spans="1:7" ht="18" customHeight="1">
      <c r="A504" s="65">
        <v>657</v>
      </c>
      <c r="B504" s="66" t="s">
        <v>1659</v>
      </c>
      <c r="C504" s="75" t="s">
        <v>1665</v>
      </c>
      <c r="D504" s="65">
        <v>6</v>
      </c>
      <c r="E504" s="75">
        <v>25</v>
      </c>
      <c r="F504" s="76">
        <v>3.5</v>
      </c>
      <c r="G504" s="69"/>
    </row>
    <row r="505" spans="1:7" ht="18" customHeight="1">
      <c r="A505" s="60">
        <v>658</v>
      </c>
      <c r="B505" s="61" t="s">
        <v>1659</v>
      </c>
      <c r="C505" s="73" t="s">
        <v>1666</v>
      </c>
      <c r="D505" s="60">
        <v>6</v>
      </c>
      <c r="E505" s="73">
        <v>0</v>
      </c>
      <c r="F505" s="74">
        <v>0.1</v>
      </c>
      <c r="G505" s="64"/>
    </row>
    <row r="506" spans="1:7" ht="18" customHeight="1">
      <c r="A506" s="65">
        <v>659</v>
      </c>
      <c r="B506" s="66" t="s">
        <v>1659</v>
      </c>
      <c r="C506" s="75" t="s">
        <v>1667</v>
      </c>
      <c r="D506" s="65">
        <v>6</v>
      </c>
      <c r="E506" s="75">
        <v>3</v>
      </c>
      <c r="F506" s="76">
        <v>0.2</v>
      </c>
      <c r="G506" s="75">
        <v>0.1</v>
      </c>
    </row>
    <row r="507" spans="1:7" ht="18" customHeight="1">
      <c r="A507" s="60">
        <v>660</v>
      </c>
      <c r="B507" s="61" t="s">
        <v>1659</v>
      </c>
      <c r="C507" s="73" t="s">
        <v>1668</v>
      </c>
      <c r="D507" s="60">
        <v>6</v>
      </c>
      <c r="E507" s="73">
        <v>25</v>
      </c>
      <c r="F507" s="74">
        <v>1.2</v>
      </c>
      <c r="G507" s="64"/>
    </row>
    <row r="508" spans="1:7" ht="18" customHeight="1">
      <c r="A508" s="65">
        <v>662</v>
      </c>
      <c r="B508" s="66" t="s">
        <v>1659</v>
      </c>
      <c r="C508" s="75" t="s">
        <v>1669</v>
      </c>
      <c r="D508" s="65">
        <v>6</v>
      </c>
      <c r="E508" s="75">
        <v>4</v>
      </c>
      <c r="F508" s="83">
        <v>0.7</v>
      </c>
      <c r="G508" s="75">
        <v>0.1</v>
      </c>
    </row>
    <row r="509" spans="1:7" ht="18.2" customHeight="1">
      <c r="A509" s="78">
        <v>663</v>
      </c>
      <c r="B509" s="79" t="s">
        <v>1659</v>
      </c>
      <c r="C509" s="84" t="s">
        <v>1670</v>
      </c>
      <c r="D509" s="78">
        <v>11</v>
      </c>
      <c r="E509" s="84">
        <v>9</v>
      </c>
      <c r="F509" s="85">
        <v>0.6</v>
      </c>
      <c r="G509" s="84">
        <v>0.1</v>
      </c>
    </row>
    <row r="510" spans="1:7" ht="18" customHeight="1">
      <c r="A510" s="65">
        <v>672</v>
      </c>
      <c r="B510" s="66" t="s">
        <v>1659</v>
      </c>
      <c r="C510" s="75" t="s">
        <v>1671</v>
      </c>
      <c r="D510" s="65">
        <v>6</v>
      </c>
      <c r="E510" s="75">
        <v>5</v>
      </c>
      <c r="F510" s="76">
        <v>0.2</v>
      </c>
      <c r="G510" s="69"/>
    </row>
    <row r="511" spans="1:7" ht="9.9499999999999993" customHeight="1">
      <c r="A511" s="60">
        <v>674</v>
      </c>
      <c r="B511" s="61" t="s">
        <v>947</v>
      </c>
      <c r="C511" s="61" t="s">
        <v>692</v>
      </c>
      <c r="D511" s="62" t="s">
        <v>174</v>
      </c>
      <c r="E511" s="61">
        <v>64</v>
      </c>
      <c r="F511" s="63">
        <v>3.6</v>
      </c>
      <c r="G511" s="61">
        <v>1.5</v>
      </c>
    </row>
    <row r="512" spans="1:7" ht="9.9499999999999993" customHeight="1">
      <c r="A512" s="65">
        <v>675</v>
      </c>
      <c r="B512" s="66" t="s">
        <v>947</v>
      </c>
      <c r="C512" s="66" t="s">
        <v>0</v>
      </c>
      <c r="D512" s="67">
        <v>9</v>
      </c>
      <c r="E512" s="66">
        <v>53</v>
      </c>
      <c r="F512" s="68">
        <v>1.7</v>
      </c>
      <c r="G512" s="66">
        <v>1.4</v>
      </c>
    </row>
    <row r="513" spans="1:7" ht="9.9499999999999993" customHeight="1">
      <c r="A513" s="60">
        <v>676</v>
      </c>
      <c r="B513" s="61" t="s">
        <v>947</v>
      </c>
      <c r="C513" s="61" t="s">
        <v>91</v>
      </c>
      <c r="D513" s="62">
        <v>6</v>
      </c>
      <c r="E513" s="61">
        <v>6</v>
      </c>
      <c r="F513" s="63">
        <v>0.2</v>
      </c>
      <c r="G513" s="64"/>
    </row>
    <row r="514" spans="1:7" ht="9.9499999999999993" customHeight="1">
      <c r="A514" s="65">
        <v>677</v>
      </c>
      <c r="B514" s="66" t="s">
        <v>947</v>
      </c>
      <c r="C514" s="66" t="s">
        <v>693</v>
      </c>
      <c r="D514" s="67">
        <v>6</v>
      </c>
      <c r="E514" s="66">
        <v>49</v>
      </c>
      <c r="F514" s="68">
        <v>1.6</v>
      </c>
      <c r="G514" s="66">
        <v>0.9</v>
      </c>
    </row>
    <row r="515" spans="1:7" ht="9.9499999999999993" customHeight="1">
      <c r="A515" s="60">
        <v>678</v>
      </c>
      <c r="B515" s="61" t="s">
        <v>947</v>
      </c>
      <c r="C515" s="61" t="s">
        <v>694</v>
      </c>
      <c r="D515" s="62" t="s">
        <v>174</v>
      </c>
      <c r="E515" s="61">
        <v>212</v>
      </c>
      <c r="F515" s="63">
        <v>7.9</v>
      </c>
      <c r="G515" s="61">
        <v>5.3</v>
      </c>
    </row>
    <row r="516" spans="1:7" ht="9.9499999999999993" customHeight="1">
      <c r="A516" s="65">
        <v>679</v>
      </c>
      <c r="B516" s="66" t="s">
        <v>947</v>
      </c>
      <c r="C516" s="66" t="s">
        <v>695</v>
      </c>
      <c r="D516" s="67">
        <v>6</v>
      </c>
      <c r="E516" s="66">
        <v>48</v>
      </c>
      <c r="F516" s="68">
        <v>1.7</v>
      </c>
      <c r="G516" s="66">
        <v>1.2</v>
      </c>
    </row>
    <row r="517" spans="1:7" ht="9.9499999999999993" customHeight="1">
      <c r="A517" s="60">
        <v>680</v>
      </c>
      <c r="B517" s="61" t="s">
        <v>947</v>
      </c>
      <c r="C517" s="61" t="s">
        <v>696</v>
      </c>
      <c r="D517" s="62">
        <v>3</v>
      </c>
      <c r="E517" s="61">
        <v>94</v>
      </c>
      <c r="F517" s="63">
        <v>2</v>
      </c>
      <c r="G517" s="61">
        <v>3.2</v>
      </c>
    </row>
    <row r="518" spans="1:7" ht="9.9499999999999993" customHeight="1">
      <c r="A518" s="65">
        <v>681</v>
      </c>
      <c r="B518" s="66" t="s">
        <v>947</v>
      </c>
      <c r="C518" s="66" t="s">
        <v>697</v>
      </c>
      <c r="D518" s="67">
        <v>3</v>
      </c>
      <c r="E518" s="66">
        <v>71</v>
      </c>
      <c r="F518" s="68">
        <v>1.3</v>
      </c>
      <c r="G518" s="66">
        <v>2.2000000000000002</v>
      </c>
    </row>
    <row r="519" spans="1:7" ht="9.9499999999999993" customHeight="1">
      <c r="A519" s="60">
        <v>682</v>
      </c>
      <c r="B519" s="61" t="s">
        <v>947</v>
      </c>
      <c r="C519" s="61" t="s">
        <v>698</v>
      </c>
      <c r="D519" s="62">
        <v>6</v>
      </c>
      <c r="E519" s="61">
        <v>147</v>
      </c>
      <c r="F519" s="63">
        <v>7.2</v>
      </c>
      <c r="G519" s="64"/>
    </row>
    <row r="520" spans="1:7" ht="9.9499999999999993" customHeight="1">
      <c r="A520" s="65">
        <v>683</v>
      </c>
      <c r="B520" s="66" t="s">
        <v>947</v>
      </c>
      <c r="C520" s="66" t="s">
        <v>699</v>
      </c>
      <c r="D520" s="67" t="s">
        <v>174</v>
      </c>
      <c r="E520" s="66">
        <v>421</v>
      </c>
      <c r="F520" s="68">
        <v>2.1</v>
      </c>
      <c r="G520" s="69"/>
    </row>
    <row r="521" spans="1:7" ht="9.9499999999999993" customHeight="1">
      <c r="A521" s="60">
        <v>684</v>
      </c>
      <c r="B521" s="61" t="s">
        <v>947</v>
      </c>
      <c r="C521" s="61" t="s">
        <v>700</v>
      </c>
      <c r="D521" s="62" t="s">
        <v>174</v>
      </c>
      <c r="E521" s="61">
        <v>58</v>
      </c>
      <c r="F521" s="63">
        <v>1.7</v>
      </c>
      <c r="G521" s="61">
        <v>1.4</v>
      </c>
    </row>
    <row r="522" spans="1:7" ht="9.9499999999999993" customHeight="1">
      <c r="A522" s="65">
        <v>685</v>
      </c>
      <c r="B522" s="66" t="s">
        <v>947</v>
      </c>
      <c r="C522" s="66" t="s">
        <v>1400</v>
      </c>
      <c r="D522" s="67" t="s">
        <v>174</v>
      </c>
      <c r="E522" s="66">
        <v>99</v>
      </c>
      <c r="F522" s="68">
        <v>4.0999999999999996</v>
      </c>
      <c r="G522" s="69"/>
    </row>
    <row r="523" spans="1:7" ht="9.9499999999999993" customHeight="1">
      <c r="A523" s="60">
        <v>686</v>
      </c>
      <c r="B523" s="61" t="s">
        <v>947</v>
      </c>
      <c r="C523" s="61" t="s">
        <v>701</v>
      </c>
      <c r="D523" s="62" t="s">
        <v>174</v>
      </c>
      <c r="E523" s="61">
        <v>62</v>
      </c>
      <c r="F523" s="63">
        <v>1.6</v>
      </c>
      <c r="G523" s="64"/>
    </row>
    <row r="524" spans="1:7" ht="9.9499999999999993" customHeight="1">
      <c r="A524" s="65">
        <v>687</v>
      </c>
      <c r="B524" s="66" t="s">
        <v>946</v>
      </c>
      <c r="C524" s="66" t="s">
        <v>11</v>
      </c>
      <c r="D524" s="67" t="s">
        <v>174</v>
      </c>
      <c r="E524" s="66">
        <v>92</v>
      </c>
      <c r="F524" s="68">
        <v>0.4</v>
      </c>
      <c r="G524" s="69"/>
    </row>
    <row r="525" spans="1:7" ht="9.9499999999999993" customHeight="1">
      <c r="A525" s="60">
        <v>688</v>
      </c>
      <c r="B525" s="61" t="s">
        <v>946</v>
      </c>
      <c r="C525" s="61" t="s">
        <v>702</v>
      </c>
      <c r="D525" s="62">
        <v>6</v>
      </c>
      <c r="E525" s="61">
        <v>0</v>
      </c>
      <c r="F525" s="63">
        <v>0.1</v>
      </c>
      <c r="G525" s="64"/>
    </row>
    <row r="526" spans="1:7" ht="9.9499999999999993" customHeight="1">
      <c r="A526" s="65">
        <v>689</v>
      </c>
      <c r="B526" s="66" t="s">
        <v>946</v>
      </c>
      <c r="C526" s="66" t="s">
        <v>703</v>
      </c>
      <c r="D526" s="67" t="s">
        <v>174</v>
      </c>
      <c r="E526" s="66">
        <v>85</v>
      </c>
      <c r="F526" s="68">
        <v>1.9</v>
      </c>
      <c r="G526" s="66">
        <v>0.2</v>
      </c>
    </row>
    <row r="527" spans="1:7" ht="9.9499999999999993" customHeight="1">
      <c r="A527" s="60">
        <v>692</v>
      </c>
      <c r="B527" s="61" t="s">
        <v>946</v>
      </c>
      <c r="C527" s="61" t="s">
        <v>705</v>
      </c>
      <c r="D527" s="62">
        <v>6</v>
      </c>
      <c r="E527" s="61">
        <v>25</v>
      </c>
      <c r="F527" s="63">
        <v>1.2</v>
      </c>
      <c r="G527" s="64"/>
    </row>
    <row r="528" spans="1:7" ht="9.9499999999999993" customHeight="1">
      <c r="A528" s="65">
        <v>693</v>
      </c>
      <c r="B528" s="66" t="s">
        <v>946</v>
      </c>
      <c r="C528" s="66" t="s">
        <v>706</v>
      </c>
      <c r="D528" s="67">
        <v>3</v>
      </c>
      <c r="E528" s="69"/>
      <c r="F528" s="68">
        <v>8.6</v>
      </c>
      <c r="G528" s="69"/>
    </row>
    <row r="529" spans="1:7" ht="9.9499999999999993" customHeight="1">
      <c r="A529" s="60">
        <v>694</v>
      </c>
      <c r="B529" s="61" t="s">
        <v>946</v>
      </c>
      <c r="C529" s="61" t="s">
        <v>707</v>
      </c>
      <c r="D529" s="62" t="s">
        <v>174</v>
      </c>
      <c r="E529" s="61">
        <v>3</v>
      </c>
      <c r="F529" s="63">
        <v>0.4</v>
      </c>
      <c r="G529" s="61">
        <v>0</v>
      </c>
    </row>
    <row r="530" spans="1:7" ht="9.9499999999999993" customHeight="1">
      <c r="A530" s="65">
        <v>695</v>
      </c>
      <c r="B530" s="66" t="s">
        <v>946</v>
      </c>
      <c r="C530" s="66" t="s">
        <v>708</v>
      </c>
      <c r="D530" s="67" t="s">
        <v>174</v>
      </c>
      <c r="E530" s="66">
        <v>3</v>
      </c>
      <c r="F530" s="68">
        <v>0.3</v>
      </c>
      <c r="G530" s="66">
        <v>0</v>
      </c>
    </row>
    <row r="531" spans="1:7" ht="9.9499999999999993" customHeight="1">
      <c r="A531" s="60">
        <v>697</v>
      </c>
      <c r="B531" s="61" t="s">
        <v>946</v>
      </c>
      <c r="C531" s="61" t="s">
        <v>710</v>
      </c>
      <c r="D531" s="62" t="s">
        <v>174</v>
      </c>
      <c r="E531" s="61">
        <v>37</v>
      </c>
      <c r="F531" s="63">
        <v>4</v>
      </c>
      <c r="G531" s="64"/>
    </row>
    <row r="532" spans="1:7" ht="9.9499999999999993" customHeight="1">
      <c r="A532" s="65">
        <v>698</v>
      </c>
      <c r="B532" s="66" t="s">
        <v>946</v>
      </c>
      <c r="C532" s="66" t="s">
        <v>711</v>
      </c>
      <c r="D532" s="67">
        <v>9</v>
      </c>
      <c r="E532" s="66">
        <v>36</v>
      </c>
      <c r="F532" s="68">
        <v>3.5</v>
      </c>
      <c r="G532" s="66">
        <v>1.2</v>
      </c>
    </row>
    <row r="533" spans="1:7" ht="9.9499999999999993" customHeight="1">
      <c r="A533" s="60">
        <v>699</v>
      </c>
      <c r="B533" s="61" t="s">
        <v>946</v>
      </c>
      <c r="C533" s="61" t="s">
        <v>712</v>
      </c>
      <c r="D533" s="62" t="s">
        <v>174</v>
      </c>
      <c r="E533" s="61">
        <v>139</v>
      </c>
      <c r="F533" s="63">
        <v>2.2000000000000002</v>
      </c>
      <c r="G533" s="64"/>
    </row>
    <row r="534" spans="1:7" ht="9.9499999999999993" customHeight="1">
      <c r="A534" s="65">
        <v>700</v>
      </c>
      <c r="B534" s="66" t="s">
        <v>946</v>
      </c>
      <c r="C534" s="66" t="s">
        <v>92</v>
      </c>
      <c r="D534" s="67" t="s">
        <v>470</v>
      </c>
      <c r="E534" s="66">
        <v>159</v>
      </c>
      <c r="F534" s="68">
        <v>3.2</v>
      </c>
      <c r="G534" s="66">
        <v>1</v>
      </c>
    </row>
    <row r="535" spans="1:7" ht="9.9499999999999993" customHeight="1">
      <c r="A535" s="60">
        <v>701</v>
      </c>
      <c r="B535" s="61" t="s">
        <v>946</v>
      </c>
      <c r="C535" s="61" t="s">
        <v>713</v>
      </c>
      <c r="D535" s="62" t="s">
        <v>174</v>
      </c>
      <c r="E535" s="61">
        <v>34</v>
      </c>
      <c r="F535" s="63">
        <v>4.8</v>
      </c>
      <c r="G535" s="64"/>
    </row>
    <row r="536" spans="1:7" ht="9.9499999999999993" customHeight="1">
      <c r="A536" s="65">
        <v>702</v>
      </c>
      <c r="B536" s="66" t="s">
        <v>946</v>
      </c>
      <c r="C536" s="66" t="s">
        <v>93</v>
      </c>
      <c r="D536" s="67" t="s">
        <v>174</v>
      </c>
      <c r="E536" s="66">
        <v>7</v>
      </c>
      <c r="F536" s="68">
        <v>2.5</v>
      </c>
      <c r="G536" s="69"/>
    </row>
    <row r="537" spans="1:7" ht="9.9499999999999993" customHeight="1">
      <c r="A537" s="60">
        <v>703</v>
      </c>
      <c r="B537" s="61" t="s">
        <v>946</v>
      </c>
      <c r="C537" s="61" t="s">
        <v>1672</v>
      </c>
      <c r="D537" s="62" t="s">
        <v>174</v>
      </c>
      <c r="E537" s="61">
        <v>60</v>
      </c>
      <c r="F537" s="63">
        <v>382</v>
      </c>
      <c r="G537" s="64"/>
    </row>
    <row r="538" spans="1:7" ht="9.9499999999999993" customHeight="1">
      <c r="A538" s="65">
        <v>708</v>
      </c>
      <c r="B538" s="66" t="s">
        <v>946</v>
      </c>
      <c r="C538" s="66" t="s">
        <v>719</v>
      </c>
      <c r="D538" s="67" t="s">
        <v>174</v>
      </c>
      <c r="E538" s="66">
        <v>0</v>
      </c>
      <c r="F538" s="68">
        <v>0</v>
      </c>
      <c r="G538" s="66">
        <v>0</v>
      </c>
    </row>
    <row r="539" spans="1:7" ht="9.9499999999999993" customHeight="1">
      <c r="A539" s="60">
        <v>709</v>
      </c>
      <c r="B539" s="61" t="s">
        <v>946</v>
      </c>
      <c r="C539" s="61" t="s">
        <v>720</v>
      </c>
      <c r="D539" s="62" t="s">
        <v>174</v>
      </c>
      <c r="E539" s="61">
        <v>0</v>
      </c>
      <c r="F539" s="63">
        <v>0.1</v>
      </c>
      <c r="G539" s="64"/>
    </row>
    <row r="540" spans="1:7" ht="9.9499999999999993" customHeight="1">
      <c r="A540" s="65">
        <v>710</v>
      </c>
      <c r="B540" s="66" t="s">
        <v>946</v>
      </c>
      <c r="C540" s="66" t="s">
        <v>721</v>
      </c>
      <c r="D540" s="67" t="s">
        <v>174</v>
      </c>
      <c r="E540" s="66">
        <v>190</v>
      </c>
      <c r="F540" s="68">
        <v>0.4</v>
      </c>
      <c r="G540" s="69"/>
    </row>
    <row r="541" spans="1:7" ht="9.9499999999999993" customHeight="1">
      <c r="A541" s="60">
        <v>711</v>
      </c>
      <c r="B541" s="61" t="s">
        <v>946</v>
      </c>
      <c r="C541" s="61" t="s">
        <v>722</v>
      </c>
      <c r="D541" s="62" t="s">
        <v>174</v>
      </c>
      <c r="E541" s="61">
        <v>242</v>
      </c>
      <c r="F541" s="63">
        <v>0.5</v>
      </c>
      <c r="G541" s="64"/>
    </row>
    <row r="542" spans="1:7" ht="9.9499999999999993" customHeight="1">
      <c r="A542" s="65">
        <v>712</v>
      </c>
      <c r="B542" s="66" t="s">
        <v>946</v>
      </c>
      <c r="C542" s="66" t="s">
        <v>27</v>
      </c>
      <c r="D542" s="67" t="s">
        <v>174</v>
      </c>
      <c r="E542" s="66">
        <v>88</v>
      </c>
      <c r="F542" s="68">
        <v>1.5</v>
      </c>
      <c r="G542" s="69"/>
    </row>
    <row r="543" spans="1:7" ht="9.9499999999999993" customHeight="1">
      <c r="A543" s="60">
        <v>713</v>
      </c>
      <c r="B543" s="61" t="s">
        <v>946</v>
      </c>
      <c r="C543" s="61" t="s">
        <v>723</v>
      </c>
      <c r="D543" s="62" t="s">
        <v>174</v>
      </c>
      <c r="E543" s="61">
        <v>3</v>
      </c>
      <c r="F543" s="63">
        <v>0.2</v>
      </c>
      <c r="G543" s="61">
        <v>0</v>
      </c>
    </row>
    <row r="544" spans="1:7" ht="9.9499999999999993" customHeight="1">
      <c r="A544" s="65">
        <v>714</v>
      </c>
      <c r="B544" s="66" t="s">
        <v>946</v>
      </c>
      <c r="C544" s="66" t="s">
        <v>724</v>
      </c>
      <c r="D544" s="67">
        <v>6</v>
      </c>
      <c r="E544" s="66">
        <v>527</v>
      </c>
      <c r="F544" s="68">
        <v>22.5</v>
      </c>
      <c r="G544" s="69"/>
    </row>
    <row r="545" spans="1:7" ht="9.9499999999999993" customHeight="1">
      <c r="A545" s="60">
        <v>715</v>
      </c>
      <c r="B545" s="61" t="s">
        <v>946</v>
      </c>
      <c r="C545" s="61" t="s">
        <v>725</v>
      </c>
      <c r="D545" s="62" t="s">
        <v>174</v>
      </c>
      <c r="E545" s="61">
        <v>3</v>
      </c>
      <c r="F545" s="63">
        <v>0.3</v>
      </c>
      <c r="G545" s="61">
        <v>0.1</v>
      </c>
    </row>
    <row r="546" spans="1:7" ht="9.9499999999999993" customHeight="1">
      <c r="A546" s="65">
        <v>716</v>
      </c>
      <c r="B546" s="66" t="s">
        <v>946</v>
      </c>
      <c r="C546" s="66" t="s">
        <v>94</v>
      </c>
      <c r="D546" s="67">
        <v>6</v>
      </c>
      <c r="E546" s="66">
        <v>12</v>
      </c>
      <c r="F546" s="68">
        <v>0.3</v>
      </c>
      <c r="G546" s="69"/>
    </row>
    <row r="547" spans="1:7" ht="9.9499999999999993" customHeight="1">
      <c r="A547" s="60">
        <v>718</v>
      </c>
      <c r="B547" s="61" t="s">
        <v>946</v>
      </c>
      <c r="C547" s="61" t="s">
        <v>727</v>
      </c>
      <c r="D547" s="62" t="s">
        <v>1673</v>
      </c>
      <c r="E547" s="61">
        <v>7</v>
      </c>
      <c r="F547" s="63">
        <v>9.1</v>
      </c>
      <c r="G547" s="61">
        <v>1.2</v>
      </c>
    </row>
    <row r="548" spans="1:7" ht="9.9499999999999993" customHeight="1">
      <c r="A548" s="65">
        <v>720</v>
      </c>
      <c r="B548" s="66" t="s">
        <v>946</v>
      </c>
      <c r="C548" s="66" t="s">
        <v>1674</v>
      </c>
      <c r="D548" s="67">
        <v>15</v>
      </c>
      <c r="E548" s="69"/>
      <c r="F548" s="68">
        <v>3.9</v>
      </c>
      <c r="G548" s="69"/>
    </row>
    <row r="549" spans="1:7" ht="9.9499999999999993" customHeight="1">
      <c r="A549" s="60">
        <v>721</v>
      </c>
      <c r="B549" s="61" t="s">
        <v>946</v>
      </c>
      <c r="C549" s="61" t="s">
        <v>2</v>
      </c>
      <c r="D549" s="62" t="s">
        <v>470</v>
      </c>
      <c r="E549" s="61">
        <v>191</v>
      </c>
      <c r="F549" s="63">
        <v>4.9000000000000004</v>
      </c>
      <c r="G549" s="61">
        <v>1.4</v>
      </c>
    </row>
    <row r="550" spans="1:7" ht="9.9499999999999993" customHeight="1">
      <c r="A550" s="65">
        <v>724</v>
      </c>
      <c r="B550" s="66" t="s">
        <v>945</v>
      </c>
      <c r="C550" s="66" t="s">
        <v>733</v>
      </c>
      <c r="D550" s="67">
        <v>6</v>
      </c>
      <c r="E550" s="66">
        <v>60</v>
      </c>
      <c r="F550" s="68">
        <v>1.4</v>
      </c>
      <c r="G550" s="69"/>
    </row>
    <row r="551" spans="1:7" ht="9.9499999999999993" customHeight="1">
      <c r="A551" s="60">
        <v>726</v>
      </c>
      <c r="B551" s="61" t="s">
        <v>945</v>
      </c>
      <c r="C551" s="61" t="s">
        <v>735</v>
      </c>
      <c r="D551" s="62" t="s">
        <v>174</v>
      </c>
      <c r="E551" s="64"/>
      <c r="F551" s="71"/>
      <c r="G551" s="64"/>
    </row>
    <row r="552" spans="1:7" ht="9.9499999999999993" customHeight="1">
      <c r="A552" s="65">
        <v>727</v>
      </c>
      <c r="B552" s="66" t="s">
        <v>945</v>
      </c>
      <c r="C552" s="66" t="s">
        <v>736</v>
      </c>
      <c r="D552" s="67">
        <v>6</v>
      </c>
      <c r="E552" s="66">
        <v>130</v>
      </c>
      <c r="F552" s="68">
        <v>5.8</v>
      </c>
      <c r="G552" s="69"/>
    </row>
    <row r="553" spans="1:7" ht="9.9499999999999993" customHeight="1">
      <c r="A553" s="60">
        <v>728</v>
      </c>
      <c r="B553" s="61" t="s">
        <v>945</v>
      </c>
      <c r="C553" s="61" t="s">
        <v>737</v>
      </c>
      <c r="D553" s="62" t="s">
        <v>174</v>
      </c>
      <c r="E553" s="64"/>
      <c r="F553" s="71"/>
      <c r="G553" s="64"/>
    </row>
    <row r="554" spans="1:7" ht="9.9499999999999993" customHeight="1">
      <c r="A554" s="65">
        <v>729</v>
      </c>
      <c r="B554" s="66" t="s">
        <v>945</v>
      </c>
      <c r="C554" s="66" t="s">
        <v>738</v>
      </c>
      <c r="D554" s="67" t="s">
        <v>174</v>
      </c>
      <c r="E554" s="69"/>
      <c r="F554" s="72"/>
      <c r="G554" s="69"/>
    </row>
    <row r="555" spans="1:7" ht="9.9499999999999993" customHeight="1">
      <c r="A555" s="60">
        <v>730</v>
      </c>
      <c r="B555" s="61" t="s">
        <v>945</v>
      </c>
      <c r="C555" s="61" t="s">
        <v>1416</v>
      </c>
      <c r="D555" s="62">
        <v>6</v>
      </c>
      <c r="E555" s="64"/>
      <c r="F555" s="71"/>
      <c r="G555" s="64"/>
    </row>
    <row r="556" spans="1:7" ht="9.9499999999999993" customHeight="1">
      <c r="A556" s="65">
        <v>731</v>
      </c>
      <c r="B556" s="66" t="s">
        <v>945</v>
      </c>
      <c r="C556" s="66" t="s">
        <v>739</v>
      </c>
      <c r="D556" s="67">
        <v>3</v>
      </c>
      <c r="E556" s="66">
        <v>80</v>
      </c>
      <c r="F556" s="68">
        <v>13.2</v>
      </c>
      <c r="G556" s="66">
        <v>3.7</v>
      </c>
    </row>
    <row r="557" spans="1:7" ht="9.9499999999999993" customHeight="1">
      <c r="A557" s="60">
        <v>737</v>
      </c>
      <c r="B557" s="61" t="s">
        <v>945</v>
      </c>
      <c r="C557" s="61" t="s">
        <v>745</v>
      </c>
      <c r="D557" s="62">
        <v>6</v>
      </c>
      <c r="E557" s="61">
        <v>187</v>
      </c>
      <c r="F557" s="63">
        <v>5.3</v>
      </c>
      <c r="G557" s="64"/>
    </row>
    <row r="558" spans="1:7" ht="9.9499999999999993" customHeight="1">
      <c r="A558" s="65">
        <v>738</v>
      </c>
      <c r="B558" s="66" t="s">
        <v>945</v>
      </c>
      <c r="C558" s="66" t="s">
        <v>746</v>
      </c>
      <c r="D558" s="67">
        <v>6</v>
      </c>
      <c r="E558" s="66">
        <v>25</v>
      </c>
      <c r="F558" s="77">
        <v>2.5</v>
      </c>
      <c r="G558" s="69"/>
    </row>
    <row r="559" spans="1:7" ht="10.35" customHeight="1">
      <c r="A559" s="78">
        <v>741</v>
      </c>
      <c r="B559" s="79" t="s">
        <v>945</v>
      </c>
      <c r="C559" s="79" t="s">
        <v>749</v>
      </c>
      <c r="D559" s="80">
        <v>1</v>
      </c>
      <c r="E559" s="79">
        <v>136</v>
      </c>
      <c r="F559" s="90"/>
      <c r="G559" s="79">
        <v>2.4</v>
      </c>
    </row>
    <row r="560" spans="1:7" ht="9.9499999999999993" customHeight="1">
      <c r="A560" s="65">
        <v>742</v>
      </c>
      <c r="B560" s="66" t="s">
        <v>945</v>
      </c>
      <c r="C560" s="66" t="s">
        <v>750</v>
      </c>
      <c r="D560" s="67">
        <v>1</v>
      </c>
      <c r="E560" s="66">
        <v>170</v>
      </c>
      <c r="F560" s="72"/>
      <c r="G560" s="66">
        <v>3.3</v>
      </c>
    </row>
    <row r="561" spans="1:7" ht="9.9499999999999993" customHeight="1">
      <c r="A561" s="60">
        <v>743</v>
      </c>
      <c r="B561" s="61" t="s">
        <v>945</v>
      </c>
      <c r="C561" s="61" t="s">
        <v>1</v>
      </c>
      <c r="D561" s="62">
        <v>342</v>
      </c>
      <c r="E561" s="64"/>
      <c r="F561" s="71"/>
      <c r="G561" s="64"/>
    </row>
    <row r="562" spans="1:7" ht="9.9499999999999993" customHeight="1">
      <c r="A562" s="65">
        <v>744</v>
      </c>
      <c r="B562" s="66" t="s">
        <v>945</v>
      </c>
      <c r="C562" s="66" t="s">
        <v>751</v>
      </c>
      <c r="D562" s="67">
        <v>6</v>
      </c>
      <c r="E562" s="66">
        <v>400</v>
      </c>
      <c r="F562" s="68">
        <v>11.9</v>
      </c>
      <c r="G562" s="69"/>
    </row>
    <row r="563" spans="1:7" ht="9.9499999999999993" customHeight="1">
      <c r="A563" s="60">
        <v>745</v>
      </c>
      <c r="B563" s="61" t="s">
        <v>945</v>
      </c>
      <c r="C563" s="61" t="s">
        <v>752</v>
      </c>
      <c r="D563" s="62">
        <v>2</v>
      </c>
      <c r="E563" s="61">
        <v>7</v>
      </c>
      <c r="F563" s="63">
        <v>0.5</v>
      </c>
      <c r="G563" s="64"/>
    </row>
    <row r="564" spans="1:7" ht="18" customHeight="1">
      <c r="A564" s="65">
        <v>752</v>
      </c>
      <c r="B564" s="66" t="s">
        <v>1675</v>
      </c>
      <c r="C564" s="66" t="s">
        <v>1676</v>
      </c>
      <c r="D564" s="65" t="s">
        <v>1518</v>
      </c>
      <c r="E564" s="75">
        <v>20</v>
      </c>
      <c r="F564" s="76">
        <v>4.8</v>
      </c>
      <c r="G564" s="75">
        <v>2.6</v>
      </c>
    </row>
    <row r="565" spans="1:7" ht="9.9499999999999993" customHeight="1">
      <c r="A565" s="60">
        <v>770</v>
      </c>
      <c r="B565" s="61" t="s">
        <v>919</v>
      </c>
      <c r="C565" s="61" t="s">
        <v>753</v>
      </c>
      <c r="D565" s="62">
        <v>3</v>
      </c>
      <c r="E565" s="61">
        <v>30</v>
      </c>
      <c r="F565" s="63">
        <v>2.2000000000000002</v>
      </c>
      <c r="G565" s="64"/>
    </row>
    <row r="566" spans="1:7" ht="9.9499999999999993" customHeight="1">
      <c r="A566" s="65">
        <v>772</v>
      </c>
      <c r="B566" s="66" t="s">
        <v>919</v>
      </c>
      <c r="C566" s="66" t="s">
        <v>1677</v>
      </c>
      <c r="D566" s="67" t="s">
        <v>174</v>
      </c>
      <c r="E566" s="66">
        <v>39</v>
      </c>
      <c r="F566" s="68">
        <v>14</v>
      </c>
      <c r="G566" s="66">
        <v>1.7</v>
      </c>
    </row>
    <row r="567" spans="1:7" ht="9.9499999999999993" customHeight="1">
      <c r="A567" s="60">
        <v>773</v>
      </c>
      <c r="B567" s="61" t="s">
        <v>919</v>
      </c>
      <c r="C567" s="61" t="s">
        <v>1678</v>
      </c>
      <c r="D567" s="62" t="s">
        <v>174</v>
      </c>
      <c r="E567" s="61">
        <v>2411</v>
      </c>
      <c r="F567" s="63">
        <v>2.6</v>
      </c>
      <c r="G567" s="61">
        <v>26.5</v>
      </c>
    </row>
    <row r="568" spans="1:7" ht="9.9499999999999993" customHeight="1">
      <c r="A568" s="65">
        <v>774</v>
      </c>
      <c r="B568" s="66" t="s">
        <v>919</v>
      </c>
      <c r="C568" s="66" t="s">
        <v>757</v>
      </c>
      <c r="D568" s="67">
        <v>1</v>
      </c>
      <c r="E568" s="66">
        <v>80</v>
      </c>
      <c r="F568" s="68">
        <v>0.4</v>
      </c>
      <c r="G568" s="69"/>
    </row>
    <row r="569" spans="1:7" ht="9.9499999999999993" customHeight="1">
      <c r="A569" s="60">
        <v>776</v>
      </c>
      <c r="B569" s="61" t="s">
        <v>919</v>
      </c>
      <c r="C569" s="61" t="s">
        <v>759</v>
      </c>
      <c r="D569" s="62" t="s">
        <v>470</v>
      </c>
      <c r="E569" s="61">
        <v>77</v>
      </c>
      <c r="F569" s="63">
        <v>0.8</v>
      </c>
      <c r="G569" s="61">
        <v>1.7</v>
      </c>
    </row>
    <row r="570" spans="1:7" ht="9.9499999999999993" customHeight="1">
      <c r="A570" s="65">
        <v>777</v>
      </c>
      <c r="B570" s="66" t="s">
        <v>919</v>
      </c>
      <c r="C570" s="66" t="s">
        <v>760</v>
      </c>
      <c r="D570" s="67" t="s">
        <v>174</v>
      </c>
      <c r="E570" s="66">
        <v>14</v>
      </c>
      <c r="F570" s="68">
        <v>0.4</v>
      </c>
      <c r="G570" s="69"/>
    </row>
    <row r="571" spans="1:7" ht="9.9499999999999993" customHeight="1">
      <c r="A571" s="60">
        <v>778</v>
      </c>
      <c r="B571" s="61" t="s">
        <v>919</v>
      </c>
      <c r="C571" s="61" t="s">
        <v>761</v>
      </c>
      <c r="D571" s="62" t="s">
        <v>174</v>
      </c>
      <c r="E571" s="61">
        <v>59</v>
      </c>
      <c r="F571" s="63">
        <v>0.3</v>
      </c>
      <c r="G571" s="64"/>
    </row>
    <row r="572" spans="1:7" ht="9.9499999999999993" customHeight="1">
      <c r="A572" s="65">
        <v>779</v>
      </c>
      <c r="B572" s="66" t="s">
        <v>919</v>
      </c>
      <c r="C572" s="66" t="s">
        <v>762</v>
      </c>
      <c r="D572" s="67">
        <v>3</v>
      </c>
      <c r="E572" s="66">
        <v>793</v>
      </c>
      <c r="F572" s="68">
        <v>13</v>
      </c>
      <c r="G572" s="66">
        <v>4.7</v>
      </c>
    </row>
    <row r="573" spans="1:7" ht="9.9499999999999993" customHeight="1">
      <c r="A573" s="60">
        <v>780</v>
      </c>
      <c r="B573" s="61" t="s">
        <v>919</v>
      </c>
      <c r="C573" s="61" t="s">
        <v>763</v>
      </c>
      <c r="D573" s="62">
        <v>3</v>
      </c>
      <c r="E573" s="61">
        <v>1145</v>
      </c>
      <c r="F573" s="63">
        <v>11.6</v>
      </c>
      <c r="G573" s="61">
        <v>3.1</v>
      </c>
    </row>
    <row r="574" spans="1:7" ht="9.9499999999999993" customHeight="1">
      <c r="A574" s="65">
        <v>781</v>
      </c>
      <c r="B574" s="66" t="s">
        <v>919</v>
      </c>
      <c r="C574" s="66" t="s">
        <v>764</v>
      </c>
      <c r="D574" s="67">
        <v>6</v>
      </c>
      <c r="E574" s="66">
        <v>30</v>
      </c>
      <c r="F574" s="68">
        <v>0.3</v>
      </c>
      <c r="G574" s="69"/>
    </row>
    <row r="575" spans="1:7" ht="9.9499999999999993" customHeight="1">
      <c r="A575" s="60">
        <v>782</v>
      </c>
      <c r="B575" s="61" t="s">
        <v>919</v>
      </c>
      <c r="C575" s="61" t="s">
        <v>765</v>
      </c>
      <c r="D575" s="62" t="s">
        <v>174</v>
      </c>
      <c r="E575" s="61">
        <v>25</v>
      </c>
      <c r="F575" s="63">
        <v>0.5</v>
      </c>
      <c r="G575" s="64"/>
    </row>
    <row r="576" spans="1:7" ht="9.9499999999999993" customHeight="1">
      <c r="A576" s="65">
        <v>784</v>
      </c>
      <c r="B576" s="66" t="s">
        <v>919</v>
      </c>
      <c r="C576" s="66" t="s">
        <v>766</v>
      </c>
      <c r="D576" s="67">
        <v>6</v>
      </c>
      <c r="E576" s="66">
        <v>11</v>
      </c>
      <c r="F576" s="68">
        <v>2.2000000000000002</v>
      </c>
      <c r="G576" s="69"/>
    </row>
    <row r="577" spans="1:7" ht="9.9499999999999993" customHeight="1">
      <c r="A577" s="60">
        <v>785</v>
      </c>
      <c r="B577" s="61" t="s">
        <v>919</v>
      </c>
      <c r="C577" s="61" t="s">
        <v>767</v>
      </c>
      <c r="D577" s="62" t="s">
        <v>174</v>
      </c>
      <c r="E577" s="61">
        <v>21</v>
      </c>
      <c r="F577" s="63">
        <v>0.6</v>
      </c>
      <c r="G577" s="64"/>
    </row>
    <row r="578" spans="1:7" ht="9.9499999999999993" customHeight="1">
      <c r="A578" s="65">
        <v>786</v>
      </c>
      <c r="B578" s="66" t="s">
        <v>919</v>
      </c>
      <c r="C578" s="66" t="s">
        <v>1679</v>
      </c>
      <c r="D578" s="67">
        <v>4</v>
      </c>
      <c r="E578" s="66">
        <v>63</v>
      </c>
      <c r="F578" s="68">
        <v>2.4</v>
      </c>
      <c r="G578" s="66">
        <v>1.6</v>
      </c>
    </row>
    <row r="579" spans="1:7" ht="9.9499999999999993" customHeight="1">
      <c r="A579" s="60">
        <v>787</v>
      </c>
      <c r="B579" s="61" t="s">
        <v>919</v>
      </c>
      <c r="C579" s="61" t="s">
        <v>1680</v>
      </c>
      <c r="D579" s="62">
        <v>3</v>
      </c>
      <c r="E579" s="61">
        <v>63</v>
      </c>
      <c r="F579" s="63">
        <v>2.4</v>
      </c>
      <c r="G579" s="61">
        <v>1.7</v>
      </c>
    </row>
    <row r="580" spans="1:7" ht="9.9499999999999993" customHeight="1">
      <c r="A580" s="65">
        <v>788</v>
      </c>
      <c r="B580" s="66" t="s">
        <v>919</v>
      </c>
      <c r="C580" s="66" t="s">
        <v>770</v>
      </c>
      <c r="D580" s="67">
        <v>2</v>
      </c>
      <c r="E580" s="66">
        <v>1</v>
      </c>
      <c r="F580" s="68">
        <v>0.3</v>
      </c>
      <c r="G580" s="66">
        <v>0</v>
      </c>
    </row>
    <row r="581" spans="1:7" ht="9.9499999999999993" customHeight="1">
      <c r="A581" s="60">
        <v>789</v>
      </c>
      <c r="B581" s="61" t="s">
        <v>919</v>
      </c>
      <c r="C581" s="61" t="s">
        <v>771</v>
      </c>
      <c r="D581" s="62" t="s">
        <v>623</v>
      </c>
      <c r="E581" s="61">
        <v>121</v>
      </c>
      <c r="F581" s="63">
        <v>4.7</v>
      </c>
      <c r="G581" s="61">
        <v>0</v>
      </c>
    </row>
    <row r="582" spans="1:7" ht="9.9499999999999993" customHeight="1">
      <c r="A582" s="65">
        <v>790</v>
      </c>
      <c r="B582" s="66" t="s">
        <v>919</v>
      </c>
      <c r="C582" s="66" t="s">
        <v>772</v>
      </c>
      <c r="D582" s="67">
        <v>2</v>
      </c>
      <c r="E582" s="66">
        <v>2</v>
      </c>
      <c r="F582" s="68">
        <v>1.5</v>
      </c>
      <c r="G582" s="66">
        <v>0</v>
      </c>
    </row>
    <row r="583" spans="1:7" ht="9.9499999999999993" customHeight="1">
      <c r="A583" s="60">
        <v>791</v>
      </c>
      <c r="B583" s="61" t="s">
        <v>919</v>
      </c>
      <c r="C583" s="61" t="s">
        <v>773</v>
      </c>
      <c r="D583" s="62" t="s">
        <v>174</v>
      </c>
      <c r="E583" s="61">
        <v>15</v>
      </c>
      <c r="F583" s="63">
        <v>1.1000000000000001</v>
      </c>
      <c r="G583" s="64"/>
    </row>
    <row r="584" spans="1:7" ht="9.9499999999999993" customHeight="1">
      <c r="A584" s="65">
        <v>792</v>
      </c>
      <c r="B584" s="66" t="s">
        <v>919</v>
      </c>
      <c r="C584" s="66" t="s">
        <v>774</v>
      </c>
      <c r="D584" s="67" t="s">
        <v>174</v>
      </c>
      <c r="E584" s="66">
        <v>24</v>
      </c>
      <c r="F584" s="68">
        <v>7.9</v>
      </c>
      <c r="G584" s="66">
        <v>2.1</v>
      </c>
    </row>
    <row r="585" spans="1:7" ht="9.9499999999999993" customHeight="1">
      <c r="A585" s="60">
        <v>793</v>
      </c>
      <c r="B585" s="61" t="s">
        <v>919</v>
      </c>
      <c r="C585" s="61" t="s">
        <v>775</v>
      </c>
      <c r="D585" s="62" t="s">
        <v>174</v>
      </c>
      <c r="E585" s="61">
        <v>6</v>
      </c>
      <c r="F585" s="63">
        <v>2</v>
      </c>
      <c r="G585" s="61">
        <v>0.5</v>
      </c>
    </row>
    <row r="586" spans="1:7" ht="9.9499999999999993" customHeight="1">
      <c r="A586" s="65">
        <v>794</v>
      </c>
      <c r="B586" s="66" t="s">
        <v>919</v>
      </c>
      <c r="C586" s="66" t="s">
        <v>776</v>
      </c>
      <c r="D586" s="67">
        <v>3</v>
      </c>
      <c r="E586" s="66">
        <v>39</v>
      </c>
      <c r="F586" s="68">
        <v>1.5</v>
      </c>
      <c r="G586" s="66">
        <v>0.9</v>
      </c>
    </row>
    <row r="587" spans="1:7" ht="9.9499999999999993" customHeight="1">
      <c r="A587" s="60">
        <v>795</v>
      </c>
      <c r="B587" s="61" t="s">
        <v>919</v>
      </c>
      <c r="C587" s="61" t="s">
        <v>777</v>
      </c>
      <c r="D587" s="62">
        <v>2</v>
      </c>
      <c r="E587" s="61">
        <v>47</v>
      </c>
      <c r="F587" s="63">
        <v>1.8</v>
      </c>
      <c r="G587" s="61">
        <v>1.1000000000000001</v>
      </c>
    </row>
    <row r="588" spans="1:7" ht="9.9499999999999993" customHeight="1">
      <c r="A588" s="65">
        <v>796</v>
      </c>
      <c r="B588" s="66" t="s">
        <v>919</v>
      </c>
      <c r="C588" s="66" t="s">
        <v>778</v>
      </c>
      <c r="D588" s="67">
        <v>2</v>
      </c>
      <c r="E588" s="66">
        <v>25</v>
      </c>
      <c r="F588" s="68">
        <v>1.4</v>
      </c>
      <c r="G588" s="66">
        <v>0.7</v>
      </c>
    </row>
    <row r="589" spans="1:7" ht="9.9499999999999993" customHeight="1">
      <c r="A589" s="60">
        <v>797</v>
      </c>
      <c r="B589" s="61" t="s">
        <v>919</v>
      </c>
      <c r="C589" s="61" t="s">
        <v>779</v>
      </c>
      <c r="D589" s="62">
        <v>2</v>
      </c>
      <c r="E589" s="61">
        <v>18</v>
      </c>
      <c r="F589" s="63">
        <v>1.3</v>
      </c>
      <c r="G589" s="61">
        <v>0.6</v>
      </c>
    </row>
    <row r="590" spans="1:7" ht="9.9499999999999993" customHeight="1">
      <c r="A590" s="65">
        <v>798</v>
      </c>
      <c r="B590" s="66" t="s">
        <v>919</v>
      </c>
      <c r="C590" s="66" t="s">
        <v>780</v>
      </c>
      <c r="D590" s="67">
        <v>4</v>
      </c>
      <c r="E590" s="66">
        <v>67</v>
      </c>
      <c r="F590" s="68">
        <v>1.7</v>
      </c>
      <c r="G590" s="66">
        <v>1.4</v>
      </c>
    </row>
    <row r="591" spans="1:7" ht="9.9499999999999993" customHeight="1">
      <c r="A591" s="60">
        <v>799</v>
      </c>
      <c r="B591" s="61" t="s">
        <v>919</v>
      </c>
      <c r="C591" s="61" t="s">
        <v>781</v>
      </c>
      <c r="D591" s="62">
        <v>3</v>
      </c>
      <c r="E591" s="61">
        <v>54</v>
      </c>
      <c r="F591" s="63">
        <v>1.4</v>
      </c>
      <c r="G591" s="61">
        <v>1</v>
      </c>
    </row>
    <row r="592" spans="1:7" ht="9.9499999999999993" customHeight="1">
      <c r="A592" s="65">
        <v>800</v>
      </c>
      <c r="B592" s="66" t="s">
        <v>919</v>
      </c>
      <c r="C592" s="66" t="s">
        <v>782</v>
      </c>
      <c r="D592" s="67">
        <v>3</v>
      </c>
      <c r="E592" s="66">
        <v>58</v>
      </c>
      <c r="F592" s="68">
        <v>2.6</v>
      </c>
      <c r="G592" s="69"/>
    </row>
    <row r="593" spans="1:7" ht="9.9499999999999993" customHeight="1">
      <c r="A593" s="60">
        <v>801</v>
      </c>
      <c r="B593" s="61" t="s">
        <v>919</v>
      </c>
      <c r="C593" s="61" t="s">
        <v>783</v>
      </c>
      <c r="D593" s="62" t="s">
        <v>174</v>
      </c>
      <c r="E593" s="61">
        <v>76</v>
      </c>
      <c r="F593" s="63">
        <v>0.6</v>
      </c>
      <c r="G593" s="64"/>
    </row>
    <row r="594" spans="1:7" ht="9.9499999999999993" customHeight="1">
      <c r="A594" s="65">
        <v>803</v>
      </c>
      <c r="B594" s="66" t="s">
        <v>919</v>
      </c>
      <c r="C594" s="66" t="s">
        <v>785</v>
      </c>
      <c r="D594" s="67" t="s">
        <v>174</v>
      </c>
      <c r="E594" s="66">
        <v>48</v>
      </c>
      <c r="F594" s="68">
        <v>1.3</v>
      </c>
      <c r="G594" s="69"/>
    </row>
    <row r="595" spans="1:7" ht="9.9499999999999993" customHeight="1">
      <c r="A595" s="60">
        <v>804</v>
      </c>
      <c r="B595" s="61" t="s">
        <v>919</v>
      </c>
      <c r="C595" s="61" t="s">
        <v>786</v>
      </c>
      <c r="D595" s="62" t="s">
        <v>174</v>
      </c>
      <c r="E595" s="61">
        <v>33</v>
      </c>
      <c r="F595" s="63">
        <v>0.3</v>
      </c>
      <c r="G595" s="64"/>
    </row>
    <row r="596" spans="1:7" ht="9.9499999999999993" customHeight="1">
      <c r="A596" s="65">
        <v>805</v>
      </c>
      <c r="B596" s="66" t="s">
        <v>919</v>
      </c>
      <c r="C596" s="66" t="s">
        <v>787</v>
      </c>
      <c r="D596" s="67">
        <v>3</v>
      </c>
      <c r="E596" s="66">
        <v>80</v>
      </c>
      <c r="F596" s="68">
        <v>9.8000000000000007</v>
      </c>
      <c r="G596" s="66">
        <v>2.6</v>
      </c>
    </row>
    <row r="597" spans="1:7" ht="9.9499999999999993" customHeight="1">
      <c r="A597" s="60">
        <v>806</v>
      </c>
      <c r="B597" s="61" t="s">
        <v>919</v>
      </c>
      <c r="C597" s="61" t="s">
        <v>1453</v>
      </c>
      <c r="D597" s="62">
        <v>1</v>
      </c>
      <c r="E597" s="61">
        <v>92</v>
      </c>
      <c r="F597" s="63">
        <v>5.0999999999999996</v>
      </c>
      <c r="G597" s="64"/>
    </row>
    <row r="598" spans="1:7" ht="9.9499999999999993" customHeight="1">
      <c r="A598" s="65">
        <v>807</v>
      </c>
      <c r="B598" s="66" t="s">
        <v>919</v>
      </c>
      <c r="C598" s="66" t="s">
        <v>1454</v>
      </c>
      <c r="D598" s="67" t="s">
        <v>174</v>
      </c>
      <c r="E598" s="66">
        <v>531</v>
      </c>
      <c r="F598" s="68">
        <v>4.0999999999999996</v>
      </c>
      <c r="G598" s="69"/>
    </row>
    <row r="599" spans="1:7" ht="9.9499999999999993" customHeight="1">
      <c r="A599" s="60">
        <v>808</v>
      </c>
      <c r="B599" s="61" t="s">
        <v>919</v>
      </c>
      <c r="C599" s="61" t="s">
        <v>788</v>
      </c>
      <c r="D599" s="62" t="s">
        <v>174</v>
      </c>
      <c r="E599" s="61">
        <v>51</v>
      </c>
      <c r="F599" s="63">
        <v>0.5</v>
      </c>
      <c r="G599" s="64"/>
    </row>
    <row r="600" spans="1:7" ht="9.9499999999999993" customHeight="1">
      <c r="A600" s="65">
        <v>809</v>
      </c>
      <c r="B600" s="66" t="s">
        <v>919</v>
      </c>
      <c r="C600" s="66" t="s">
        <v>1455</v>
      </c>
      <c r="D600" s="67" t="s">
        <v>174</v>
      </c>
      <c r="E600" s="66">
        <v>90</v>
      </c>
      <c r="F600" s="68">
        <v>40.1</v>
      </c>
      <c r="G600" s="69"/>
    </row>
    <row r="601" spans="1:7" ht="9.9499999999999993" customHeight="1">
      <c r="A601" s="60">
        <v>810</v>
      </c>
      <c r="B601" s="61" t="s">
        <v>919</v>
      </c>
      <c r="C601" s="61" t="s">
        <v>789</v>
      </c>
      <c r="D601" s="62" t="s">
        <v>174</v>
      </c>
      <c r="E601" s="61">
        <v>17</v>
      </c>
      <c r="F601" s="63">
        <v>1.6</v>
      </c>
      <c r="G601" s="64"/>
    </row>
    <row r="602" spans="1:7" ht="9.9499999999999993" customHeight="1">
      <c r="A602" s="65">
        <v>811</v>
      </c>
      <c r="B602" s="66" t="s">
        <v>919</v>
      </c>
      <c r="C602" s="66" t="s">
        <v>790</v>
      </c>
      <c r="D602" s="67">
        <v>4</v>
      </c>
      <c r="E602" s="66">
        <v>1</v>
      </c>
      <c r="F602" s="68">
        <v>0.5</v>
      </c>
      <c r="G602" s="66">
        <v>0.6</v>
      </c>
    </row>
    <row r="603" spans="1:7" ht="9.9499999999999993" customHeight="1">
      <c r="A603" s="60">
        <v>812</v>
      </c>
      <c r="B603" s="61" t="s">
        <v>919</v>
      </c>
      <c r="C603" s="61" t="s">
        <v>791</v>
      </c>
      <c r="D603" s="62">
        <v>3</v>
      </c>
      <c r="E603" s="61">
        <v>37</v>
      </c>
      <c r="F603" s="63">
        <v>2</v>
      </c>
      <c r="G603" s="61">
        <v>1.7</v>
      </c>
    </row>
    <row r="604" spans="1:7" ht="9.9499999999999993" customHeight="1">
      <c r="A604" s="65">
        <v>813</v>
      </c>
      <c r="B604" s="66" t="s">
        <v>919</v>
      </c>
      <c r="C604" s="66" t="s">
        <v>792</v>
      </c>
      <c r="D604" s="67">
        <v>3</v>
      </c>
      <c r="E604" s="66">
        <v>38</v>
      </c>
      <c r="F604" s="68">
        <v>1.6</v>
      </c>
      <c r="G604" s="66">
        <v>1.6</v>
      </c>
    </row>
    <row r="605" spans="1:7" ht="9.9499999999999993" customHeight="1">
      <c r="A605" s="60">
        <v>814</v>
      </c>
      <c r="B605" s="61" t="s">
        <v>919</v>
      </c>
      <c r="C605" s="61" t="s">
        <v>793</v>
      </c>
      <c r="D605" s="62">
        <v>3</v>
      </c>
      <c r="E605" s="61">
        <v>94</v>
      </c>
      <c r="F605" s="63">
        <v>11.9</v>
      </c>
      <c r="G605" s="61">
        <v>3.5</v>
      </c>
    </row>
    <row r="606" spans="1:7" ht="9.9499999999999993" customHeight="1">
      <c r="A606" s="65">
        <v>815</v>
      </c>
      <c r="B606" s="66" t="s">
        <v>919</v>
      </c>
      <c r="C606" s="66" t="s">
        <v>794</v>
      </c>
      <c r="D606" s="67" t="s">
        <v>174</v>
      </c>
      <c r="E606" s="66">
        <v>50</v>
      </c>
      <c r="F606" s="68">
        <v>1.3</v>
      </c>
      <c r="G606" s="69"/>
    </row>
    <row r="607" spans="1:7" ht="9.9499999999999993" customHeight="1">
      <c r="A607" s="60">
        <v>816</v>
      </c>
      <c r="B607" s="61" t="s">
        <v>919</v>
      </c>
      <c r="C607" s="61" t="s">
        <v>795</v>
      </c>
      <c r="D607" s="62">
        <v>1</v>
      </c>
      <c r="E607" s="61">
        <v>25</v>
      </c>
      <c r="F607" s="63">
        <v>0.4</v>
      </c>
      <c r="G607" s="64"/>
    </row>
    <row r="608" spans="1:7" ht="9.9499999999999993" customHeight="1">
      <c r="A608" s="65">
        <v>817</v>
      </c>
      <c r="B608" s="66" t="s">
        <v>919</v>
      </c>
      <c r="C608" s="66" t="s">
        <v>796</v>
      </c>
      <c r="D608" s="67">
        <v>3</v>
      </c>
      <c r="E608" s="66">
        <v>172</v>
      </c>
      <c r="F608" s="68">
        <v>3.6</v>
      </c>
      <c r="G608" s="66">
        <v>1.9</v>
      </c>
    </row>
    <row r="609" spans="1:7" ht="9.9499999999999993" customHeight="1">
      <c r="A609" s="60">
        <v>818</v>
      </c>
      <c r="B609" s="61" t="s">
        <v>919</v>
      </c>
      <c r="C609" s="61" t="s">
        <v>797</v>
      </c>
      <c r="D609" s="62">
        <v>3</v>
      </c>
      <c r="E609" s="61">
        <v>24</v>
      </c>
      <c r="F609" s="86">
        <v>0.4</v>
      </c>
      <c r="G609" s="61">
        <v>0.1</v>
      </c>
    </row>
    <row r="610" spans="1:7" ht="10.35" customHeight="1">
      <c r="A610" s="55">
        <v>819</v>
      </c>
      <c r="B610" s="56" t="s">
        <v>919</v>
      </c>
      <c r="C610" s="56" t="s">
        <v>798</v>
      </c>
      <c r="D610" s="57">
        <v>3</v>
      </c>
      <c r="E610" s="56">
        <v>19</v>
      </c>
      <c r="F610" s="58">
        <v>1.5</v>
      </c>
      <c r="G610" s="59"/>
    </row>
    <row r="611" spans="1:7" ht="9.9499999999999993" customHeight="1">
      <c r="A611" s="60">
        <v>820</v>
      </c>
      <c r="B611" s="61" t="s">
        <v>919</v>
      </c>
      <c r="C611" s="61" t="s">
        <v>799</v>
      </c>
      <c r="D611" s="62">
        <v>3</v>
      </c>
      <c r="E611" s="61">
        <v>28</v>
      </c>
      <c r="F611" s="63">
        <v>2.6</v>
      </c>
      <c r="G611" s="64"/>
    </row>
    <row r="612" spans="1:7" ht="9.9499999999999993" customHeight="1">
      <c r="A612" s="65">
        <v>822</v>
      </c>
      <c r="B612" s="66" t="s">
        <v>919</v>
      </c>
      <c r="C612" s="66" t="s">
        <v>801</v>
      </c>
      <c r="D612" s="67">
        <v>3</v>
      </c>
      <c r="E612" s="66">
        <v>13</v>
      </c>
      <c r="F612" s="68">
        <v>0.9</v>
      </c>
      <c r="G612" s="69"/>
    </row>
    <row r="613" spans="1:7" ht="9.9499999999999993" customHeight="1">
      <c r="A613" s="60">
        <v>823</v>
      </c>
      <c r="B613" s="61" t="s">
        <v>919</v>
      </c>
      <c r="C613" s="61" t="s">
        <v>802</v>
      </c>
      <c r="D613" s="62">
        <v>2</v>
      </c>
      <c r="E613" s="61">
        <v>64</v>
      </c>
      <c r="F613" s="63">
        <v>106.5</v>
      </c>
      <c r="G613" s="61">
        <v>8.1</v>
      </c>
    </row>
    <row r="614" spans="1:7" ht="9.9499999999999993" customHeight="1">
      <c r="A614" s="65">
        <v>824</v>
      </c>
      <c r="B614" s="66" t="s">
        <v>919</v>
      </c>
      <c r="C614" s="66" t="s">
        <v>803</v>
      </c>
      <c r="D614" s="67">
        <v>2</v>
      </c>
      <c r="E614" s="66">
        <v>55</v>
      </c>
      <c r="F614" s="68">
        <v>114.1</v>
      </c>
      <c r="G614" s="66">
        <v>7.1</v>
      </c>
    </row>
    <row r="615" spans="1:7" ht="9.9499999999999993" customHeight="1">
      <c r="A615" s="60">
        <v>825</v>
      </c>
      <c r="B615" s="61" t="s">
        <v>919</v>
      </c>
      <c r="C615" s="61" t="s">
        <v>804</v>
      </c>
      <c r="D615" s="62">
        <v>6</v>
      </c>
      <c r="E615" s="61">
        <v>40</v>
      </c>
      <c r="F615" s="63">
        <v>2.5</v>
      </c>
      <c r="G615" s="64"/>
    </row>
    <row r="616" spans="1:7" ht="9.9499999999999993" customHeight="1">
      <c r="A616" s="65">
        <v>826</v>
      </c>
      <c r="B616" s="66" t="s">
        <v>919</v>
      </c>
      <c r="C616" s="66" t="s">
        <v>805</v>
      </c>
      <c r="D616" s="67">
        <v>3</v>
      </c>
      <c r="E616" s="66">
        <v>54</v>
      </c>
      <c r="F616" s="68">
        <v>3.8</v>
      </c>
      <c r="G616" s="69"/>
    </row>
    <row r="617" spans="1:7" ht="9.9499999999999993" customHeight="1">
      <c r="A617" s="60">
        <v>828</v>
      </c>
      <c r="B617" s="61" t="s">
        <v>919</v>
      </c>
      <c r="C617" s="61" t="s">
        <v>807</v>
      </c>
      <c r="D617" s="62">
        <v>6</v>
      </c>
      <c r="E617" s="61">
        <v>24</v>
      </c>
      <c r="F617" s="63">
        <v>0.5</v>
      </c>
      <c r="G617" s="64"/>
    </row>
    <row r="618" spans="1:7" ht="9.9499999999999993" customHeight="1">
      <c r="A618" s="65">
        <v>829</v>
      </c>
      <c r="B618" s="66" t="s">
        <v>919</v>
      </c>
      <c r="C618" s="66" t="s">
        <v>808</v>
      </c>
      <c r="D618" s="67">
        <v>6</v>
      </c>
      <c r="E618" s="66">
        <v>14</v>
      </c>
      <c r="F618" s="68">
        <v>0.3</v>
      </c>
      <c r="G618" s="69"/>
    </row>
    <row r="619" spans="1:7" ht="9.9499999999999993" customHeight="1">
      <c r="A619" s="60">
        <v>829</v>
      </c>
      <c r="B619" s="61" t="s">
        <v>919</v>
      </c>
      <c r="C619" s="61" t="s">
        <v>808</v>
      </c>
      <c r="D619" s="62">
        <v>1</v>
      </c>
      <c r="E619" s="61">
        <v>47</v>
      </c>
      <c r="F619" s="63">
        <v>0.5</v>
      </c>
      <c r="G619" s="64"/>
    </row>
    <row r="620" spans="1:7" ht="9.9499999999999993" customHeight="1">
      <c r="A620" s="65">
        <v>830</v>
      </c>
      <c r="B620" s="66" t="s">
        <v>919</v>
      </c>
      <c r="C620" s="66" t="s">
        <v>809</v>
      </c>
      <c r="D620" s="67">
        <v>2</v>
      </c>
      <c r="E620" s="66">
        <v>60</v>
      </c>
      <c r="F620" s="68">
        <v>2.7</v>
      </c>
      <c r="G620" s="69"/>
    </row>
    <row r="621" spans="1:7" ht="9.9499999999999993" customHeight="1">
      <c r="A621" s="60">
        <v>831</v>
      </c>
      <c r="B621" s="61" t="s">
        <v>919</v>
      </c>
      <c r="C621" s="61" t="s">
        <v>1459</v>
      </c>
      <c r="D621" s="62">
        <v>1</v>
      </c>
      <c r="E621" s="61">
        <v>37</v>
      </c>
      <c r="F621" s="63">
        <v>0.3</v>
      </c>
      <c r="G621" s="64"/>
    </row>
    <row r="622" spans="1:7" ht="9.9499999999999993" customHeight="1">
      <c r="A622" s="65">
        <v>832</v>
      </c>
      <c r="B622" s="66" t="s">
        <v>919</v>
      </c>
      <c r="C622" s="66" t="s">
        <v>810</v>
      </c>
      <c r="D622" s="67">
        <v>3</v>
      </c>
      <c r="E622" s="66">
        <v>15</v>
      </c>
      <c r="F622" s="68">
        <v>3.5</v>
      </c>
      <c r="G622" s="69"/>
    </row>
    <row r="623" spans="1:7" ht="9.9499999999999993" customHeight="1">
      <c r="A623" s="60">
        <v>833</v>
      </c>
      <c r="B623" s="61" t="s">
        <v>919</v>
      </c>
      <c r="C623" s="61" t="s">
        <v>67</v>
      </c>
      <c r="D623" s="62">
        <v>3</v>
      </c>
      <c r="E623" s="61">
        <v>36</v>
      </c>
      <c r="F623" s="63">
        <v>6</v>
      </c>
      <c r="G623" s="61">
        <v>6</v>
      </c>
    </row>
    <row r="624" spans="1:7" ht="9.9499999999999993" customHeight="1">
      <c r="A624" s="65">
        <v>834</v>
      </c>
      <c r="B624" s="66" t="s">
        <v>919</v>
      </c>
      <c r="C624" s="66" t="s">
        <v>68</v>
      </c>
      <c r="D624" s="67">
        <v>3</v>
      </c>
      <c r="E624" s="66">
        <v>22</v>
      </c>
      <c r="F624" s="68">
        <v>5.0999999999999996</v>
      </c>
      <c r="G624" s="66">
        <v>0.8</v>
      </c>
    </row>
    <row r="625" spans="1:7" ht="9.9499999999999993" customHeight="1">
      <c r="A625" s="60">
        <v>835</v>
      </c>
      <c r="B625" s="61" t="s">
        <v>919</v>
      </c>
      <c r="C625" s="61" t="s">
        <v>811</v>
      </c>
      <c r="D625" s="62">
        <v>1</v>
      </c>
      <c r="E625" s="61">
        <v>144</v>
      </c>
      <c r="F625" s="63">
        <v>0.2</v>
      </c>
      <c r="G625" s="64"/>
    </row>
    <row r="626" spans="1:7" ht="9.9499999999999993" customHeight="1">
      <c r="A626" s="65">
        <v>836</v>
      </c>
      <c r="B626" s="66" t="s">
        <v>919</v>
      </c>
      <c r="C626" s="66" t="s">
        <v>812</v>
      </c>
      <c r="D626" s="67">
        <v>4</v>
      </c>
      <c r="E626" s="66">
        <v>7120</v>
      </c>
      <c r="F626" s="68">
        <v>0.3</v>
      </c>
      <c r="G626" s="66">
        <v>0.2</v>
      </c>
    </row>
    <row r="627" spans="1:7" ht="9.9499999999999993" customHeight="1">
      <c r="A627" s="60">
        <v>837</v>
      </c>
      <c r="B627" s="61" t="s">
        <v>919</v>
      </c>
      <c r="C627" s="61" t="s">
        <v>813</v>
      </c>
      <c r="D627" s="62">
        <v>3</v>
      </c>
      <c r="E627" s="61">
        <v>6700</v>
      </c>
      <c r="F627" s="63">
        <v>0.2</v>
      </c>
      <c r="G627" s="61">
        <v>0.2</v>
      </c>
    </row>
    <row r="628" spans="1:7" ht="9.9499999999999993" customHeight="1">
      <c r="A628" s="65">
        <v>838</v>
      </c>
      <c r="B628" s="66" t="s">
        <v>919</v>
      </c>
      <c r="C628" s="66" t="s">
        <v>1460</v>
      </c>
      <c r="D628" s="67">
        <v>1</v>
      </c>
      <c r="E628" s="66">
        <v>31</v>
      </c>
      <c r="F628" s="68">
        <v>1.2</v>
      </c>
      <c r="G628" s="69"/>
    </row>
    <row r="629" spans="1:7" ht="9.9499999999999993" customHeight="1">
      <c r="A629" s="60">
        <v>839</v>
      </c>
      <c r="B629" s="61" t="s">
        <v>919</v>
      </c>
      <c r="C629" s="61" t="s">
        <v>1461</v>
      </c>
      <c r="D629" s="62">
        <v>1</v>
      </c>
      <c r="E629" s="61">
        <v>30</v>
      </c>
      <c r="F629" s="63">
        <v>0.4</v>
      </c>
      <c r="G629" s="64"/>
    </row>
    <row r="630" spans="1:7" ht="9.9499999999999993" customHeight="1">
      <c r="A630" s="65">
        <v>840</v>
      </c>
      <c r="B630" s="66" t="s">
        <v>919</v>
      </c>
      <c r="C630" s="66" t="s">
        <v>1462</v>
      </c>
      <c r="D630" s="67">
        <v>1</v>
      </c>
      <c r="E630" s="66">
        <v>21</v>
      </c>
      <c r="F630" s="68">
        <v>1.3</v>
      </c>
      <c r="G630" s="69"/>
    </row>
    <row r="631" spans="1:7" ht="9.9499999999999993" customHeight="1">
      <c r="A631" s="60">
        <v>841</v>
      </c>
      <c r="B631" s="61" t="s">
        <v>919</v>
      </c>
      <c r="C631" s="61" t="s">
        <v>1463</v>
      </c>
      <c r="D631" s="62">
        <v>1</v>
      </c>
      <c r="E631" s="61">
        <v>223</v>
      </c>
      <c r="F631" s="63">
        <v>4.2</v>
      </c>
      <c r="G631" s="64"/>
    </row>
    <row r="632" spans="1:7" ht="9.9499999999999993" customHeight="1">
      <c r="A632" s="65">
        <v>842</v>
      </c>
      <c r="B632" s="66" t="s">
        <v>919</v>
      </c>
      <c r="C632" s="66" t="s">
        <v>814</v>
      </c>
      <c r="D632" s="67">
        <v>1</v>
      </c>
      <c r="E632" s="66">
        <v>308</v>
      </c>
      <c r="F632" s="68">
        <v>0.7</v>
      </c>
      <c r="G632" s="66">
        <v>0.3</v>
      </c>
    </row>
    <row r="633" spans="1:7" ht="9.9499999999999993" customHeight="1">
      <c r="A633" s="60">
        <v>843</v>
      </c>
      <c r="B633" s="61" t="s">
        <v>919</v>
      </c>
      <c r="C633" s="61" t="s">
        <v>815</v>
      </c>
      <c r="D633" s="62">
        <v>6</v>
      </c>
      <c r="E633" s="61">
        <v>22</v>
      </c>
      <c r="F633" s="63">
        <v>0.3</v>
      </c>
      <c r="G633" s="64"/>
    </row>
    <row r="634" spans="1:7" ht="9.9499999999999993" customHeight="1">
      <c r="A634" s="65">
        <v>844</v>
      </c>
      <c r="B634" s="66" t="s">
        <v>919</v>
      </c>
      <c r="C634" s="66" t="s">
        <v>816</v>
      </c>
      <c r="D634" s="67" t="s">
        <v>174</v>
      </c>
      <c r="E634" s="66">
        <v>13</v>
      </c>
      <c r="F634" s="68">
        <v>1.6</v>
      </c>
      <c r="G634" s="69"/>
    </row>
    <row r="635" spans="1:7" ht="9.9499999999999993" customHeight="1">
      <c r="A635" s="60">
        <v>845</v>
      </c>
      <c r="B635" s="61" t="s">
        <v>919</v>
      </c>
      <c r="C635" s="61" t="s">
        <v>817</v>
      </c>
      <c r="D635" s="62">
        <v>4</v>
      </c>
      <c r="E635" s="61">
        <v>16474</v>
      </c>
      <c r="F635" s="63">
        <v>0.9</v>
      </c>
      <c r="G635" s="61">
        <v>0.4</v>
      </c>
    </row>
    <row r="636" spans="1:7" ht="9.9499999999999993" customHeight="1">
      <c r="A636" s="65">
        <v>846</v>
      </c>
      <c r="B636" s="66" t="s">
        <v>919</v>
      </c>
      <c r="C636" s="66" t="s">
        <v>818</v>
      </c>
      <c r="D636" s="67">
        <v>4</v>
      </c>
      <c r="E636" s="66">
        <v>14077</v>
      </c>
      <c r="F636" s="68">
        <v>0.4</v>
      </c>
      <c r="G636" s="66">
        <v>0.3</v>
      </c>
    </row>
    <row r="637" spans="1:7" ht="9.9499999999999993" customHeight="1">
      <c r="A637" s="60">
        <v>847</v>
      </c>
      <c r="B637" s="61" t="s">
        <v>919</v>
      </c>
      <c r="C637" s="61" t="s">
        <v>819</v>
      </c>
      <c r="D637" s="62">
        <v>3</v>
      </c>
      <c r="E637" s="61">
        <v>33</v>
      </c>
      <c r="F637" s="63">
        <v>2.6</v>
      </c>
      <c r="G637" s="64"/>
    </row>
    <row r="638" spans="1:7" ht="9.9499999999999993" customHeight="1">
      <c r="A638" s="65">
        <v>848</v>
      </c>
      <c r="B638" s="66" t="s">
        <v>919</v>
      </c>
      <c r="C638" s="66" t="s">
        <v>820</v>
      </c>
      <c r="D638" s="67">
        <v>3</v>
      </c>
      <c r="E638" s="66">
        <v>48</v>
      </c>
      <c r="F638" s="68">
        <v>2.8</v>
      </c>
      <c r="G638" s="69"/>
    </row>
    <row r="639" spans="1:7" ht="9.9499999999999993" customHeight="1">
      <c r="A639" s="60">
        <v>849</v>
      </c>
      <c r="B639" s="61" t="s">
        <v>919</v>
      </c>
      <c r="C639" s="61" t="s">
        <v>821</v>
      </c>
      <c r="D639" s="62" t="s">
        <v>174</v>
      </c>
      <c r="E639" s="61">
        <v>25</v>
      </c>
      <c r="F639" s="63">
        <v>0.6</v>
      </c>
      <c r="G639" s="64"/>
    </row>
    <row r="640" spans="1:7" ht="9.9499999999999993" customHeight="1">
      <c r="A640" s="65">
        <v>850</v>
      </c>
      <c r="B640" s="66" t="s">
        <v>919</v>
      </c>
      <c r="C640" s="66" t="s">
        <v>822</v>
      </c>
      <c r="D640" s="67" t="s">
        <v>174</v>
      </c>
      <c r="E640" s="66">
        <v>32</v>
      </c>
      <c r="F640" s="68">
        <v>0.5</v>
      </c>
      <c r="G640" s="69"/>
    </row>
    <row r="641" spans="1:7" ht="9.9499999999999993" customHeight="1">
      <c r="A641" s="60">
        <v>851</v>
      </c>
      <c r="B641" s="61" t="s">
        <v>1466</v>
      </c>
      <c r="C641" s="61" t="s">
        <v>1467</v>
      </c>
      <c r="D641" s="62">
        <v>21</v>
      </c>
      <c r="E641" s="61">
        <v>1954</v>
      </c>
      <c r="F641" s="71"/>
      <c r="G641" s="64"/>
    </row>
    <row r="642" spans="1:7" ht="18" customHeight="1">
      <c r="A642" s="65">
        <v>857</v>
      </c>
      <c r="B642" s="66" t="s">
        <v>1681</v>
      </c>
      <c r="C642" s="75" t="s">
        <v>1682</v>
      </c>
      <c r="D642" s="65">
        <v>6</v>
      </c>
      <c r="E642" s="75">
        <v>50</v>
      </c>
      <c r="F642" s="76">
        <v>5</v>
      </c>
      <c r="G642" s="69"/>
    </row>
    <row r="643" spans="1:7" ht="18" customHeight="1">
      <c r="A643" s="60">
        <v>861</v>
      </c>
      <c r="B643" s="61" t="s">
        <v>1681</v>
      </c>
      <c r="C643" s="73" t="s">
        <v>1683</v>
      </c>
      <c r="D643" s="25"/>
      <c r="E643" s="73">
        <v>125</v>
      </c>
      <c r="F643" s="74">
        <v>1.5</v>
      </c>
      <c r="G643" s="73">
        <v>1.5</v>
      </c>
    </row>
    <row r="644" spans="1:7" ht="18" customHeight="1">
      <c r="A644" s="65">
        <v>862</v>
      </c>
      <c r="B644" s="66" t="s">
        <v>1681</v>
      </c>
      <c r="C644" s="66" t="s">
        <v>1684</v>
      </c>
      <c r="D644" s="29"/>
      <c r="E644" s="75">
        <v>125</v>
      </c>
      <c r="F644" s="76">
        <v>1.5</v>
      </c>
      <c r="G644" s="75">
        <v>1.5</v>
      </c>
    </row>
    <row r="645" spans="1:7" ht="18" customHeight="1">
      <c r="A645" s="60">
        <v>863</v>
      </c>
      <c r="B645" s="61" t="s">
        <v>1681</v>
      </c>
      <c r="C645" s="73" t="s">
        <v>1685</v>
      </c>
      <c r="D645" s="25"/>
      <c r="E645" s="73">
        <v>800</v>
      </c>
      <c r="F645" s="74">
        <v>10.5</v>
      </c>
      <c r="G645" s="73">
        <v>10.5</v>
      </c>
    </row>
    <row r="646" spans="1:7" ht="18" customHeight="1">
      <c r="A646" s="65">
        <v>864</v>
      </c>
      <c r="B646" s="66" t="s">
        <v>1681</v>
      </c>
      <c r="C646" s="75" t="s">
        <v>1686</v>
      </c>
      <c r="D646" s="29"/>
      <c r="E646" s="75">
        <v>800</v>
      </c>
      <c r="F646" s="76">
        <v>10.5</v>
      </c>
      <c r="G646" s="75">
        <v>10.5</v>
      </c>
    </row>
    <row r="647" spans="1:7" ht="18" customHeight="1">
      <c r="A647" s="60">
        <v>865</v>
      </c>
      <c r="B647" s="61" t="s">
        <v>1681</v>
      </c>
      <c r="C647" s="73" t="s">
        <v>1687</v>
      </c>
      <c r="D647" s="25"/>
      <c r="E647" s="73">
        <v>800</v>
      </c>
      <c r="F647" s="74">
        <v>10.5</v>
      </c>
      <c r="G647" s="73">
        <v>10.5</v>
      </c>
    </row>
    <row r="648" spans="1:7" ht="18" customHeight="1">
      <c r="A648" s="65">
        <v>869</v>
      </c>
      <c r="B648" s="66" t="s">
        <v>1681</v>
      </c>
      <c r="C648" s="75" t="s">
        <v>1688</v>
      </c>
      <c r="D648" s="65" t="s">
        <v>1518</v>
      </c>
      <c r="E648" s="75">
        <v>32</v>
      </c>
      <c r="F648" s="76">
        <v>29</v>
      </c>
      <c r="G648" s="69"/>
    </row>
    <row r="649" spans="1:7" ht="18" customHeight="1">
      <c r="A649" s="60">
        <v>871</v>
      </c>
      <c r="B649" s="61" t="s">
        <v>1681</v>
      </c>
      <c r="C649" s="73" t="s">
        <v>1689</v>
      </c>
      <c r="D649" s="60">
        <v>6</v>
      </c>
      <c r="E649" s="73">
        <v>53</v>
      </c>
      <c r="F649" s="74">
        <v>4.0999999999999996</v>
      </c>
      <c r="G649" s="64"/>
    </row>
    <row r="650" spans="1:7" ht="18" customHeight="1">
      <c r="A650" s="65">
        <v>872</v>
      </c>
      <c r="B650" s="66" t="s">
        <v>1681</v>
      </c>
      <c r="C650" s="75" t="s">
        <v>1690</v>
      </c>
      <c r="D650" s="65">
        <v>6</v>
      </c>
      <c r="E650" s="75">
        <v>0</v>
      </c>
      <c r="F650" s="76">
        <v>0</v>
      </c>
      <c r="G650" s="69"/>
    </row>
    <row r="651" spans="1:7" ht="18" customHeight="1">
      <c r="A651" s="60">
        <v>877</v>
      </c>
      <c r="B651" s="61" t="s">
        <v>1681</v>
      </c>
      <c r="C651" s="73" t="s">
        <v>1691</v>
      </c>
      <c r="D651" s="60" t="s">
        <v>1692</v>
      </c>
      <c r="E651" s="73">
        <v>186</v>
      </c>
      <c r="F651" s="74">
        <v>2.6</v>
      </c>
      <c r="G651" s="64"/>
    </row>
    <row r="652" spans="1:7" ht="18" customHeight="1">
      <c r="A652" s="65">
        <v>878</v>
      </c>
      <c r="B652" s="66" t="s">
        <v>1681</v>
      </c>
      <c r="C652" s="75" t="s">
        <v>1693</v>
      </c>
      <c r="D652" s="65">
        <v>2</v>
      </c>
      <c r="E652" s="75">
        <v>37</v>
      </c>
      <c r="F652" s="83">
        <v>9.3000000000000007</v>
      </c>
      <c r="G652" s="69"/>
    </row>
    <row r="653" spans="1:7" ht="18.2" customHeight="1">
      <c r="A653" s="78">
        <v>880</v>
      </c>
      <c r="B653" s="79" t="s">
        <v>1681</v>
      </c>
      <c r="C653" s="84" t="s">
        <v>1694</v>
      </c>
      <c r="D653" s="78">
        <v>12</v>
      </c>
      <c r="E653" s="84">
        <v>10</v>
      </c>
      <c r="F653" s="85">
        <v>1.5</v>
      </c>
      <c r="G653" s="82"/>
    </row>
    <row r="654" spans="1:7" ht="18" customHeight="1">
      <c r="A654" s="65">
        <v>884</v>
      </c>
      <c r="B654" s="66" t="s">
        <v>1681</v>
      </c>
      <c r="C654" s="75" t="s">
        <v>1695</v>
      </c>
      <c r="D654" s="65" t="s">
        <v>1518</v>
      </c>
      <c r="E654" s="75">
        <v>8</v>
      </c>
      <c r="F654" s="76">
        <v>2.6</v>
      </c>
      <c r="G654" s="69"/>
    </row>
    <row r="655" spans="1:7" ht="18" customHeight="1">
      <c r="A655" s="60">
        <v>885</v>
      </c>
      <c r="B655" s="61" t="s">
        <v>1681</v>
      </c>
      <c r="C655" s="73" t="s">
        <v>1696</v>
      </c>
      <c r="D655" s="60" t="s">
        <v>1518</v>
      </c>
      <c r="E655" s="73">
        <v>158</v>
      </c>
      <c r="F655" s="74">
        <v>94</v>
      </c>
      <c r="G655" s="64"/>
    </row>
    <row r="656" spans="1:7" ht="18" customHeight="1">
      <c r="A656" s="65">
        <v>887</v>
      </c>
      <c r="B656" s="66" t="s">
        <v>1681</v>
      </c>
      <c r="C656" s="75" t="s">
        <v>1697</v>
      </c>
      <c r="D656" s="65" t="s">
        <v>1518</v>
      </c>
      <c r="E656" s="75">
        <v>6</v>
      </c>
      <c r="F656" s="76">
        <v>5.8</v>
      </c>
      <c r="G656" s="69"/>
    </row>
    <row r="657" spans="1:7" ht="18" customHeight="1">
      <c r="A657" s="60">
        <v>888</v>
      </c>
      <c r="B657" s="61" t="s">
        <v>1681</v>
      </c>
      <c r="C657" s="73" t="s">
        <v>1698</v>
      </c>
      <c r="D657" s="60">
        <v>12</v>
      </c>
      <c r="E657" s="73">
        <v>11</v>
      </c>
      <c r="F657" s="74">
        <v>1.3</v>
      </c>
      <c r="G657" s="64"/>
    </row>
    <row r="658" spans="1:7" ht="18" customHeight="1">
      <c r="A658" s="65">
        <v>890</v>
      </c>
      <c r="B658" s="66" t="s">
        <v>1681</v>
      </c>
      <c r="C658" s="75" t="s">
        <v>1699</v>
      </c>
      <c r="D658" s="65" t="s">
        <v>1700</v>
      </c>
      <c r="E658" s="75">
        <v>44</v>
      </c>
      <c r="F658" s="76">
        <v>4.9000000000000004</v>
      </c>
      <c r="G658" s="75">
        <v>2.7</v>
      </c>
    </row>
    <row r="659" spans="1:7" ht="18" customHeight="1">
      <c r="A659" s="60">
        <v>892</v>
      </c>
      <c r="B659" s="61" t="s">
        <v>1681</v>
      </c>
      <c r="C659" s="73" t="s">
        <v>1701</v>
      </c>
      <c r="D659" s="60" t="s">
        <v>1518</v>
      </c>
      <c r="E659" s="64"/>
      <c r="F659" s="71"/>
      <c r="G659" s="73">
        <v>0</v>
      </c>
    </row>
    <row r="660" spans="1:7" ht="18" customHeight="1">
      <c r="A660" s="65">
        <v>893</v>
      </c>
      <c r="B660" s="66" t="s">
        <v>1681</v>
      </c>
      <c r="C660" s="66" t="s">
        <v>1702</v>
      </c>
      <c r="D660" s="65" t="s">
        <v>1518</v>
      </c>
      <c r="E660" s="75">
        <v>144</v>
      </c>
      <c r="F660" s="76">
        <v>1.1000000000000001</v>
      </c>
      <c r="G660" s="69"/>
    </row>
    <row r="661" spans="1:7" ht="18" customHeight="1">
      <c r="A661" s="60">
        <v>895</v>
      </c>
      <c r="B661" s="61" t="s">
        <v>1681</v>
      </c>
      <c r="C661" s="73" t="s">
        <v>1703</v>
      </c>
      <c r="D661" s="60" t="s">
        <v>1518</v>
      </c>
      <c r="E661" s="73">
        <v>560</v>
      </c>
      <c r="F661" s="74">
        <v>4</v>
      </c>
      <c r="G661" s="64"/>
    </row>
    <row r="662" spans="1:7" ht="18" customHeight="1">
      <c r="A662" s="65">
        <v>896</v>
      </c>
      <c r="B662" s="66" t="s">
        <v>1681</v>
      </c>
      <c r="C662" s="75" t="s">
        <v>1704</v>
      </c>
      <c r="D662" s="29"/>
      <c r="E662" s="75">
        <v>1166</v>
      </c>
      <c r="F662" s="76">
        <v>39.4</v>
      </c>
      <c r="G662" s="75">
        <v>37.4</v>
      </c>
    </row>
    <row r="663" spans="1:7" ht="9.9499999999999993" customHeight="1">
      <c r="A663" s="60">
        <v>901</v>
      </c>
      <c r="B663" s="61" t="s">
        <v>912</v>
      </c>
      <c r="C663" s="61" t="s">
        <v>870</v>
      </c>
      <c r="D663" s="62">
        <v>6</v>
      </c>
      <c r="E663" s="61">
        <v>128</v>
      </c>
      <c r="F663" s="63">
        <v>0.5</v>
      </c>
      <c r="G663" s="61">
        <v>0.5</v>
      </c>
    </row>
    <row r="664" spans="1:7" ht="9.9499999999999993" customHeight="1">
      <c r="A664" s="65">
        <v>902</v>
      </c>
      <c r="B664" s="66" t="s">
        <v>912</v>
      </c>
      <c r="C664" s="66" t="s">
        <v>96</v>
      </c>
      <c r="D664" s="67" t="s">
        <v>174</v>
      </c>
      <c r="E664" s="66">
        <v>12</v>
      </c>
      <c r="F664" s="68">
        <v>0.2</v>
      </c>
      <c r="G664" s="69"/>
    </row>
    <row r="665" spans="1:7" ht="9.9499999999999993" customHeight="1">
      <c r="A665" s="60">
        <v>903</v>
      </c>
      <c r="B665" s="61" t="s">
        <v>912</v>
      </c>
      <c r="C665" s="61" t="s">
        <v>871</v>
      </c>
      <c r="D665" s="62" t="s">
        <v>174</v>
      </c>
      <c r="E665" s="61">
        <v>7</v>
      </c>
      <c r="F665" s="63">
        <v>0.6</v>
      </c>
      <c r="G665" s="64"/>
    </row>
    <row r="666" spans="1:7" ht="9.9499999999999993" customHeight="1">
      <c r="A666" s="65">
        <v>904</v>
      </c>
      <c r="B666" s="66" t="s">
        <v>912</v>
      </c>
      <c r="C666" s="66" t="s">
        <v>872</v>
      </c>
      <c r="D666" s="67" t="s">
        <v>174</v>
      </c>
      <c r="E666" s="66">
        <v>12</v>
      </c>
      <c r="F666" s="68">
        <v>0.1</v>
      </c>
      <c r="G666" s="69"/>
    </row>
    <row r="667" spans="1:7" ht="9.9499999999999993" customHeight="1">
      <c r="A667" s="60">
        <v>905</v>
      </c>
      <c r="B667" s="61" t="s">
        <v>912</v>
      </c>
      <c r="C667" s="61" t="s">
        <v>873</v>
      </c>
      <c r="D667" s="62" t="s">
        <v>174</v>
      </c>
      <c r="E667" s="61">
        <v>7</v>
      </c>
      <c r="F667" s="63">
        <v>0.2</v>
      </c>
      <c r="G667" s="64"/>
    </row>
    <row r="668" spans="1:7" ht="9.9499999999999993" customHeight="1">
      <c r="A668" s="65">
        <v>906</v>
      </c>
      <c r="B668" s="66" t="s">
        <v>912</v>
      </c>
      <c r="C668" s="66" t="s">
        <v>874</v>
      </c>
      <c r="D668" s="67" t="s">
        <v>174</v>
      </c>
      <c r="E668" s="66">
        <v>10</v>
      </c>
      <c r="F668" s="68">
        <v>3.7</v>
      </c>
      <c r="G668" s="69"/>
    </row>
    <row r="669" spans="1:7" ht="9.9499999999999993" customHeight="1">
      <c r="A669" s="60">
        <v>907</v>
      </c>
      <c r="B669" s="61" t="s">
        <v>912</v>
      </c>
      <c r="C669" s="61" t="s">
        <v>875</v>
      </c>
      <c r="D669" s="62" t="s">
        <v>174</v>
      </c>
      <c r="E669" s="61">
        <v>29</v>
      </c>
      <c r="F669" s="63">
        <v>12</v>
      </c>
      <c r="G669" s="64"/>
    </row>
    <row r="670" spans="1:7" ht="9.9499999999999993" customHeight="1">
      <c r="A670" s="65">
        <v>908</v>
      </c>
      <c r="B670" s="66" t="s">
        <v>912</v>
      </c>
      <c r="C670" s="66" t="s">
        <v>876</v>
      </c>
      <c r="D670" s="67" t="s">
        <v>556</v>
      </c>
      <c r="E670" s="66">
        <v>61</v>
      </c>
      <c r="F670" s="68">
        <v>0.5</v>
      </c>
      <c r="G670" s="66">
        <v>0.4</v>
      </c>
    </row>
    <row r="671" spans="1:7" ht="9.9499999999999993" customHeight="1">
      <c r="A671" s="60">
        <v>909</v>
      </c>
      <c r="B671" s="61" t="s">
        <v>912</v>
      </c>
      <c r="C671" s="61" t="s">
        <v>97</v>
      </c>
      <c r="D671" s="62" t="s">
        <v>174</v>
      </c>
      <c r="E671" s="61">
        <v>8</v>
      </c>
      <c r="F671" s="63">
        <v>0.4</v>
      </c>
      <c r="G671" s="64"/>
    </row>
    <row r="672" spans="1:7" ht="9.9499999999999993" customHeight="1">
      <c r="A672" s="65">
        <v>910</v>
      </c>
      <c r="B672" s="66" t="s">
        <v>912</v>
      </c>
      <c r="C672" s="66" t="s">
        <v>877</v>
      </c>
      <c r="D672" s="67" t="s">
        <v>174</v>
      </c>
      <c r="E672" s="66">
        <v>12</v>
      </c>
      <c r="F672" s="68">
        <v>5.9</v>
      </c>
      <c r="G672" s="69"/>
    </row>
    <row r="673" spans="1:7" ht="9.9499999999999993" customHeight="1">
      <c r="A673" s="60">
        <v>911</v>
      </c>
      <c r="B673" s="61" t="s">
        <v>912</v>
      </c>
      <c r="C673" s="61" t="s">
        <v>878</v>
      </c>
      <c r="D673" s="62" t="s">
        <v>174</v>
      </c>
      <c r="E673" s="61">
        <v>12</v>
      </c>
      <c r="F673" s="63">
        <v>7.1</v>
      </c>
      <c r="G673" s="64"/>
    </row>
    <row r="674" spans="1:7" ht="9.9499999999999993" customHeight="1">
      <c r="A674" s="65">
        <v>912</v>
      </c>
      <c r="B674" s="66" t="s">
        <v>912</v>
      </c>
      <c r="C674" s="66" t="s">
        <v>879</v>
      </c>
      <c r="D674" s="67" t="s">
        <v>174</v>
      </c>
      <c r="E674" s="66">
        <v>4</v>
      </c>
      <c r="F674" s="68">
        <v>2.6</v>
      </c>
      <c r="G674" s="69"/>
    </row>
    <row r="675" spans="1:7" ht="9.9499999999999993" customHeight="1">
      <c r="A675" s="60">
        <v>913</v>
      </c>
      <c r="B675" s="61" t="s">
        <v>912</v>
      </c>
      <c r="C675" s="61" t="s">
        <v>880</v>
      </c>
      <c r="D675" s="62" t="s">
        <v>174</v>
      </c>
      <c r="E675" s="61">
        <v>4</v>
      </c>
      <c r="F675" s="63">
        <v>0.9</v>
      </c>
      <c r="G675" s="64"/>
    </row>
    <row r="676" spans="1:7" ht="9.9499999999999993" customHeight="1">
      <c r="A676" s="65">
        <v>914</v>
      </c>
      <c r="B676" s="66" t="s">
        <v>912</v>
      </c>
      <c r="C676" s="66" t="s">
        <v>881</v>
      </c>
      <c r="D676" s="67" t="s">
        <v>174</v>
      </c>
      <c r="E676" s="66">
        <v>6</v>
      </c>
      <c r="F676" s="68">
        <v>3.8</v>
      </c>
      <c r="G676" s="69"/>
    </row>
    <row r="677" spans="1:7" ht="18" customHeight="1">
      <c r="A677" s="60">
        <v>915</v>
      </c>
      <c r="B677" s="73" t="s">
        <v>1705</v>
      </c>
      <c r="C677" s="61" t="s">
        <v>1706</v>
      </c>
      <c r="D677" s="60">
        <v>6</v>
      </c>
      <c r="E677" s="73">
        <v>110</v>
      </c>
      <c r="F677" s="74">
        <v>0.4</v>
      </c>
      <c r="G677" s="73">
        <v>0.5</v>
      </c>
    </row>
    <row r="678" spans="1:7" ht="9.9499999999999993" customHeight="1">
      <c r="A678" s="65">
        <v>916</v>
      </c>
      <c r="B678" s="66" t="s">
        <v>912</v>
      </c>
      <c r="C678" s="66" t="s">
        <v>99</v>
      </c>
      <c r="D678" s="67" t="s">
        <v>174</v>
      </c>
      <c r="E678" s="66">
        <v>66</v>
      </c>
      <c r="F678" s="68">
        <v>4</v>
      </c>
      <c r="G678" s="69"/>
    </row>
    <row r="679" spans="1:7" ht="9.9499999999999993" customHeight="1">
      <c r="A679" s="60">
        <v>917</v>
      </c>
      <c r="B679" s="61" t="s">
        <v>912</v>
      </c>
      <c r="C679" s="61" t="s">
        <v>883</v>
      </c>
      <c r="D679" s="62">
        <v>6</v>
      </c>
      <c r="E679" s="61">
        <v>0</v>
      </c>
      <c r="F679" s="63">
        <v>0</v>
      </c>
      <c r="G679" s="64"/>
    </row>
    <row r="680" spans="1:7" ht="9.9499999999999993" customHeight="1">
      <c r="A680" s="65">
        <v>919</v>
      </c>
      <c r="B680" s="66" t="s">
        <v>912</v>
      </c>
      <c r="C680" s="66" t="s">
        <v>36</v>
      </c>
      <c r="D680" s="67" t="s">
        <v>174</v>
      </c>
      <c r="E680" s="66">
        <v>65</v>
      </c>
      <c r="F680" s="68">
        <v>3</v>
      </c>
      <c r="G680" s="69"/>
    </row>
    <row r="681" spans="1:7" ht="9.9499999999999993" customHeight="1">
      <c r="A681" s="60">
        <v>923</v>
      </c>
      <c r="B681" s="61" t="s">
        <v>912</v>
      </c>
      <c r="C681" s="61" t="s">
        <v>98</v>
      </c>
      <c r="D681" s="62">
        <v>6</v>
      </c>
      <c r="E681" s="61">
        <v>550</v>
      </c>
      <c r="F681" s="63">
        <v>1.2</v>
      </c>
      <c r="G681" s="64"/>
    </row>
    <row r="682" spans="1:7" ht="9.9499999999999993" customHeight="1">
      <c r="A682" s="65">
        <v>925</v>
      </c>
      <c r="B682" s="66" t="s">
        <v>912</v>
      </c>
      <c r="C682" s="66" t="s">
        <v>889</v>
      </c>
      <c r="D682" s="67" t="s">
        <v>174</v>
      </c>
      <c r="E682" s="66">
        <v>4</v>
      </c>
      <c r="F682" s="68">
        <v>1.3</v>
      </c>
      <c r="G682" s="69"/>
    </row>
    <row r="683" spans="1:7" ht="9.9499999999999993" customHeight="1">
      <c r="A683" s="60">
        <v>926</v>
      </c>
      <c r="B683" s="61" t="s">
        <v>912</v>
      </c>
      <c r="C683" s="61" t="s">
        <v>890</v>
      </c>
      <c r="D683" s="62" t="s">
        <v>174</v>
      </c>
      <c r="E683" s="61">
        <v>9</v>
      </c>
      <c r="F683" s="63">
        <v>1</v>
      </c>
      <c r="G683" s="64"/>
    </row>
    <row r="684" spans="1:7" ht="9.9499999999999993" customHeight="1">
      <c r="A684" s="65">
        <v>927</v>
      </c>
      <c r="B684" s="66" t="s">
        <v>912</v>
      </c>
      <c r="C684" s="66" t="s">
        <v>891</v>
      </c>
      <c r="D684" s="67" t="s">
        <v>174</v>
      </c>
      <c r="E684" s="66">
        <v>4</v>
      </c>
      <c r="F684" s="68">
        <v>0.7</v>
      </c>
      <c r="G684" s="69"/>
    </row>
    <row r="685" spans="1:7" ht="9.9499999999999993" customHeight="1">
      <c r="A685" s="60">
        <v>928</v>
      </c>
      <c r="B685" s="61" t="s">
        <v>912</v>
      </c>
      <c r="C685" s="61" t="s">
        <v>892</v>
      </c>
      <c r="D685" s="62" t="s">
        <v>174</v>
      </c>
      <c r="E685" s="61">
        <v>11</v>
      </c>
      <c r="F685" s="63">
        <v>0.6</v>
      </c>
      <c r="G685" s="64"/>
    </row>
    <row r="686" spans="1:7" ht="9.9499999999999993" customHeight="1">
      <c r="A686" s="65">
        <v>929</v>
      </c>
      <c r="B686" s="66" t="s">
        <v>912</v>
      </c>
      <c r="C686" s="66" t="s">
        <v>893</v>
      </c>
      <c r="D686" s="67" t="s">
        <v>174</v>
      </c>
      <c r="E686" s="66">
        <v>23</v>
      </c>
      <c r="F686" s="68">
        <v>0.8</v>
      </c>
      <c r="G686" s="69"/>
    </row>
    <row r="687" spans="1:7" ht="9.9499999999999993" customHeight="1">
      <c r="A687" s="60">
        <v>930</v>
      </c>
      <c r="B687" s="61" t="s">
        <v>912</v>
      </c>
      <c r="C687" s="61" t="s">
        <v>894</v>
      </c>
      <c r="D687" s="62" t="s">
        <v>174</v>
      </c>
      <c r="E687" s="61">
        <v>20</v>
      </c>
      <c r="F687" s="63">
        <v>2.2000000000000002</v>
      </c>
      <c r="G687" s="64"/>
    </row>
    <row r="688" spans="1:7" ht="9.9499999999999993" customHeight="1">
      <c r="A688" s="65">
        <v>931</v>
      </c>
      <c r="B688" s="66" t="s">
        <v>912</v>
      </c>
      <c r="C688" s="66" t="s">
        <v>895</v>
      </c>
      <c r="D688" s="67" t="s">
        <v>174</v>
      </c>
      <c r="E688" s="66">
        <v>4</v>
      </c>
      <c r="F688" s="68">
        <v>2.1</v>
      </c>
      <c r="G688" s="69"/>
    </row>
    <row r="689" spans="1:7" ht="9.9499999999999993" customHeight="1">
      <c r="A689" s="65">
        <v>932</v>
      </c>
      <c r="B689" s="66"/>
      <c r="C689" s="66" t="s">
        <v>1707</v>
      </c>
      <c r="D689" s="67"/>
      <c r="E689" s="66"/>
      <c r="F689" s="68"/>
      <c r="G689" s="69"/>
    </row>
    <row r="690" spans="1:7" ht="9.9499999999999993" customHeight="1">
      <c r="A690" s="60">
        <v>933</v>
      </c>
      <c r="B690" s="61" t="s">
        <v>911</v>
      </c>
      <c r="C690" s="61" t="s">
        <v>100</v>
      </c>
      <c r="D690" s="62">
        <v>12</v>
      </c>
      <c r="E690" s="61">
        <v>60</v>
      </c>
      <c r="F690" s="63">
        <v>4.5999999999999996</v>
      </c>
      <c r="G690" s="64"/>
    </row>
    <row r="691" spans="1:7" ht="9.9499999999999993" customHeight="1">
      <c r="A691" s="65">
        <v>934</v>
      </c>
      <c r="B691" s="66" t="s">
        <v>911</v>
      </c>
      <c r="C691" s="66" t="s">
        <v>897</v>
      </c>
      <c r="D691" s="67" t="s">
        <v>623</v>
      </c>
      <c r="E691" s="66">
        <v>25</v>
      </c>
      <c r="F691" s="68">
        <v>1.5</v>
      </c>
      <c r="G691" s="66">
        <v>1</v>
      </c>
    </row>
    <row r="692" spans="1:7" ht="9.9499999999999993" customHeight="1">
      <c r="A692" s="60">
        <v>935</v>
      </c>
      <c r="B692" s="61" t="s">
        <v>911</v>
      </c>
      <c r="C692" s="61" t="s">
        <v>898</v>
      </c>
      <c r="D692" s="62" t="s">
        <v>341</v>
      </c>
      <c r="E692" s="61">
        <v>20</v>
      </c>
      <c r="F692" s="63">
        <v>0.6</v>
      </c>
      <c r="G692" s="64"/>
    </row>
    <row r="693" spans="1:7" ht="9.9499999999999993" customHeight="1">
      <c r="A693" s="65">
        <v>937</v>
      </c>
      <c r="B693" s="66" t="s">
        <v>911</v>
      </c>
      <c r="C693" s="66" t="s">
        <v>101</v>
      </c>
      <c r="D693" s="67" t="s">
        <v>341</v>
      </c>
      <c r="E693" s="66">
        <v>231</v>
      </c>
      <c r="F693" s="68">
        <v>6.2</v>
      </c>
      <c r="G693" s="69"/>
    </row>
    <row r="694" spans="1:7" ht="9.9499999999999993" customHeight="1">
      <c r="A694" s="60">
        <v>938</v>
      </c>
      <c r="B694" s="61" t="s">
        <v>911</v>
      </c>
      <c r="C694" s="61" t="s">
        <v>102</v>
      </c>
      <c r="D694" s="62" t="s">
        <v>174</v>
      </c>
      <c r="E694" s="61">
        <v>81</v>
      </c>
      <c r="F694" s="63">
        <v>5.7</v>
      </c>
      <c r="G694" s="64"/>
    </row>
    <row r="695" spans="1:7" ht="9.9499999999999993" customHeight="1">
      <c r="A695" s="65">
        <v>940</v>
      </c>
      <c r="B695" s="66" t="s">
        <v>911</v>
      </c>
      <c r="C695" s="66" t="s">
        <v>104</v>
      </c>
      <c r="D695" s="67" t="s">
        <v>174</v>
      </c>
      <c r="E695" s="66">
        <v>129</v>
      </c>
      <c r="F695" s="68">
        <v>10.9</v>
      </c>
      <c r="G695" s="69"/>
    </row>
    <row r="696" spans="1:7" ht="9.9499999999999993" customHeight="1">
      <c r="A696" s="60">
        <v>941</v>
      </c>
      <c r="B696" s="61" t="s">
        <v>911</v>
      </c>
      <c r="C696" s="61" t="s">
        <v>105</v>
      </c>
      <c r="D696" s="62" t="s">
        <v>174</v>
      </c>
      <c r="E696" s="61">
        <v>175</v>
      </c>
      <c r="F696" s="86">
        <v>4.7</v>
      </c>
      <c r="G696" s="64"/>
    </row>
    <row r="697" spans="1:7" ht="10.35" customHeight="1">
      <c r="A697" s="55">
        <v>942</v>
      </c>
      <c r="B697" s="56" t="s">
        <v>911</v>
      </c>
      <c r="C697" s="56" t="s">
        <v>106</v>
      </c>
      <c r="D697" s="57" t="s">
        <v>174</v>
      </c>
      <c r="E697" s="56">
        <v>137</v>
      </c>
      <c r="F697" s="58">
        <v>4.9000000000000004</v>
      </c>
      <c r="G697" s="59"/>
    </row>
    <row r="698" spans="1:7" ht="9.9499999999999993" customHeight="1">
      <c r="A698" s="60">
        <v>943</v>
      </c>
      <c r="B698" s="61" t="s">
        <v>911</v>
      </c>
      <c r="C698" s="61" t="s">
        <v>900</v>
      </c>
      <c r="D698" s="62" t="s">
        <v>470</v>
      </c>
      <c r="E698" s="61">
        <v>22</v>
      </c>
      <c r="F698" s="63">
        <v>1.9</v>
      </c>
      <c r="G698" s="61">
        <v>0.7</v>
      </c>
    </row>
    <row r="699" spans="1:7" ht="9.9499999999999993" customHeight="1">
      <c r="A699" s="65">
        <v>944</v>
      </c>
      <c r="B699" s="66" t="s">
        <v>911</v>
      </c>
      <c r="C699" s="66" t="s">
        <v>107</v>
      </c>
      <c r="D699" s="67">
        <v>6</v>
      </c>
      <c r="E699" s="66">
        <v>100</v>
      </c>
      <c r="F699" s="68">
        <v>5.2</v>
      </c>
      <c r="G699" s="69"/>
    </row>
    <row r="700" spans="1:7" ht="9.9499999999999993" customHeight="1">
      <c r="A700" s="60">
        <v>946</v>
      </c>
      <c r="B700" s="61" t="s">
        <v>911</v>
      </c>
      <c r="C700" s="61" t="s">
        <v>109</v>
      </c>
      <c r="D700" s="62" t="s">
        <v>174</v>
      </c>
      <c r="E700" s="61">
        <v>155</v>
      </c>
      <c r="F700" s="63">
        <v>4.7</v>
      </c>
      <c r="G700" s="64"/>
    </row>
    <row r="701" spans="1:7" ht="9.9499999999999993" customHeight="1">
      <c r="A701" s="65">
        <v>947</v>
      </c>
      <c r="B701" s="66" t="s">
        <v>911</v>
      </c>
      <c r="C701" s="66" t="s">
        <v>110</v>
      </c>
      <c r="D701" s="67" t="s">
        <v>174</v>
      </c>
      <c r="E701" s="66">
        <v>145</v>
      </c>
      <c r="F701" s="68">
        <v>5.3</v>
      </c>
      <c r="G701" s="69"/>
    </row>
    <row r="702" spans="1:7" ht="9.9499999999999993" customHeight="1">
      <c r="A702" s="60">
        <v>948</v>
      </c>
      <c r="B702" s="61" t="s">
        <v>911</v>
      </c>
      <c r="C702" s="61" t="s">
        <v>111</v>
      </c>
      <c r="D702" s="62">
        <v>6</v>
      </c>
      <c r="E702" s="61">
        <v>100</v>
      </c>
      <c r="F702" s="63">
        <v>7.1</v>
      </c>
      <c r="G702" s="64"/>
    </row>
    <row r="703" spans="1:7" ht="9.9499999999999993" customHeight="1">
      <c r="A703" s="65">
        <v>949</v>
      </c>
      <c r="B703" s="66" t="s">
        <v>911</v>
      </c>
      <c r="C703" s="66" t="s">
        <v>112</v>
      </c>
      <c r="D703" s="67" t="s">
        <v>174</v>
      </c>
      <c r="E703" s="66">
        <v>140</v>
      </c>
      <c r="F703" s="68">
        <v>5.4</v>
      </c>
      <c r="G703" s="69"/>
    </row>
    <row r="704" spans="1:7" ht="9.9499999999999993" customHeight="1">
      <c r="A704" s="60">
        <v>950</v>
      </c>
      <c r="B704" s="61" t="s">
        <v>911</v>
      </c>
      <c r="C704" s="61" t="s">
        <v>113</v>
      </c>
      <c r="D704" s="62">
        <v>6</v>
      </c>
      <c r="E704" s="61">
        <v>67</v>
      </c>
      <c r="F704" s="63">
        <v>3.3</v>
      </c>
      <c r="G704" s="64"/>
    </row>
    <row r="705" spans="1:7" ht="9.9499999999999993" customHeight="1">
      <c r="A705" s="65">
        <v>951</v>
      </c>
      <c r="B705" s="66" t="s">
        <v>911</v>
      </c>
      <c r="C705" s="66" t="s">
        <v>901</v>
      </c>
      <c r="D705" s="67" t="s">
        <v>642</v>
      </c>
      <c r="E705" s="66">
        <v>31</v>
      </c>
      <c r="F705" s="68">
        <v>1.9</v>
      </c>
      <c r="G705" s="66">
        <v>1.3</v>
      </c>
    </row>
    <row r="706" spans="1:7" ht="9.9499999999999993" customHeight="1">
      <c r="A706" s="60">
        <v>952</v>
      </c>
      <c r="B706" s="61" t="s">
        <v>911</v>
      </c>
      <c r="C706" s="61" t="s">
        <v>114</v>
      </c>
      <c r="D706" s="62">
        <v>3</v>
      </c>
      <c r="E706" s="61">
        <v>150</v>
      </c>
      <c r="F706" s="63">
        <v>6.4</v>
      </c>
      <c r="G706" s="64"/>
    </row>
    <row r="707" spans="1:7" ht="9.9499999999999993" customHeight="1">
      <c r="A707" s="65">
        <v>953</v>
      </c>
      <c r="B707" s="66" t="s">
        <v>911</v>
      </c>
      <c r="C707" s="66" t="s">
        <v>902</v>
      </c>
      <c r="D707" s="67" t="s">
        <v>642</v>
      </c>
      <c r="E707" s="66">
        <v>25</v>
      </c>
      <c r="F707" s="68">
        <v>1.2</v>
      </c>
      <c r="G707" s="66">
        <v>0.7</v>
      </c>
    </row>
    <row r="708" spans="1:7" ht="9.9499999999999993" customHeight="1">
      <c r="A708" s="60">
        <v>954</v>
      </c>
      <c r="B708" s="61" t="s">
        <v>911</v>
      </c>
      <c r="C708" s="61" t="s">
        <v>903</v>
      </c>
      <c r="D708" s="62">
        <v>6</v>
      </c>
      <c r="E708" s="61">
        <v>90</v>
      </c>
      <c r="F708" s="63">
        <v>4.9000000000000004</v>
      </c>
      <c r="G708" s="64"/>
    </row>
    <row r="709" spans="1:7" ht="9.9499999999999993" customHeight="1">
      <c r="A709" s="65">
        <v>955</v>
      </c>
      <c r="B709" s="66" t="s">
        <v>911</v>
      </c>
      <c r="C709" s="66" t="s">
        <v>115</v>
      </c>
      <c r="D709" s="67" t="s">
        <v>174</v>
      </c>
      <c r="E709" s="66">
        <v>50</v>
      </c>
      <c r="F709" s="68">
        <v>2</v>
      </c>
      <c r="G709" s="69"/>
    </row>
    <row r="710" spans="1:7" ht="9.9499999999999993" customHeight="1">
      <c r="A710" s="60">
        <v>957</v>
      </c>
      <c r="B710" s="61" t="s">
        <v>911</v>
      </c>
      <c r="C710" s="61" t="s">
        <v>905</v>
      </c>
      <c r="D710" s="62" t="s">
        <v>341</v>
      </c>
      <c r="E710" s="61">
        <v>246</v>
      </c>
      <c r="F710" s="63">
        <v>7.2</v>
      </c>
      <c r="G710" s="64"/>
    </row>
    <row r="711" spans="1:7" ht="9.9499999999999993" customHeight="1">
      <c r="A711" s="65">
        <v>958</v>
      </c>
      <c r="B711" s="66" t="s">
        <v>911</v>
      </c>
      <c r="C711" s="66" t="s">
        <v>116</v>
      </c>
      <c r="D711" s="67">
        <v>12</v>
      </c>
      <c r="E711" s="66">
        <v>70</v>
      </c>
      <c r="F711" s="68">
        <v>9.5</v>
      </c>
      <c r="G711" s="69"/>
    </row>
    <row r="712" spans="1:7" ht="9.9499999999999993" customHeight="1">
      <c r="A712" s="60">
        <v>959</v>
      </c>
      <c r="B712" s="61" t="s">
        <v>911</v>
      </c>
      <c r="C712" s="61" t="s">
        <v>117</v>
      </c>
      <c r="D712" s="62">
        <v>6</v>
      </c>
      <c r="E712" s="61">
        <v>100</v>
      </c>
      <c r="F712" s="63">
        <v>10.199999999999999</v>
      </c>
      <c r="G712" s="64"/>
    </row>
    <row r="713" spans="1:7" ht="9.9499999999999993" customHeight="1">
      <c r="A713" s="65">
        <v>960</v>
      </c>
      <c r="B713" s="66" t="s">
        <v>911</v>
      </c>
      <c r="C713" s="66" t="s">
        <v>906</v>
      </c>
      <c r="D713" s="67" t="s">
        <v>623</v>
      </c>
      <c r="E713" s="66">
        <v>14</v>
      </c>
      <c r="F713" s="68">
        <v>1.7</v>
      </c>
      <c r="G713" s="66">
        <v>0.9</v>
      </c>
    </row>
    <row r="714" spans="1:7" ht="9.9499999999999993" customHeight="1">
      <c r="A714" s="60">
        <v>961</v>
      </c>
      <c r="B714" s="61" t="s">
        <v>911</v>
      </c>
      <c r="C714" s="61" t="s">
        <v>118</v>
      </c>
      <c r="D714" s="62">
        <v>6</v>
      </c>
      <c r="E714" s="61">
        <v>62</v>
      </c>
      <c r="F714" s="63">
        <v>3.3</v>
      </c>
      <c r="G714" s="64"/>
    </row>
    <row r="715" spans="1:7" ht="9.9499999999999993" customHeight="1">
      <c r="A715" s="65">
        <v>962</v>
      </c>
      <c r="B715" s="66" t="s">
        <v>911</v>
      </c>
      <c r="C715" s="66" t="s">
        <v>119</v>
      </c>
      <c r="D715" s="67">
        <v>6</v>
      </c>
      <c r="E715" s="66">
        <v>40</v>
      </c>
      <c r="F715" s="68">
        <v>1.8</v>
      </c>
      <c r="G715" s="69"/>
    </row>
    <row r="716" spans="1:7" ht="9.9499999999999993" customHeight="1">
      <c r="A716" s="60">
        <v>963</v>
      </c>
      <c r="B716" s="61" t="s">
        <v>911</v>
      </c>
      <c r="C716" s="61" t="s">
        <v>907</v>
      </c>
      <c r="D716" s="62" t="s">
        <v>174</v>
      </c>
      <c r="E716" s="61">
        <v>166</v>
      </c>
      <c r="F716" s="63">
        <v>3.8</v>
      </c>
      <c r="G716" s="64"/>
    </row>
    <row r="717" spans="1:7" ht="9.9499999999999993" customHeight="1">
      <c r="A717" s="65">
        <v>964</v>
      </c>
      <c r="B717" s="66" t="s">
        <v>911</v>
      </c>
      <c r="C717" s="66" t="s">
        <v>69</v>
      </c>
      <c r="D717" s="67">
        <v>6</v>
      </c>
      <c r="E717" s="66">
        <v>210</v>
      </c>
      <c r="F717" s="68">
        <v>8.9</v>
      </c>
      <c r="G717" s="69"/>
    </row>
    <row r="718" spans="1:7" ht="18.95" customHeight="1"/>
    <row r="719" spans="1:7" ht="10.35" customHeight="1"/>
    <row r="720" spans="1:7" ht="9.9499999999999993" customHeight="1"/>
    <row r="721" ht="9.9499999999999993" customHeight="1"/>
    <row r="722" ht="9.9499999999999993" customHeight="1"/>
    <row r="723" ht="9.9499999999999993" customHeight="1"/>
    <row r="724" ht="9.9499999999999993" customHeight="1"/>
    <row r="725" ht="9.9499999999999993" customHeight="1"/>
    <row r="726" ht="9.9499999999999993" customHeight="1"/>
    <row r="727" ht="9.9499999999999993" customHeight="1"/>
    <row r="728" ht="9.9499999999999993" customHeight="1"/>
    <row r="729" ht="9.9499999999999993" customHeight="1"/>
    <row r="730" ht="9.9499999999999993" customHeight="1"/>
    <row r="731" ht="9.9499999999999993" customHeight="1"/>
    <row r="732" ht="9.9499999999999993" customHeight="1"/>
    <row r="733" ht="9.9499999999999993" customHeight="1"/>
    <row r="734" ht="9.9499999999999993" customHeight="1"/>
    <row r="735" ht="9.9499999999999993" customHeight="1"/>
    <row r="736" ht="9.9499999999999993" customHeight="1"/>
    <row r="737" ht="9.9499999999999993" customHeight="1"/>
    <row r="738" ht="9.9499999999999993" customHeight="1"/>
    <row r="739" ht="9.9499999999999993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65"/>
  <sheetViews>
    <sheetView topLeftCell="A880" workbookViewId="0">
      <selection activeCell="H529" sqref="H529"/>
    </sheetView>
  </sheetViews>
  <sheetFormatPr baseColWidth="10" defaultColWidth="9.140625" defaultRowHeight="15"/>
  <cols>
    <col min="1" max="1" width="10.7109375" style="50" customWidth="1"/>
    <col min="2" max="4" width="10.7109375" style="1" customWidth="1"/>
    <col min="5" max="5" width="20.42578125" style="1" customWidth="1"/>
    <col min="6" max="6" width="10.7109375" style="50" customWidth="1"/>
    <col min="7" max="7" width="23.85546875" style="50" customWidth="1"/>
    <col min="8" max="8" width="10.7109375" style="51" customWidth="1"/>
    <col min="9" max="16384" width="9.140625" style="1"/>
  </cols>
  <sheetData>
    <row r="1" spans="1:8" ht="36.75" customHeight="1">
      <c r="A1" s="13" t="s">
        <v>997</v>
      </c>
      <c r="B1" s="14" t="s">
        <v>998</v>
      </c>
      <c r="C1" s="15" t="s">
        <v>999</v>
      </c>
      <c r="D1" s="479" t="s">
        <v>1000</v>
      </c>
      <c r="E1" s="480"/>
      <c r="F1" s="481" t="s">
        <v>1001</v>
      </c>
      <c r="G1" s="481"/>
      <c r="H1" s="15" t="s">
        <v>10</v>
      </c>
    </row>
    <row r="2" spans="1:8" ht="11.65" customHeight="1">
      <c r="A2" s="16" t="s">
        <v>1002</v>
      </c>
      <c r="B2" s="16">
        <v>1</v>
      </c>
      <c r="C2" s="17" t="s">
        <v>984</v>
      </c>
      <c r="D2" s="482" t="s">
        <v>171</v>
      </c>
      <c r="E2" s="483"/>
      <c r="F2" s="484" t="s">
        <v>1003</v>
      </c>
      <c r="G2" s="484"/>
      <c r="H2" s="18">
        <v>100</v>
      </c>
    </row>
    <row r="3" spans="1:8" ht="11.45" customHeight="1">
      <c r="A3" s="19" t="s">
        <v>1004</v>
      </c>
      <c r="B3" s="19">
        <v>2</v>
      </c>
      <c r="C3" s="20" t="s">
        <v>984</v>
      </c>
      <c r="D3" s="473" t="s">
        <v>172</v>
      </c>
      <c r="E3" s="474"/>
      <c r="F3" s="475" t="s">
        <v>1003</v>
      </c>
      <c r="G3" s="475"/>
      <c r="H3" s="21">
        <v>100</v>
      </c>
    </row>
    <row r="4" spans="1:8" ht="11.45" customHeight="1">
      <c r="A4" s="22" t="s">
        <v>1005</v>
      </c>
      <c r="B4" s="22">
        <v>3</v>
      </c>
      <c r="C4" s="23" t="s">
        <v>984</v>
      </c>
      <c r="D4" s="476" t="s">
        <v>173</v>
      </c>
      <c r="E4" s="477"/>
      <c r="F4" s="478" t="s">
        <v>1003</v>
      </c>
      <c r="G4" s="478"/>
      <c r="H4" s="24">
        <v>100</v>
      </c>
    </row>
    <row r="5" spans="1:8" ht="11.45" customHeight="1">
      <c r="A5" s="19" t="s">
        <v>1006</v>
      </c>
      <c r="B5" s="19">
        <v>4</v>
      </c>
      <c r="C5" s="20" t="s">
        <v>984</v>
      </c>
      <c r="D5" s="473" t="s">
        <v>175</v>
      </c>
      <c r="E5" s="474"/>
      <c r="F5" s="475" t="s">
        <v>1003</v>
      </c>
      <c r="G5" s="475"/>
      <c r="H5" s="21">
        <v>100</v>
      </c>
    </row>
    <row r="6" spans="1:8" ht="11.45" customHeight="1">
      <c r="A6" s="22" t="s">
        <v>1007</v>
      </c>
      <c r="B6" s="22">
        <v>5</v>
      </c>
      <c r="C6" s="23" t="s">
        <v>984</v>
      </c>
      <c r="D6" s="476" t="s">
        <v>176</v>
      </c>
      <c r="E6" s="477"/>
      <c r="F6" s="478" t="s">
        <v>1003</v>
      </c>
      <c r="G6" s="478"/>
      <c r="H6" s="24">
        <v>100</v>
      </c>
    </row>
    <row r="7" spans="1:8" ht="11.45" customHeight="1">
      <c r="A7" s="19" t="s">
        <v>1007</v>
      </c>
      <c r="B7" s="19">
        <v>6</v>
      </c>
      <c r="C7" s="20" t="s">
        <v>984</v>
      </c>
      <c r="D7" s="473" t="s">
        <v>177</v>
      </c>
      <c r="E7" s="474"/>
      <c r="F7" s="475" t="s">
        <v>1003</v>
      </c>
      <c r="G7" s="475"/>
      <c r="H7" s="21">
        <v>100</v>
      </c>
    </row>
    <row r="8" spans="1:8" ht="11.45" customHeight="1">
      <c r="A8" s="22" t="s">
        <v>1007</v>
      </c>
      <c r="B8" s="22">
        <v>7</v>
      </c>
      <c r="C8" s="23" t="s">
        <v>984</v>
      </c>
      <c r="D8" s="476" t="s">
        <v>178</v>
      </c>
      <c r="E8" s="477"/>
      <c r="F8" s="478" t="s">
        <v>1003</v>
      </c>
      <c r="G8" s="478"/>
      <c r="H8" s="24">
        <v>100</v>
      </c>
    </row>
    <row r="9" spans="1:8" ht="11.45" customHeight="1">
      <c r="A9" s="19" t="s">
        <v>1007</v>
      </c>
      <c r="B9" s="19">
        <v>8</v>
      </c>
      <c r="C9" s="20" t="s">
        <v>984</v>
      </c>
      <c r="D9" s="473" t="s">
        <v>179</v>
      </c>
      <c r="E9" s="474"/>
      <c r="F9" s="475" t="s">
        <v>1003</v>
      </c>
      <c r="G9" s="475"/>
      <c r="H9" s="21">
        <v>100</v>
      </c>
    </row>
    <row r="10" spans="1:8" ht="11.45" customHeight="1">
      <c r="A10" s="22" t="s">
        <v>1008</v>
      </c>
      <c r="B10" s="22">
        <v>9</v>
      </c>
      <c r="C10" s="23" t="s">
        <v>984</v>
      </c>
      <c r="D10" s="476" t="s">
        <v>180</v>
      </c>
      <c r="E10" s="477"/>
      <c r="F10" s="478" t="s">
        <v>1003</v>
      </c>
      <c r="G10" s="478"/>
      <c r="H10" s="24">
        <v>100</v>
      </c>
    </row>
    <row r="11" spans="1:8" ht="11.45" customHeight="1">
      <c r="A11" s="25"/>
      <c r="B11" s="19">
        <v>10</v>
      </c>
      <c r="C11" s="20" t="s">
        <v>984</v>
      </c>
      <c r="D11" s="473" t="s">
        <v>181</v>
      </c>
      <c r="E11" s="474"/>
      <c r="F11" s="475" t="s">
        <v>1009</v>
      </c>
      <c r="G11" s="475"/>
      <c r="H11" s="21">
        <v>100</v>
      </c>
    </row>
    <row r="12" spans="1:8" ht="11.45" customHeight="1">
      <c r="A12" s="22" t="s">
        <v>1007</v>
      </c>
      <c r="B12" s="22">
        <v>11</v>
      </c>
      <c r="C12" s="23" t="s">
        <v>984</v>
      </c>
      <c r="D12" s="476" t="s">
        <v>182</v>
      </c>
      <c r="E12" s="477"/>
      <c r="F12" s="478" t="s">
        <v>1009</v>
      </c>
      <c r="G12" s="478"/>
      <c r="H12" s="24">
        <v>100</v>
      </c>
    </row>
    <row r="13" spans="1:8" ht="11.45" customHeight="1">
      <c r="A13" s="19" t="s">
        <v>1010</v>
      </c>
      <c r="B13" s="19">
        <v>12</v>
      </c>
      <c r="C13" s="20" t="s">
        <v>984</v>
      </c>
      <c r="D13" s="473" t="s">
        <v>183</v>
      </c>
      <c r="E13" s="474"/>
      <c r="F13" s="475" t="s">
        <v>1011</v>
      </c>
      <c r="G13" s="475"/>
      <c r="H13" s="21">
        <v>100</v>
      </c>
    </row>
    <row r="14" spans="1:8" ht="11.45" customHeight="1">
      <c r="A14" s="22" t="s">
        <v>1007</v>
      </c>
      <c r="B14" s="22">
        <v>13</v>
      </c>
      <c r="C14" s="23" t="s">
        <v>984</v>
      </c>
      <c r="D14" s="476" t="s">
        <v>1012</v>
      </c>
      <c r="E14" s="477"/>
      <c r="F14" s="478" t="s">
        <v>1009</v>
      </c>
      <c r="G14" s="478"/>
      <c r="H14" s="24">
        <v>100</v>
      </c>
    </row>
    <row r="15" spans="1:8" ht="11.45" customHeight="1">
      <c r="A15" s="19" t="s">
        <v>1007</v>
      </c>
      <c r="B15" s="19">
        <v>14</v>
      </c>
      <c r="C15" s="20" t="s">
        <v>984</v>
      </c>
      <c r="D15" s="473" t="s">
        <v>184</v>
      </c>
      <c r="E15" s="474"/>
      <c r="F15" s="475" t="s">
        <v>1013</v>
      </c>
      <c r="G15" s="475"/>
      <c r="H15" s="21">
        <v>100</v>
      </c>
    </row>
    <row r="16" spans="1:8" ht="11.45" customHeight="1">
      <c r="A16" s="22" t="s">
        <v>1014</v>
      </c>
      <c r="B16" s="22">
        <v>15</v>
      </c>
      <c r="C16" s="23" t="s">
        <v>984</v>
      </c>
      <c r="D16" s="476" t="s">
        <v>185</v>
      </c>
      <c r="E16" s="477"/>
      <c r="F16" s="478" t="s">
        <v>1009</v>
      </c>
      <c r="G16" s="478"/>
      <c r="H16" s="24">
        <v>100</v>
      </c>
    </row>
    <row r="17" spans="1:8" ht="11.45" customHeight="1">
      <c r="A17" s="25"/>
      <c r="B17" s="19">
        <v>16</v>
      </c>
      <c r="C17" s="20" t="s">
        <v>984</v>
      </c>
      <c r="D17" s="473" t="s">
        <v>186</v>
      </c>
      <c r="E17" s="474"/>
      <c r="F17" s="475" t="s">
        <v>1009</v>
      </c>
      <c r="G17" s="475"/>
      <c r="H17" s="21">
        <v>100</v>
      </c>
    </row>
    <row r="18" spans="1:8" ht="11.45" customHeight="1">
      <c r="A18" s="22" t="s">
        <v>1007</v>
      </c>
      <c r="B18" s="22">
        <v>17</v>
      </c>
      <c r="C18" s="23" t="s">
        <v>984</v>
      </c>
      <c r="D18" s="476" t="s">
        <v>187</v>
      </c>
      <c r="E18" s="477"/>
      <c r="F18" s="478" t="s">
        <v>1015</v>
      </c>
      <c r="G18" s="478"/>
      <c r="H18" s="24">
        <v>100</v>
      </c>
    </row>
    <row r="19" spans="1:8" ht="11.45" customHeight="1">
      <c r="A19" s="19" t="s">
        <v>1007</v>
      </c>
      <c r="B19" s="19">
        <v>18</v>
      </c>
      <c r="C19" s="20" t="s">
        <v>984</v>
      </c>
      <c r="D19" s="473" t="s">
        <v>12</v>
      </c>
      <c r="E19" s="474"/>
      <c r="F19" s="475" t="s">
        <v>1003</v>
      </c>
      <c r="G19" s="475"/>
      <c r="H19" s="21">
        <v>100</v>
      </c>
    </row>
    <row r="20" spans="1:8" ht="20.45" customHeight="1">
      <c r="A20" s="26" t="s">
        <v>1016</v>
      </c>
      <c r="B20" s="26">
        <v>19</v>
      </c>
      <c r="C20" s="27" t="s">
        <v>1017</v>
      </c>
      <c r="D20" s="476" t="s">
        <v>1018</v>
      </c>
      <c r="E20" s="477"/>
      <c r="F20" s="486" t="s">
        <v>1019</v>
      </c>
      <c r="G20" s="486"/>
      <c r="H20" s="28">
        <v>100</v>
      </c>
    </row>
    <row r="21" spans="1:8" ht="11.45" customHeight="1">
      <c r="A21" s="19" t="s">
        <v>1020</v>
      </c>
      <c r="B21" s="19">
        <v>20</v>
      </c>
      <c r="C21" s="20" t="s">
        <v>984</v>
      </c>
      <c r="D21" s="473" t="s">
        <v>13</v>
      </c>
      <c r="E21" s="474"/>
      <c r="F21" s="475" t="s">
        <v>1011</v>
      </c>
      <c r="G21" s="475"/>
      <c r="H21" s="21">
        <v>100</v>
      </c>
    </row>
    <row r="22" spans="1:8" ht="11.45" customHeight="1">
      <c r="A22" s="22" t="s">
        <v>1007</v>
      </c>
      <c r="B22" s="22">
        <v>21</v>
      </c>
      <c r="C22" s="23" t="s">
        <v>984</v>
      </c>
      <c r="D22" s="476" t="s">
        <v>188</v>
      </c>
      <c r="E22" s="477"/>
      <c r="F22" s="478" t="s">
        <v>1015</v>
      </c>
      <c r="G22" s="478"/>
      <c r="H22" s="24">
        <v>100</v>
      </c>
    </row>
    <row r="23" spans="1:8" ht="11.45" customHeight="1">
      <c r="A23" s="19" t="s">
        <v>1021</v>
      </c>
      <c r="B23" s="19">
        <v>22</v>
      </c>
      <c r="C23" s="20" t="s">
        <v>984</v>
      </c>
      <c r="D23" s="473" t="s">
        <v>189</v>
      </c>
      <c r="E23" s="474"/>
      <c r="F23" s="485"/>
      <c r="G23" s="485"/>
      <c r="H23" s="21">
        <v>100</v>
      </c>
    </row>
    <row r="24" spans="1:8" ht="11.45" customHeight="1">
      <c r="A24" s="22" t="s">
        <v>1007</v>
      </c>
      <c r="B24" s="22">
        <v>23</v>
      </c>
      <c r="C24" s="23" t="s">
        <v>984</v>
      </c>
      <c r="D24" s="476" t="s">
        <v>190</v>
      </c>
      <c r="E24" s="477"/>
      <c r="F24" s="478" t="s">
        <v>1003</v>
      </c>
      <c r="G24" s="478"/>
      <c r="H24" s="24">
        <v>100</v>
      </c>
    </row>
    <row r="25" spans="1:8" ht="11.45" customHeight="1">
      <c r="A25" s="19" t="s">
        <v>1022</v>
      </c>
      <c r="B25" s="19">
        <v>24</v>
      </c>
      <c r="C25" s="20" t="s">
        <v>984</v>
      </c>
      <c r="D25" s="473" t="s">
        <v>191</v>
      </c>
      <c r="E25" s="474"/>
      <c r="F25" s="475" t="s">
        <v>1011</v>
      </c>
      <c r="G25" s="475"/>
      <c r="H25" s="21">
        <v>100</v>
      </c>
    </row>
    <row r="26" spans="1:8" ht="11.45" customHeight="1">
      <c r="A26" s="22" t="s">
        <v>1023</v>
      </c>
      <c r="B26" s="22">
        <v>25</v>
      </c>
      <c r="C26" s="23" t="s">
        <v>984</v>
      </c>
      <c r="D26" s="476" t="s">
        <v>192</v>
      </c>
      <c r="E26" s="477"/>
      <c r="F26" s="478" t="s">
        <v>1011</v>
      </c>
      <c r="G26" s="478"/>
      <c r="H26" s="24">
        <v>100</v>
      </c>
    </row>
    <row r="27" spans="1:8" ht="11.45" customHeight="1">
      <c r="A27" s="19" t="s">
        <v>1007</v>
      </c>
      <c r="B27" s="19">
        <v>26</v>
      </c>
      <c r="C27" s="20" t="s">
        <v>984</v>
      </c>
      <c r="D27" s="473" t="s">
        <v>193</v>
      </c>
      <c r="E27" s="474"/>
      <c r="F27" s="475" t="s">
        <v>1024</v>
      </c>
      <c r="G27" s="475"/>
      <c r="H27" s="21">
        <v>100</v>
      </c>
    </row>
    <row r="28" spans="1:8" ht="11.45" customHeight="1">
      <c r="A28" s="22" t="s">
        <v>1007</v>
      </c>
      <c r="B28" s="22">
        <v>27</v>
      </c>
      <c r="C28" s="23" t="s">
        <v>984</v>
      </c>
      <c r="D28" s="476" t="s">
        <v>14</v>
      </c>
      <c r="E28" s="477"/>
      <c r="F28" s="478" t="s">
        <v>1003</v>
      </c>
      <c r="G28" s="478"/>
      <c r="H28" s="24">
        <v>100</v>
      </c>
    </row>
    <row r="29" spans="1:8" ht="11.45" customHeight="1">
      <c r="A29" s="19" t="s">
        <v>1007</v>
      </c>
      <c r="B29" s="19">
        <v>28</v>
      </c>
      <c r="C29" s="20" t="s">
        <v>984</v>
      </c>
      <c r="D29" s="473" t="s">
        <v>194</v>
      </c>
      <c r="E29" s="474"/>
      <c r="F29" s="475" t="s">
        <v>1003</v>
      </c>
      <c r="G29" s="475"/>
      <c r="H29" s="21">
        <v>100</v>
      </c>
    </row>
    <row r="30" spans="1:8" ht="20.45" customHeight="1">
      <c r="A30" s="29"/>
      <c r="B30" s="26">
        <v>29</v>
      </c>
      <c r="C30" s="27" t="s">
        <v>1017</v>
      </c>
      <c r="D30" s="476" t="s">
        <v>1025</v>
      </c>
      <c r="E30" s="477"/>
      <c r="F30" s="486" t="s">
        <v>1019</v>
      </c>
      <c r="G30" s="486"/>
      <c r="H30" s="28">
        <v>100</v>
      </c>
    </row>
    <row r="31" spans="1:8" ht="11.45" customHeight="1">
      <c r="A31" s="25"/>
      <c r="B31" s="19">
        <v>30</v>
      </c>
      <c r="C31" s="20" t="s">
        <v>984</v>
      </c>
      <c r="D31" s="473" t="s">
        <v>195</v>
      </c>
      <c r="E31" s="474"/>
      <c r="F31" s="475" t="s">
        <v>1003</v>
      </c>
      <c r="G31" s="475"/>
      <c r="H31" s="21">
        <v>100</v>
      </c>
    </row>
    <row r="32" spans="1:8" ht="11.45" customHeight="1">
      <c r="A32" s="29"/>
      <c r="B32" s="22">
        <v>31</v>
      </c>
      <c r="C32" s="23" t="s">
        <v>984</v>
      </c>
      <c r="D32" s="491" t="s">
        <v>196</v>
      </c>
      <c r="E32" s="492"/>
      <c r="F32" s="478" t="s">
        <v>1003</v>
      </c>
      <c r="G32" s="478"/>
      <c r="H32" s="24">
        <v>100</v>
      </c>
    </row>
    <row r="33" spans="1:8" ht="11.65" customHeight="1">
      <c r="A33" s="30" t="s">
        <v>1007</v>
      </c>
      <c r="B33" s="30">
        <v>32</v>
      </c>
      <c r="C33" s="31" t="s">
        <v>984</v>
      </c>
      <c r="D33" s="493" t="s">
        <v>197</v>
      </c>
      <c r="E33" s="494"/>
      <c r="F33" s="489" t="s">
        <v>1003</v>
      </c>
      <c r="G33" s="490"/>
      <c r="H33" s="32">
        <v>100</v>
      </c>
    </row>
    <row r="34" spans="1:8" ht="11.45" customHeight="1">
      <c r="A34" s="22" t="s">
        <v>1007</v>
      </c>
      <c r="B34" s="22">
        <v>33</v>
      </c>
      <c r="C34" s="33" t="s">
        <v>984</v>
      </c>
      <c r="D34" s="476" t="s">
        <v>198</v>
      </c>
      <c r="E34" s="477"/>
      <c r="F34" s="487" t="s">
        <v>1003</v>
      </c>
      <c r="G34" s="488"/>
      <c r="H34" s="24">
        <v>100</v>
      </c>
    </row>
    <row r="35" spans="1:8" ht="11.45" customHeight="1">
      <c r="A35" s="19" t="s">
        <v>1007</v>
      </c>
      <c r="B35" s="19">
        <v>34</v>
      </c>
      <c r="C35" s="34" t="s">
        <v>984</v>
      </c>
      <c r="D35" s="473" t="s">
        <v>199</v>
      </c>
      <c r="E35" s="474"/>
      <c r="F35" s="489" t="s">
        <v>1003</v>
      </c>
      <c r="G35" s="490"/>
      <c r="H35" s="21">
        <v>100</v>
      </c>
    </row>
    <row r="36" spans="1:8" ht="11.45" customHeight="1">
      <c r="A36" s="22" t="s">
        <v>1007</v>
      </c>
      <c r="B36" s="22">
        <v>35</v>
      </c>
      <c r="C36" s="33" t="s">
        <v>984</v>
      </c>
      <c r="D36" s="476" t="s">
        <v>200</v>
      </c>
      <c r="E36" s="477"/>
      <c r="F36" s="487" t="s">
        <v>1003</v>
      </c>
      <c r="G36" s="488"/>
      <c r="H36" s="24">
        <v>100</v>
      </c>
    </row>
    <row r="37" spans="1:8" ht="20.45" customHeight="1">
      <c r="A37" s="25"/>
      <c r="B37" s="35">
        <v>36</v>
      </c>
      <c r="C37" s="36" t="s">
        <v>1017</v>
      </c>
      <c r="D37" s="473" t="s">
        <v>1026</v>
      </c>
      <c r="E37" s="474"/>
      <c r="F37" s="495" t="s">
        <v>1019</v>
      </c>
      <c r="G37" s="496"/>
      <c r="H37" s="37">
        <v>100</v>
      </c>
    </row>
    <row r="38" spans="1:8" ht="11.45" customHeight="1">
      <c r="A38" s="29"/>
      <c r="B38" s="22">
        <v>37</v>
      </c>
      <c r="C38" s="33" t="s">
        <v>984</v>
      </c>
      <c r="D38" s="476" t="s">
        <v>201</v>
      </c>
      <c r="E38" s="477"/>
      <c r="F38" s="487" t="s">
        <v>1003</v>
      </c>
      <c r="G38" s="488"/>
      <c r="H38" s="24">
        <v>100</v>
      </c>
    </row>
    <row r="39" spans="1:8" ht="11.45" customHeight="1">
      <c r="A39" s="25"/>
      <c r="B39" s="19">
        <v>38</v>
      </c>
      <c r="C39" s="34" t="s">
        <v>984</v>
      </c>
      <c r="D39" s="473" t="s">
        <v>202</v>
      </c>
      <c r="E39" s="474"/>
      <c r="F39" s="489" t="s">
        <v>1003</v>
      </c>
      <c r="G39" s="490"/>
      <c r="H39" s="21">
        <v>100</v>
      </c>
    </row>
    <row r="40" spans="1:8" ht="11.45" customHeight="1">
      <c r="A40" s="29"/>
      <c r="B40" s="22">
        <v>39</v>
      </c>
      <c r="C40" s="33" t="s">
        <v>984</v>
      </c>
      <c r="D40" s="476" t="s">
        <v>1027</v>
      </c>
      <c r="E40" s="477"/>
      <c r="F40" s="487" t="s">
        <v>1009</v>
      </c>
      <c r="G40" s="488"/>
      <c r="H40" s="24">
        <v>100</v>
      </c>
    </row>
    <row r="41" spans="1:8" ht="11.45" customHeight="1">
      <c r="A41" s="19" t="s">
        <v>1028</v>
      </c>
      <c r="B41" s="19">
        <v>40</v>
      </c>
      <c r="C41" s="34" t="s">
        <v>984</v>
      </c>
      <c r="D41" s="473" t="s">
        <v>203</v>
      </c>
      <c r="E41" s="474"/>
      <c r="F41" s="489" t="s">
        <v>1009</v>
      </c>
      <c r="G41" s="490"/>
      <c r="H41" s="21">
        <v>100</v>
      </c>
    </row>
    <row r="42" spans="1:8" ht="11.45" customHeight="1">
      <c r="A42" s="29"/>
      <c r="B42" s="22">
        <v>41</v>
      </c>
      <c r="C42" s="33" t="s">
        <v>984</v>
      </c>
      <c r="D42" s="476" t="s">
        <v>204</v>
      </c>
      <c r="E42" s="477"/>
      <c r="F42" s="487" t="s">
        <v>1009</v>
      </c>
      <c r="G42" s="488"/>
      <c r="H42" s="24">
        <v>100</v>
      </c>
    </row>
    <row r="43" spans="1:8" ht="11.45" customHeight="1">
      <c r="A43" s="19" t="s">
        <v>1029</v>
      </c>
      <c r="B43" s="19">
        <v>42</v>
      </c>
      <c r="C43" s="34" t="s">
        <v>984</v>
      </c>
      <c r="D43" s="473" t="s">
        <v>205</v>
      </c>
      <c r="E43" s="474"/>
      <c r="F43" s="489" t="s">
        <v>1009</v>
      </c>
      <c r="G43" s="490"/>
      <c r="H43" s="21">
        <v>100</v>
      </c>
    </row>
    <row r="44" spans="1:8" ht="11.45" customHeight="1">
      <c r="A44" s="22" t="s">
        <v>1030</v>
      </c>
      <c r="B44" s="22">
        <v>43</v>
      </c>
      <c r="C44" s="33" t="s">
        <v>984</v>
      </c>
      <c r="D44" s="476" t="s">
        <v>206</v>
      </c>
      <c r="E44" s="477"/>
      <c r="F44" s="487" t="s">
        <v>1009</v>
      </c>
      <c r="G44" s="488"/>
      <c r="H44" s="24">
        <v>100</v>
      </c>
    </row>
    <row r="45" spans="1:8" ht="11.45" customHeight="1">
      <c r="A45" s="19" t="s">
        <v>1031</v>
      </c>
      <c r="B45" s="19">
        <v>44</v>
      </c>
      <c r="C45" s="34" t="s">
        <v>984</v>
      </c>
      <c r="D45" s="473" t="s">
        <v>16</v>
      </c>
      <c r="E45" s="474"/>
      <c r="F45" s="489" t="s">
        <v>1032</v>
      </c>
      <c r="G45" s="490"/>
      <c r="H45" s="21">
        <v>100</v>
      </c>
    </row>
    <row r="46" spans="1:8" ht="11.45" customHeight="1">
      <c r="A46" s="22" t="s">
        <v>1007</v>
      </c>
      <c r="B46" s="22">
        <v>45</v>
      </c>
      <c r="C46" s="33" t="s">
        <v>984</v>
      </c>
      <c r="D46" s="476" t="s">
        <v>17</v>
      </c>
      <c r="E46" s="477"/>
      <c r="F46" s="487" t="s">
        <v>1009</v>
      </c>
      <c r="G46" s="488"/>
      <c r="H46" s="24">
        <v>100</v>
      </c>
    </row>
    <row r="47" spans="1:8" ht="11.45" customHeight="1">
      <c r="A47" s="19" t="s">
        <v>1033</v>
      </c>
      <c r="B47" s="19">
        <v>46</v>
      </c>
      <c r="C47" s="34" t="s">
        <v>984</v>
      </c>
      <c r="D47" s="473" t="s">
        <v>207</v>
      </c>
      <c r="E47" s="474"/>
      <c r="F47" s="489" t="s">
        <v>1009</v>
      </c>
      <c r="G47" s="490"/>
      <c r="H47" s="21">
        <v>100</v>
      </c>
    </row>
    <row r="48" spans="1:8" ht="11.45" customHeight="1">
      <c r="A48" s="29"/>
      <c r="B48" s="22">
        <v>47</v>
      </c>
      <c r="C48" s="33" t="s">
        <v>984</v>
      </c>
      <c r="D48" s="476" t="s">
        <v>170</v>
      </c>
      <c r="E48" s="477"/>
      <c r="F48" s="487" t="s">
        <v>1009</v>
      </c>
      <c r="G48" s="488"/>
      <c r="H48" s="24">
        <v>100</v>
      </c>
    </row>
    <row r="49" spans="1:8" ht="11.45" customHeight="1">
      <c r="A49" s="19" t="s">
        <v>1034</v>
      </c>
      <c r="B49" s="19">
        <v>48</v>
      </c>
      <c r="C49" s="34" t="s">
        <v>984</v>
      </c>
      <c r="D49" s="473" t="s">
        <v>208</v>
      </c>
      <c r="E49" s="474"/>
      <c r="F49" s="489" t="s">
        <v>1009</v>
      </c>
      <c r="G49" s="490"/>
      <c r="H49" s="21">
        <v>100</v>
      </c>
    </row>
    <row r="50" spans="1:8" ht="11.45" customHeight="1">
      <c r="A50" s="22" t="s">
        <v>1035</v>
      </c>
      <c r="B50" s="22">
        <v>49</v>
      </c>
      <c r="C50" s="33" t="s">
        <v>984</v>
      </c>
      <c r="D50" s="476" t="s">
        <v>209</v>
      </c>
      <c r="E50" s="477"/>
      <c r="F50" s="487" t="s">
        <v>1009</v>
      </c>
      <c r="G50" s="488"/>
      <c r="H50" s="24">
        <v>100</v>
      </c>
    </row>
    <row r="51" spans="1:8" ht="11.45" customHeight="1">
      <c r="A51" s="19" t="s">
        <v>1036</v>
      </c>
      <c r="B51" s="19">
        <v>50</v>
      </c>
      <c r="C51" s="34" t="s">
        <v>984</v>
      </c>
      <c r="D51" s="473" t="s">
        <v>210</v>
      </c>
      <c r="E51" s="474"/>
      <c r="F51" s="489" t="s">
        <v>1009</v>
      </c>
      <c r="G51" s="490"/>
      <c r="H51" s="21">
        <v>100</v>
      </c>
    </row>
    <row r="52" spans="1:8" ht="11.45" customHeight="1">
      <c r="A52" s="22" t="s">
        <v>1007</v>
      </c>
      <c r="B52" s="22">
        <v>51</v>
      </c>
      <c r="C52" s="33" t="s">
        <v>984</v>
      </c>
      <c r="D52" s="476" t="s">
        <v>211</v>
      </c>
      <c r="E52" s="477"/>
      <c r="F52" s="487" t="s">
        <v>1009</v>
      </c>
      <c r="G52" s="488"/>
      <c r="H52" s="24">
        <v>100</v>
      </c>
    </row>
    <row r="53" spans="1:8" ht="11.45" customHeight="1">
      <c r="A53" s="19" t="s">
        <v>1007</v>
      </c>
      <c r="B53" s="19">
        <v>52</v>
      </c>
      <c r="C53" s="34" t="s">
        <v>984</v>
      </c>
      <c r="D53" s="473" t="s">
        <v>212</v>
      </c>
      <c r="E53" s="474"/>
      <c r="F53" s="489" t="s">
        <v>1009</v>
      </c>
      <c r="G53" s="490"/>
      <c r="H53" s="21">
        <v>100</v>
      </c>
    </row>
    <row r="54" spans="1:8" ht="11.45" customHeight="1">
      <c r="A54" s="29"/>
      <c r="B54" s="22">
        <v>53</v>
      </c>
      <c r="C54" s="33" t="s">
        <v>984</v>
      </c>
      <c r="D54" s="476" t="s">
        <v>213</v>
      </c>
      <c r="E54" s="477"/>
      <c r="F54" s="487" t="s">
        <v>1009</v>
      </c>
      <c r="G54" s="488"/>
      <c r="H54" s="24">
        <v>100</v>
      </c>
    </row>
    <row r="55" spans="1:8" ht="11.45" customHeight="1">
      <c r="A55" s="19" t="s">
        <v>1037</v>
      </c>
      <c r="B55" s="19">
        <v>54</v>
      </c>
      <c r="C55" s="34" t="s">
        <v>984</v>
      </c>
      <c r="D55" s="473" t="s">
        <v>214</v>
      </c>
      <c r="E55" s="474"/>
      <c r="F55" s="489" t="s">
        <v>1003</v>
      </c>
      <c r="G55" s="490"/>
      <c r="H55" s="21">
        <v>100</v>
      </c>
    </row>
    <row r="56" spans="1:8" ht="11.45" customHeight="1">
      <c r="A56" s="22" t="s">
        <v>1038</v>
      </c>
      <c r="B56" s="22">
        <v>55</v>
      </c>
      <c r="C56" s="33" t="s">
        <v>984</v>
      </c>
      <c r="D56" s="476" t="s">
        <v>215</v>
      </c>
      <c r="E56" s="477"/>
      <c r="F56" s="487" t="s">
        <v>1013</v>
      </c>
      <c r="G56" s="488"/>
      <c r="H56" s="24">
        <v>100</v>
      </c>
    </row>
    <row r="57" spans="1:8" ht="11.45" customHeight="1">
      <c r="A57" s="19" t="s">
        <v>1007</v>
      </c>
      <c r="B57" s="19">
        <v>56</v>
      </c>
      <c r="C57" s="34" t="s">
        <v>984</v>
      </c>
      <c r="D57" s="473" t="s">
        <v>1039</v>
      </c>
      <c r="E57" s="474"/>
      <c r="F57" s="489" t="s">
        <v>1009</v>
      </c>
      <c r="G57" s="490"/>
      <c r="H57" s="21">
        <v>100</v>
      </c>
    </row>
    <row r="58" spans="1:8" ht="11.45" customHeight="1">
      <c r="A58" s="22" t="s">
        <v>1007</v>
      </c>
      <c r="B58" s="22">
        <v>57</v>
      </c>
      <c r="C58" s="33" t="s">
        <v>984</v>
      </c>
      <c r="D58" s="476" t="s">
        <v>18</v>
      </c>
      <c r="E58" s="477"/>
      <c r="F58" s="487" t="s">
        <v>1009</v>
      </c>
      <c r="G58" s="488"/>
      <c r="H58" s="24">
        <v>100</v>
      </c>
    </row>
    <row r="59" spans="1:8" ht="11.45" customHeight="1">
      <c r="A59" s="19" t="s">
        <v>1040</v>
      </c>
      <c r="B59" s="19">
        <v>58</v>
      </c>
      <c r="C59" s="34" t="s">
        <v>984</v>
      </c>
      <c r="D59" s="473" t="s">
        <v>15</v>
      </c>
      <c r="E59" s="474"/>
      <c r="F59" s="489" t="s">
        <v>1009</v>
      </c>
      <c r="G59" s="490"/>
      <c r="H59" s="21">
        <v>100</v>
      </c>
    </row>
    <row r="60" spans="1:8" ht="11.45" customHeight="1">
      <c r="A60" s="22" t="s">
        <v>1041</v>
      </c>
      <c r="B60" s="22">
        <v>59</v>
      </c>
      <c r="C60" s="33" t="s">
        <v>984</v>
      </c>
      <c r="D60" s="476" t="s">
        <v>216</v>
      </c>
      <c r="E60" s="477"/>
      <c r="F60" s="487" t="s">
        <v>1009</v>
      </c>
      <c r="G60" s="488"/>
      <c r="H60" s="24">
        <v>100</v>
      </c>
    </row>
    <row r="61" spans="1:8" ht="11.45" customHeight="1">
      <c r="A61" s="19" t="s">
        <v>1007</v>
      </c>
      <c r="B61" s="19">
        <v>60</v>
      </c>
      <c r="C61" s="34" t="s">
        <v>984</v>
      </c>
      <c r="D61" s="473" t="s">
        <v>217</v>
      </c>
      <c r="E61" s="474"/>
      <c r="F61" s="489" t="s">
        <v>1009</v>
      </c>
      <c r="G61" s="490"/>
      <c r="H61" s="21">
        <v>100</v>
      </c>
    </row>
    <row r="62" spans="1:8" ht="11.45" customHeight="1">
      <c r="A62" s="22" t="s">
        <v>1042</v>
      </c>
      <c r="B62" s="22">
        <v>61</v>
      </c>
      <c r="C62" s="33" t="s">
        <v>984</v>
      </c>
      <c r="D62" s="476" t="s">
        <v>19</v>
      </c>
      <c r="E62" s="477"/>
      <c r="F62" s="487" t="s">
        <v>1009</v>
      </c>
      <c r="G62" s="488"/>
      <c r="H62" s="24">
        <v>100</v>
      </c>
    </row>
    <row r="63" spans="1:8" ht="11.45" customHeight="1">
      <c r="A63" s="19" t="s">
        <v>1043</v>
      </c>
      <c r="B63" s="19">
        <v>62</v>
      </c>
      <c r="C63" s="34" t="s">
        <v>984</v>
      </c>
      <c r="D63" s="473" t="s">
        <v>20</v>
      </c>
      <c r="E63" s="474"/>
      <c r="F63" s="489" t="s">
        <v>1009</v>
      </c>
      <c r="G63" s="490"/>
      <c r="H63" s="21">
        <v>100</v>
      </c>
    </row>
    <row r="64" spans="1:8" ht="11.45" customHeight="1">
      <c r="A64" s="22" t="s">
        <v>1044</v>
      </c>
      <c r="B64" s="22">
        <v>63</v>
      </c>
      <c r="C64" s="33" t="s">
        <v>984</v>
      </c>
      <c r="D64" s="476" t="s">
        <v>21</v>
      </c>
      <c r="E64" s="477"/>
      <c r="F64" s="487" t="s">
        <v>1009</v>
      </c>
      <c r="G64" s="488"/>
      <c r="H64" s="24">
        <v>100</v>
      </c>
    </row>
    <row r="65" spans="1:8" ht="11.45" customHeight="1">
      <c r="A65" s="19" t="s">
        <v>1007</v>
      </c>
      <c r="B65" s="19">
        <v>64</v>
      </c>
      <c r="C65" s="34" t="s">
        <v>984</v>
      </c>
      <c r="D65" s="473" t="s">
        <v>22</v>
      </c>
      <c r="E65" s="474"/>
      <c r="F65" s="489" t="s">
        <v>1009</v>
      </c>
      <c r="G65" s="490"/>
      <c r="H65" s="21">
        <v>100</v>
      </c>
    </row>
    <row r="66" spans="1:8" ht="11.45" customHeight="1">
      <c r="A66" s="22" t="s">
        <v>1045</v>
      </c>
      <c r="B66" s="22">
        <v>65</v>
      </c>
      <c r="C66" s="33" t="s">
        <v>984</v>
      </c>
      <c r="D66" s="476" t="s">
        <v>23</v>
      </c>
      <c r="E66" s="477"/>
      <c r="F66" s="487" t="s">
        <v>1009</v>
      </c>
      <c r="G66" s="488"/>
      <c r="H66" s="24">
        <v>100</v>
      </c>
    </row>
    <row r="67" spans="1:8" ht="11.45" customHeight="1">
      <c r="A67" s="19" t="s">
        <v>1046</v>
      </c>
      <c r="B67" s="19">
        <v>66</v>
      </c>
      <c r="C67" s="34" t="s">
        <v>984</v>
      </c>
      <c r="D67" s="473" t="s">
        <v>24</v>
      </c>
      <c r="E67" s="474"/>
      <c r="F67" s="489" t="s">
        <v>1009</v>
      </c>
      <c r="G67" s="490"/>
      <c r="H67" s="21">
        <v>100</v>
      </c>
    </row>
    <row r="68" spans="1:8" ht="11.45" customHeight="1">
      <c r="A68" s="22" t="s">
        <v>1047</v>
      </c>
      <c r="B68" s="22">
        <v>67</v>
      </c>
      <c r="C68" s="33" t="s">
        <v>984</v>
      </c>
      <c r="D68" s="476" t="s">
        <v>25</v>
      </c>
      <c r="E68" s="477"/>
      <c r="F68" s="487" t="s">
        <v>1009</v>
      </c>
      <c r="G68" s="488"/>
      <c r="H68" s="24">
        <v>100</v>
      </c>
    </row>
    <row r="69" spans="1:8" ht="11.45" customHeight="1">
      <c r="A69" s="19" t="s">
        <v>1042</v>
      </c>
      <c r="B69" s="19">
        <v>68</v>
      </c>
      <c r="C69" s="34" t="s">
        <v>984</v>
      </c>
      <c r="D69" s="473" t="s">
        <v>26</v>
      </c>
      <c r="E69" s="474"/>
      <c r="F69" s="489" t="s">
        <v>1009</v>
      </c>
      <c r="G69" s="490"/>
      <c r="H69" s="21">
        <v>60</v>
      </c>
    </row>
    <row r="70" spans="1:8" ht="11.45" customHeight="1">
      <c r="A70" s="22" t="s">
        <v>1048</v>
      </c>
      <c r="B70" s="22">
        <v>69</v>
      </c>
      <c r="C70" s="33" t="s">
        <v>984</v>
      </c>
      <c r="D70" s="476" t="s">
        <v>218</v>
      </c>
      <c r="E70" s="477"/>
      <c r="F70" s="497"/>
      <c r="G70" s="498"/>
      <c r="H70" s="24">
        <v>100</v>
      </c>
    </row>
    <row r="71" spans="1:8" ht="11.45" customHeight="1">
      <c r="A71" s="19" t="s">
        <v>1049</v>
      </c>
      <c r="B71" s="19">
        <v>70</v>
      </c>
      <c r="C71" s="34" t="s">
        <v>984</v>
      </c>
      <c r="D71" s="473" t="s">
        <v>28</v>
      </c>
      <c r="E71" s="474"/>
      <c r="F71" s="489" t="s">
        <v>1003</v>
      </c>
      <c r="G71" s="490"/>
      <c r="H71" s="21">
        <v>100</v>
      </c>
    </row>
    <row r="72" spans="1:8" ht="11.45" customHeight="1">
      <c r="A72" s="22" t="s">
        <v>1050</v>
      </c>
      <c r="B72" s="22">
        <v>71</v>
      </c>
      <c r="C72" s="33" t="s">
        <v>984</v>
      </c>
      <c r="D72" s="476" t="s">
        <v>219</v>
      </c>
      <c r="E72" s="477"/>
      <c r="F72" s="487" t="s">
        <v>1003</v>
      </c>
      <c r="G72" s="488"/>
      <c r="H72" s="24">
        <v>100</v>
      </c>
    </row>
    <row r="73" spans="1:8" ht="11.45" customHeight="1">
      <c r="A73" s="19" t="s">
        <v>1051</v>
      </c>
      <c r="B73" s="19">
        <v>72</v>
      </c>
      <c r="C73" s="34" t="s">
        <v>984</v>
      </c>
      <c r="D73" s="473" t="s">
        <v>29</v>
      </c>
      <c r="E73" s="474"/>
      <c r="F73" s="489" t="s">
        <v>1003</v>
      </c>
      <c r="G73" s="490"/>
      <c r="H73" s="21">
        <v>100</v>
      </c>
    </row>
    <row r="74" spans="1:8" ht="11.45" customHeight="1">
      <c r="A74" s="22" t="s">
        <v>1007</v>
      </c>
      <c r="B74" s="22">
        <v>73</v>
      </c>
      <c r="C74" s="33" t="s">
        <v>984</v>
      </c>
      <c r="D74" s="476" t="s">
        <v>7</v>
      </c>
      <c r="E74" s="477"/>
      <c r="F74" s="487" t="s">
        <v>1003</v>
      </c>
      <c r="G74" s="488"/>
      <c r="H74" s="24">
        <v>100</v>
      </c>
    </row>
    <row r="75" spans="1:8" ht="11.45" customHeight="1">
      <c r="A75" s="19" t="s">
        <v>1007</v>
      </c>
      <c r="B75" s="19">
        <v>74</v>
      </c>
      <c r="C75" s="34" t="s">
        <v>984</v>
      </c>
      <c r="D75" s="473" t="s">
        <v>30</v>
      </c>
      <c r="E75" s="474"/>
      <c r="F75" s="489" t="s">
        <v>1003</v>
      </c>
      <c r="G75" s="490"/>
      <c r="H75" s="21">
        <v>100</v>
      </c>
    </row>
    <row r="76" spans="1:8" ht="11.45" customHeight="1">
      <c r="A76" s="29"/>
      <c r="B76" s="22">
        <v>75</v>
      </c>
      <c r="C76" s="33" t="s">
        <v>984</v>
      </c>
      <c r="D76" s="491" t="s">
        <v>1052</v>
      </c>
      <c r="E76" s="492"/>
      <c r="F76" s="499" t="s">
        <v>1003</v>
      </c>
      <c r="G76" s="500"/>
      <c r="H76" s="24">
        <v>100</v>
      </c>
    </row>
    <row r="77" spans="1:8" ht="11.65" customHeight="1">
      <c r="A77" s="30" t="s">
        <v>1053</v>
      </c>
      <c r="B77" s="30">
        <v>76</v>
      </c>
      <c r="C77" s="38" t="s">
        <v>984</v>
      </c>
      <c r="D77" s="493" t="s">
        <v>31</v>
      </c>
      <c r="E77" s="494"/>
      <c r="F77" s="501" t="s">
        <v>1003</v>
      </c>
      <c r="G77" s="501"/>
      <c r="H77" s="32">
        <v>100</v>
      </c>
    </row>
    <row r="78" spans="1:8" ht="11.45" customHeight="1">
      <c r="A78" s="22" t="s">
        <v>1054</v>
      </c>
      <c r="B78" s="22">
        <v>77</v>
      </c>
      <c r="C78" s="23" t="s">
        <v>984</v>
      </c>
      <c r="D78" s="476" t="s">
        <v>32</v>
      </c>
      <c r="E78" s="477"/>
      <c r="F78" s="478" t="s">
        <v>1003</v>
      </c>
      <c r="G78" s="478"/>
      <c r="H78" s="24">
        <v>100</v>
      </c>
    </row>
    <row r="79" spans="1:8" ht="11.45" customHeight="1">
      <c r="A79" s="19" t="s">
        <v>1007</v>
      </c>
      <c r="B79" s="19">
        <v>78</v>
      </c>
      <c r="C79" s="20" t="s">
        <v>984</v>
      </c>
      <c r="D79" s="473" t="s">
        <v>1055</v>
      </c>
      <c r="E79" s="474"/>
      <c r="F79" s="475" t="s">
        <v>1003</v>
      </c>
      <c r="G79" s="475"/>
      <c r="H79" s="21">
        <v>100</v>
      </c>
    </row>
    <row r="80" spans="1:8" ht="11.45" customHeight="1">
      <c r="A80" s="22" t="s">
        <v>1056</v>
      </c>
      <c r="B80" s="22">
        <v>79</v>
      </c>
      <c r="C80" s="23" t="s">
        <v>984</v>
      </c>
      <c r="D80" s="476" t="s">
        <v>33</v>
      </c>
      <c r="E80" s="477"/>
      <c r="F80" s="478" t="s">
        <v>1003</v>
      </c>
      <c r="G80" s="478"/>
      <c r="H80" s="24">
        <v>100</v>
      </c>
    </row>
    <row r="81" spans="1:8" ht="11.45" customHeight="1">
      <c r="A81" s="19" t="s">
        <v>1057</v>
      </c>
      <c r="B81" s="19">
        <v>80</v>
      </c>
      <c r="C81" s="20" t="s">
        <v>984</v>
      </c>
      <c r="D81" s="473" t="s">
        <v>34</v>
      </c>
      <c r="E81" s="474"/>
      <c r="F81" s="475" t="s">
        <v>1003</v>
      </c>
      <c r="G81" s="475"/>
      <c r="H81" s="21">
        <v>100</v>
      </c>
    </row>
    <row r="82" spans="1:8" ht="11.45" customHeight="1">
      <c r="A82" s="29"/>
      <c r="B82" s="22">
        <v>81</v>
      </c>
      <c r="C82" s="23" t="s">
        <v>984</v>
      </c>
      <c r="D82" s="476" t="s">
        <v>220</v>
      </c>
      <c r="E82" s="477"/>
      <c r="F82" s="478" t="s">
        <v>1003</v>
      </c>
      <c r="G82" s="478"/>
      <c r="H82" s="24">
        <v>100</v>
      </c>
    </row>
    <row r="83" spans="1:8" ht="11.45" customHeight="1">
      <c r="A83" s="19" t="s">
        <v>1007</v>
      </c>
      <c r="B83" s="19">
        <v>82</v>
      </c>
      <c r="C83" s="20" t="s">
        <v>984</v>
      </c>
      <c r="D83" s="473" t="s">
        <v>35</v>
      </c>
      <c r="E83" s="474"/>
      <c r="F83" s="475" t="s">
        <v>1003</v>
      </c>
      <c r="G83" s="475"/>
      <c r="H83" s="21">
        <v>100</v>
      </c>
    </row>
    <row r="84" spans="1:8" ht="11.45" customHeight="1">
      <c r="A84" s="29"/>
      <c r="B84" s="22">
        <v>83</v>
      </c>
      <c r="C84" s="23" t="s">
        <v>984</v>
      </c>
      <c r="D84" s="476" t="s">
        <v>221</v>
      </c>
      <c r="E84" s="477"/>
      <c r="F84" s="478" t="s">
        <v>1003</v>
      </c>
      <c r="G84" s="478"/>
      <c r="H84" s="24">
        <v>100</v>
      </c>
    </row>
    <row r="85" spans="1:8" ht="11.45" customHeight="1">
      <c r="A85" s="19" t="s">
        <v>1058</v>
      </c>
      <c r="B85" s="19">
        <v>84</v>
      </c>
      <c r="C85" s="20" t="s">
        <v>984</v>
      </c>
      <c r="D85" s="473" t="s">
        <v>222</v>
      </c>
      <c r="E85" s="474"/>
      <c r="F85" s="475" t="s">
        <v>1003</v>
      </c>
      <c r="G85" s="475"/>
      <c r="H85" s="21">
        <v>100</v>
      </c>
    </row>
    <row r="86" spans="1:8" ht="11.45" customHeight="1">
      <c r="A86" s="22" t="s">
        <v>1007</v>
      </c>
      <c r="B86" s="22">
        <v>85</v>
      </c>
      <c r="C86" s="23" t="s">
        <v>984</v>
      </c>
      <c r="D86" s="476" t="s">
        <v>9</v>
      </c>
      <c r="E86" s="477"/>
      <c r="F86" s="478" t="s">
        <v>1003</v>
      </c>
      <c r="G86" s="478"/>
      <c r="H86" s="24">
        <v>100</v>
      </c>
    </row>
    <row r="87" spans="1:8" ht="11.45" customHeight="1">
      <c r="A87" s="19" t="s">
        <v>1007</v>
      </c>
      <c r="B87" s="19">
        <v>86</v>
      </c>
      <c r="C87" s="20" t="s">
        <v>984</v>
      </c>
      <c r="D87" s="473" t="s">
        <v>223</v>
      </c>
      <c r="E87" s="474"/>
      <c r="F87" s="475" t="s">
        <v>1003</v>
      </c>
      <c r="G87" s="475"/>
      <c r="H87" s="21">
        <v>100</v>
      </c>
    </row>
    <row r="88" spans="1:8" ht="11.45" customHeight="1">
      <c r="A88" s="29"/>
      <c r="B88" s="22">
        <v>87</v>
      </c>
      <c r="C88" s="23" t="s">
        <v>984</v>
      </c>
      <c r="D88" s="476" t="s">
        <v>224</v>
      </c>
      <c r="E88" s="477"/>
      <c r="F88" s="478" t="s">
        <v>1003</v>
      </c>
      <c r="G88" s="478"/>
      <c r="H88" s="24">
        <v>100</v>
      </c>
    </row>
    <row r="89" spans="1:8" ht="20.45" customHeight="1">
      <c r="A89" s="25"/>
      <c r="B89" s="35" t="s">
        <v>1059</v>
      </c>
      <c r="C89" s="35" t="s">
        <v>1017</v>
      </c>
      <c r="D89" s="473" t="s">
        <v>1060</v>
      </c>
      <c r="E89" s="474"/>
      <c r="F89" s="502" t="s">
        <v>1019</v>
      </c>
      <c r="G89" s="502"/>
      <c r="H89" s="37">
        <v>100</v>
      </c>
    </row>
    <row r="90" spans="1:8" ht="20.45" customHeight="1">
      <c r="A90" s="29"/>
      <c r="B90" s="27" t="s">
        <v>1061</v>
      </c>
      <c r="C90" s="27" t="s">
        <v>1017</v>
      </c>
      <c r="D90" s="476" t="s">
        <v>1062</v>
      </c>
      <c r="E90" s="477"/>
      <c r="F90" s="486" t="s">
        <v>1019</v>
      </c>
      <c r="G90" s="486"/>
      <c r="H90" s="28">
        <v>100</v>
      </c>
    </row>
    <row r="91" spans="1:8" ht="11.45" customHeight="1">
      <c r="A91" s="19" t="s">
        <v>1063</v>
      </c>
      <c r="B91" s="19">
        <v>90</v>
      </c>
      <c r="C91" s="20" t="s">
        <v>984</v>
      </c>
      <c r="D91" s="473" t="s">
        <v>225</v>
      </c>
      <c r="E91" s="474"/>
      <c r="F91" s="475" t="s">
        <v>1003</v>
      </c>
      <c r="G91" s="475"/>
      <c r="H91" s="21">
        <v>100</v>
      </c>
    </row>
    <row r="92" spans="1:8" ht="11.45" customHeight="1">
      <c r="A92" s="22" t="s">
        <v>1007</v>
      </c>
      <c r="B92" s="22">
        <v>91</v>
      </c>
      <c r="C92" s="23" t="s">
        <v>984</v>
      </c>
      <c r="D92" s="476" t="s">
        <v>37</v>
      </c>
      <c r="E92" s="477"/>
      <c r="F92" s="503"/>
      <c r="G92" s="503"/>
      <c r="H92" s="24">
        <v>100</v>
      </c>
    </row>
    <row r="93" spans="1:8" ht="11.45" customHeight="1">
      <c r="A93" s="19" t="s">
        <v>1064</v>
      </c>
      <c r="B93" s="19">
        <v>92</v>
      </c>
      <c r="C93" s="20" t="s">
        <v>984</v>
      </c>
      <c r="D93" s="473" t="s">
        <v>38</v>
      </c>
      <c r="E93" s="474"/>
      <c r="F93" s="485"/>
      <c r="G93" s="485"/>
      <c r="H93" s="21">
        <v>100</v>
      </c>
    </row>
    <row r="94" spans="1:8" ht="11.45" customHeight="1">
      <c r="A94" s="22" t="s">
        <v>1065</v>
      </c>
      <c r="B94" s="22">
        <v>93</v>
      </c>
      <c r="C94" s="23" t="s">
        <v>984</v>
      </c>
      <c r="D94" s="476" t="s">
        <v>8</v>
      </c>
      <c r="E94" s="477"/>
      <c r="F94" s="503"/>
      <c r="G94" s="503"/>
      <c r="H94" s="24">
        <v>100</v>
      </c>
    </row>
    <row r="95" spans="1:8" ht="11.45" customHeight="1">
      <c r="A95" s="19" t="s">
        <v>1007</v>
      </c>
      <c r="B95" s="19">
        <v>94</v>
      </c>
      <c r="C95" s="20" t="s">
        <v>984</v>
      </c>
      <c r="D95" s="473" t="s">
        <v>226</v>
      </c>
      <c r="E95" s="474"/>
      <c r="F95" s="485"/>
      <c r="G95" s="485"/>
      <c r="H95" s="21">
        <v>100</v>
      </c>
    </row>
    <row r="96" spans="1:8" ht="11.45" customHeight="1">
      <c r="A96" s="22" t="s">
        <v>1007</v>
      </c>
      <c r="B96" s="22">
        <v>95</v>
      </c>
      <c r="C96" s="23" t="s">
        <v>984</v>
      </c>
      <c r="D96" s="476" t="s">
        <v>227</v>
      </c>
      <c r="E96" s="477"/>
      <c r="F96" s="503"/>
      <c r="G96" s="503"/>
      <c r="H96" s="24">
        <v>100</v>
      </c>
    </row>
    <row r="97" spans="1:8" ht="11.45" customHeight="1">
      <c r="A97" s="25"/>
      <c r="B97" s="19">
        <v>96</v>
      </c>
      <c r="C97" s="20" t="s">
        <v>984</v>
      </c>
      <c r="D97" s="473" t="s">
        <v>228</v>
      </c>
      <c r="E97" s="474"/>
      <c r="F97" s="485"/>
      <c r="G97" s="485"/>
      <c r="H97" s="21">
        <v>100</v>
      </c>
    </row>
    <row r="98" spans="1:8" ht="11.45" customHeight="1">
      <c r="A98" s="22" t="s">
        <v>1007</v>
      </c>
      <c r="B98" s="22">
        <v>97</v>
      </c>
      <c r="C98" s="23" t="s">
        <v>984</v>
      </c>
      <c r="D98" s="476" t="s">
        <v>39</v>
      </c>
      <c r="E98" s="477"/>
      <c r="F98" s="503"/>
      <c r="G98" s="503"/>
      <c r="H98" s="24">
        <v>100</v>
      </c>
    </row>
    <row r="99" spans="1:8" ht="20.45" customHeight="1">
      <c r="A99" s="25"/>
      <c r="B99" s="35" t="s">
        <v>1066</v>
      </c>
      <c r="C99" s="35" t="s">
        <v>1017</v>
      </c>
      <c r="D99" s="473" t="s">
        <v>1067</v>
      </c>
      <c r="E99" s="474"/>
      <c r="F99" s="485"/>
      <c r="G99" s="485"/>
      <c r="H99" s="37">
        <v>100</v>
      </c>
    </row>
    <row r="100" spans="1:8" ht="20.45" customHeight="1">
      <c r="A100" s="29"/>
      <c r="B100" s="27" t="s">
        <v>1068</v>
      </c>
      <c r="C100" s="27" t="s">
        <v>1017</v>
      </c>
      <c r="D100" s="476" t="s">
        <v>1069</v>
      </c>
      <c r="E100" s="477"/>
      <c r="F100" s="503"/>
      <c r="G100" s="503"/>
      <c r="H100" s="28">
        <v>100</v>
      </c>
    </row>
    <row r="101" spans="1:8" ht="11.45" customHeight="1">
      <c r="A101" s="19" t="s">
        <v>1007</v>
      </c>
      <c r="B101" s="19">
        <v>100</v>
      </c>
      <c r="C101" s="20" t="s">
        <v>984</v>
      </c>
      <c r="D101" s="473" t="s">
        <v>1070</v>
      </c>
      <c r="E101" s="474"/>
      <c r="F101" s="475" t="s">
        <v>1003</v>
      </c>
      <c r="G101" s="475"/>
      <c r="H101" s="21">
        <v>100</v>
      </c>
    </row>
    <row r="102" spans="1:8" ht="20.45" customHeight="1">
      <c r="A102" s="26" t="s">
        <v>1016</v>
      </c>
      <c r="B102" s="27" t="s">
        <v>1071</v>
      </c>
      <c r="C102" s="27" t="s">
        <v>1017</v>
      </c>
      <c r="D102" s="476" t="s">
        <v>1072</v>
      </c>
      <c r="E102" s="477"/>
      <c r="F102" s="486" t="s">
        <v>1019</v>
      </c>
      <c r="G102" s="486"/>
      <c r="H102" s="28">
        <v>100</v>
      </c>
    </row>
    <row r="103" spans="1:8" ht="20.45" customHeight="1">
      <c r="A103" s="39" t="s">
        <v>1016</v>
      </c>
      <c r="B103" s="35" t="s">
        <v>1073</v>
      </c>
      <c r="C103" s="35" t="s">
        <v>1017</v>
      </c>
      <c r="D103" s="473" t="s">
        <v>1074</v>
      </c>
      <c r="E103" s="474"/>
      <c r="F103" s="502" t="s">
        <v>1019</v>
      </c>
      <c r="G103" s="502"/>
      <c r="H103" s="37">
        <v>100</v>
      </c>
    </row>
    <row r="104" spans="1:8" ht="11.45" customHeight="1">
      <c r="A104" s="22" t="s">
        <v>1007</v>
      </c>
      <c r="B104" s="22">
        <v>103</v>
      </c>
      <c r="C104" s="23" t="s">
        <v>984</v>
      </c>
      <c r="D104" s="476" t="s">
        <v>1075</v>
      </c>
      <c r="E104" s="477"/>
      <c r="F104" s="478" t="s">
        <v>1003</v>
      </c>
      <c r="G104" s="478"/>
      <c r="H104" s="24">
        <v>100</v>
      </c>
    </row>
    <row r="105" spans="1:8" ht="11.45" customHeight="1">
      <c r="A105" s="19" t="s">
        <v>1076</v>
      </c>
      <c r="B105" s="19">
        <v>104</v>
      </c>
      <c r="C105" s="20" t="s">
        <v>984</v>
      </c>
      <c r="D105" s="473" t="s">
        <v>40</v>
      </c>
      <c r="E105" s="474"/>
      <c r="F105" s="485"/>
      <c r="G105" s="485"/>
      <c r="H105" s="21">
        <v>100</v>
      </c>
    </row>
    <row r="106" spans="1:8" ht="11.45" customHeight="1">
      <c r="A106" s="22" t="s">
        <v>1077</v>
      </c>
      <c r="B106" s="22">
        <v>105</v>
      </c>
      <c r="C106" s="23" t="s">
        <v>984</v>
      </c>
      <c r="D106" s="476" t="s">
        <v>41</v>
      </c>
      <c r="E106" s="477"/>
      <c r="F106" s="478" t="s">
        <v>1003</v>
      </c>
      <c r="G106" s="478"/>
      <c r="H106" s="24">
        <v>100</v>
      </c>
    </row>
    <row r="107" spans="1:8" ht="11.45" customHeight="1">
      <c r="A107" s="19" t="s">
        <v>1078</v>
      </c>
      <c r="B107" s="19">
        <v>106</v>
      </c>
      <c r="C107" s="20" t="s">
        <v>984</v>
      </c>
      <c r="D107" s="473" t="s">
        <v>42</v>
      </c>
      <c r="E107" s="474"/>
      <c r="F107" s="475" t="s">
        <v>1003</v>
      </c>
      <c r="G107" s="475"/>
      <c r="H107" s="21">
        <v>100</v>
      </c>
    </row>
    <row r="108" spans="1:8" ht="11.45" customHeight="1">
      <c r="A108" s="22" t="s">
        <v>1079</v>
      </c>
      <c r="B108" s="22">
        <v>107</v>
      </c>
      <c r="C108" s="23" t="s">
        <v>984</v>
      </c>
      <c r="D108" s="476" t="s">
        <v>43</v>
      </c>
      <c r="E108" s="477"/>
      <c r="F108" s="478" t="s">
        <v>1003</v>
      </c>
      <c r="G108" s="478"/>
      <c r="H108" s="24">
        <v>100</v>
      </c>
    </row>
    <row r="109" spans="1:8" ht="11.45" customHeight="1">
      <c r="A109" s="19" t="s">
        <v>1007</v>
      </c>
      <c r="B109" s="19">
        <v>108</v>
      </c>
      <c r="C109" s="20" t="s">
        <v>984</v>
      </c>
      <c r="D109" s="473" t="s">
        <v>230</v>
      </c>
      <c r="E109" s="474"/>
      <c r="F109" s="475" t="s">
        <v>1003</v>
      </c>
      <c r="G109" s="475"/>
      <c r="H109" s="21">
        <v>100</v>
      </c>
    </row>
    <row r="110" spans="1:8" ht="11.45" customHeight="1">
      <c r="A110" s="22" t="s">
        <v>1007</v>
      </c>
      <c r="B110" s="22">
        <v>109</v>
      </c>
      <c r="C110" s="23" t="s">
        <v>984</v>
      </c>
      <c r="D110" s="476" t="s">
        <v>231</v>
      </c>
      <c r="E110" s="477"/>
      <c r="F110" s="478" t="s">
        <v>1003</v>
      </c>
      <c r="G110" s="478"/>
      <c r="H110" s="24">
        <v>100</v>
      </c>
    </row>
    <row r="111" spans="1:8" ht="11.45" customHeight="1">
      <c r="A111" s="19" t="s">
        <v>1080</v>
      </c>
      <c r="B111" s="19">
        <v>110</v>
      </c>
      <c r="C111" s="20" t="s">
        <v>984</v>
      </c>
      <c r="D111" s="473" t="s">
        <v>232</v>
      </c>
      <c r="E111" s="474"/>
      <c r="F111" s="475" t="s">
        <v>1009</v>
      </c>
      <c r="G111" s="475"/>
      <c r="H111" s="21">
        <v>100</v>
      </c>
    </row>
    <row r="112" spans="1:8" ht="11.45" customHeight="1">
      <c r="A112" s="22" t="s">
        <v>1081</v>
      </c>
      <c r="B112" s="22">
        <v>111</v>
      </c>
      <c r="C112" s="23" t="s">
        <v>984</v>
      </c>
      <c r="D112" s="476" t="s">
        <v>233</v>
      </c>
      <c r="E112" s="477"/>
      <c r="F112" s="478" t="s">
        <v>1009</v>
      </c>
      <c r="G112" s="478"/>
      <c r="H112" s="24">
        <v>100</v>
      </c>
    </row>
    <row r="113" spans="1:8" ht="11.45" customHeight="1">
      <c r="A113" s="25"/>
      <c r="B113" s="19">
        <v>112</v>
      </c>
      <c r="C113" s="20" t="s">
        <v>984</v>
      </c>
      <c r="D113" s="473" t="s">
        <v>234</v>
      </c>
      <c r="E113" s="474"/>
      <c r="F113" s="475" t="s">
        <v>1003</v>
      </c>
      <c r="G113" s="475"/>
      <c r="H113" s="21">
        <v>100</v>
      </c>
    </row>
    <row r="114" spans="1:8" ht="11.45" customHeight="1">
      <c r="A114" s="29"/>
      <c r="B114" s="22">
        <v>113</v>
      </c>
      <c r="C114" s="23" t="s">
        <v>984</v>
      </c>
      <c r="D114" s="476" t="s">
        <v>235</v>
      </c>
      <c r="E114" s="477"/>
      <c r="F114" s="478" t="s">
        <v>1003</v>
      </c>
      <c r="G114" s="478"/>
      <c r="H114" s="24">
        <v>100</v>
      </c>
    </row>
    <row r="115" spans="1:8" ht="11.45" customHeight="1">
      <c r="A115" s="19" t="s">
        <v>1007</v>
      </c>
      <c r="B115" s="19">
        <v>114</v>
      </c>
      <c r="C115" s="20" t="s">
        <v>984</v>
      </c>
      <c r="D115" s="473" t="s">
        <v>44</v>
      </c>
      <c r="E115" s="474"/>
      <c r="F115" s="475" t="s">
        <v>1003</v>
      </c>
      <c r="G115" s="475"/>
      <c r="H115" s="21">
        <v>100</v>
      </c>
    </row>
    <row r="116" spans="1:8" ht="11.45" customHeight="1">
      <c r="A116" s="22" t="s">
        <v>1007</v>
      </c>
      <c r="B116" s="22">
        <v>115</v>
      </c>
      <c r="C116" s="23" t="s">
        <v>984</v>
      </c>
      <c r="D116" s="491" t="s">
        <v>45</v>
      </c>
      <c r="E116" s="492"/>
      <c r="F116" s="478" t="s">
        <v>1011</v>
      </c>
      <c r="G116" s="478"/>
      <c r="H116" s="24">
        <v>100</v>
      </c>
    </row>
    <row r="117" spans="1:8" ht="11.65" customHeight="1">
      <c r="A117" s="30" t="s">
        <v>1082</v>
      </c>
      <c r="B117" s="30">
        <v>116</v>
      </c>
      <c r="C117" s="504" t="s">
        <v>984</v>
      </c>
      <c r="D117" s="504"/>
      <c r="E117" s="493" t="s">
        <v>46</v>
      </c>
      <c r="F117" s="494"/>
      <c r="G117" s="30" t="s">
        <v>1011</v>
      </c>
      <c r="H117" s="32">
        <v>100</v>
      </c>
    </row>
    <row r="118" spans="1:8" ht="11.45" customHeight="1">
      <c r="A118" s="22" t="s">
        <v>1007</v>
      </c>
      <c r="B118" s="22">
        <v>117</v>
      </c>
      <c r="C118" s="505" t="s">
        <v>984</v>
      </c>
      <c r="D118" s="505"/>
      <c r="E118" s="476" t="s">
        <v>236</v>
      </c>
      <c r="F118" s="477"/>
      <c r="G118" s="22" t="s">
        <v>1011</v>
      </c>
      <c r="H118" s="24">
        <v>100</v>
      </c>
    </row>
    <row r="119" spans="1:8" ht="11.45" customHeight="1">
      <c r="A119" s="19" t="s">
        <v>1007</v>
      </c>
      <c r="B119" s="19">
        <v>118</v>
      </c>
      <c r="C119" s="506" t="s">
        <v>984</v>
      </c>
      <c r="D119" s="506"/>
      <c r="E119" s="473" t="s">
        <v>237</v>
      </c>
      <c r="F119" s="474"/>
      <c r="G119" s="19" t="s">
        <v>1009</v>
      </c>
      <c r="H119" s="21">
        <v>100</v>
      </c>
    </row>
    <row r="120" spans="1:8" ht="11.45" customHeight="1">
      <c r="A120" s="29"/>
      <c r="B120" s="22">
        <v>119</v>
      </c>
      <c r="C120" s="505" t="s">
        <v>983</v>
      </c>
      <c r="D120" s="505"/>
      <c r="E120" s="476" t="s">
        <v>238</v>
      </c>
      <c r="F120" s="477"/>
      <c r="G120" s="22" t="s">
        <v>1083</v>
      </c>
      <c r="H120" s="24">
        <v>100</v>
      </c>
    </row>
    <row r="121" spans="1:8" ht="11.45" customHeight="1">
      <c r="A121" s="19" t="s">
        <v>1084</v>
      </c>
      <c r="B121" s="19">
        <v>120</v>
      </c>
      <c r="C121" s="506" t="s">
        <v>983</v>
      </c>
      <c r="D121" s="506"/>
      <c r="E121" s="473" t="s">
        <v>239</v>
      </c>
      <c r="F121" s="474"/>
      <c r="G121" s="19" t="s">
        <v>1085</v>
      </c>
      <c r="H121" s="21">
        <v>100</v>
      </c>
    </row>
    <row r="122" spans="1:8" ht="11.45" customHeight="1">
      <c r="A122" s="22" t="s">
        <v>1086</v>
      </c>
      <c r="B122" s="22">
        <v>121</v>
      </c>
      <c r="C122" s="505" t="s">
        <v>983</v>
      </c>
      <c r="D122" s="505"/>
      <c r="E122" s="476" t="s">
        <v>240</v>
      </c>
      <c r="F122" s="477"/>
      <c r="G122" s="22" t="s">
        <v>1087</v>
      </c>
      <c r="H122" s="24">
        <v>100</v>
      </c>
    </row>
    <row r="123" spans="1:8" ht="11.45" customHeight="1">
      <c r="A123" s="19" t="s">
        <v>1088</v>
      </c>
      <c r="B123" s="19">
        <v>122</v>
      </c>
      <c r="C123" s="506" t="s">
        <v>983</v>
      </c>
      <c r="D123" s="506"/>
      <c r="E123" s="473" t="s">
        <v>241</v>
      </c>
      <c r="F123" s="474"/>
      <c r="G123" s="19" t="s">
        <v>1089</v>
      </c>
      <c r="H123" s="21">
        <v>85</v>
      </c>
    </row>
    <row r="124" spans="1:8" ht="11.45" customHeight="1">
      <c r="A124" s="22" t="s">
        <v>1090</v>
      </c>
      <c r="B124" s="22">
        <v>123</v>
      </c>
      <c r="C124" s="505" t="s">
        <v>983</v>
      </c>
      <c r="D124" s="505"/>
      <c r="E124" s="476" t="s">
        <v>242</v>
      </c>
      <c r="F124" s="477"/>
      <c r="G124" s="29"/>
      <c r="H124" s="40"/>
    </row>
    <row r="125" spans="1:8" ht="11.45" customHeight="1">
      <c r="A125" s="19" t="s">
        <v>1091</v>
      </c>
      <c r="B125" s="19">
        <v>124</v>
      </c>
      <c r="C125" s="506" t="s">
        <v>983</v>
      </c>
      <c r="D125" s="506"/>
      <c r="E125" s="473" t="s">
        <v>243</v>
      </c>
      <c r="F125" s="474"/>
      <c r="G125" s="19" t="s">
        <v>1092</v>
      </c>
      <c r="H125" s="21">
        <v>65</v>
      </c>
    </row>
    <row r="126" spans="1:8" ht="11.45" customHeight="1">
      <c r="A126" s="22" t="s">
        <v>1091</v>
      </c>
      <c r="B126" s="22">
        <v>125</v>
      </c>
      <c r="C126" s="505" t="s">
        <v>983</v>
      </c>
      <c r="D126" s="505"/>
      <c r="E126" s="476" t="s">
        <v>244</v>
      </c>
      <c r="F126" s="477"/>
      <c r="G126" s="29"/>
      <c r="H126" s="40">
        <v>65</v>
      </c>
    </row>
    <row r="127" spans="1:8" ht="11.45" customHeight="1">
      <c r="A127" s="19" t="s">
        <v>1091</v>
      </c>
      <c r="B127" s="19">
        <v>126</v>
      </c>
      <c r="C127" s="506" t="s">
        <v>983</v>
      </c>
      <c r="D127" s="506"/>
      <c r="E127" s="473" t="s">
        <v>245</v>
      </c>
      <c r="F127" s="474"/>
      <c r="G127" s="19" t="s">
        <v>1093</v>
      </c>
      <c r="H127" s="21">
        <v>100</v>
      </c>
    </row>
    <row r="128" spans="1:8" ht="11.45" customHeight="1">
      <c r="A128" s="22" t="s">
        <v>1094</v>
      </c>
      <c r="B128" s="22">
        <v>127</v>
      </c>
      <c r="C128" s="505" t="s">
        <v>983</v>
      </c>
      <c r="D128" s="505"/>
      <c r="E128" s="476" t="s">
        <v>246</v>
      </c>
      <c r="F128" s="477"/>
      <c r="G128" s="22" t="s">
        <v>1095</v>
      </c>
      <c r="H128" s="24">
        <v>90</v>
      </c>
    </row>
    <row r="129" spans="1:8" ht="11.45" customHeight="1">
      <c r="A129" s="19" t="s">
        <v>1096</v>
      </c>
      <c r="B129" s="19">
        <v>128</v>
      </c>
      <c r="C129" s="506" t="s">
        <v>983</v>
      </c>
      <c r="D129" s="506"/>
      <c r="E129" s="473" t="s">
        <v>247</v>
      </c>
      <c r="F129" s="474"/>
      <c r="G129" s="19" t="s">
        <v>1095</v>
      </c>
      <c r="H129" s="21">
        <v>90</v>
      </c>
    </row>
    <row r="130" spans="1:8" ht="11.45" customHeight="1">
      <c r="A130" s="22" t="s">
        <v>1097</v>
      </c>
      <c r="B130" s="22">
        <v>129</v>
      </c>
      <c r="C130" s="505" t="s">
        <v>983</v>
      </c>
      <c r="D130" s="505"/>
      <c r="E130" s="476" t="s">
        <v>4</v>
      </c>
      <c r="F130" s="477"/>
      <c r="G130" s="22" t="s">
        <v>1098</v>
      </c>
      <c r="H130" s="24">
        <v>95</v>
      </c>
    </row>
    <row r="131" spans="1:8" ht="11.45" customHeight="1">
      <c r="A131" s="19" t="s">
        <v>1099</v>
      </c>
      <c r="B131" s="19">
        <v>130</v>
      </c>
      <c r="C131" s="506" t="s">
        <v>983</v>
      </c>
      <c r="D131" s="506"/>
      <c r="E131" s="473" t="s">
        <v>248</v>
      </c>
      <c r="F131" s="474"/>
      <c r="G131" s="19" t="s">
        <v>1100</v>
      </c>
      <c r="H131" s="21">
        <v>30</v>
      </c>
    </row>
    <row r="132" spans="1:8" ht="11.45" customHeight="1">
      <c r="A132" s="22" t="s">
        <v>1101</v>
      </c>
      <c r="B132" s="22">
        <v>131</v>
      </c>
      <c r="C132" s="505" t="s">
        <v>983</v>
      </c>
      <c r="D132" s="505"/>
      <c r="E132" s="476" t="s">
        <v>249</v>
      </c>
      <c r="F132" s="477"/>
      <c r="G132" s="22" t="s">
        <v>1102</v>
      </c>
      <c r="H132" s="24">
        <v>100</v>
      </c>
    </row>
    <row r="133" spans="1:8" ht="11.45" customHeight="1">
      <c r="A133" s="19" t="s">
        <v>1091</v>
      </c>
      <c r="B133" s="19">
        <v>132</v>
      </c>
      <c r="C133" s="506" t="s">
        <v>983</v>
      </c>
      <c r="D133" s="506"/>
      <c r="E133" s="473" t="s">
        <v>1103</v>
      </c>
      <c r="F133" s="474"/>
      <c r="G133" s="25"/>
      <c r="H133" s="41">
        <v>100</v>
      </c>
    </row>
    <row r="134" spans="1:8" ht="11.45" customHeight="1">
      <c r="A134" s="22" t="s">
        <v>1091</v>
      </c>
      <c r="B134" s="22">
        <v>133</v>
      </c>
      <c r="C134" s="505" t="s">
        <v>983</v>
      </c>
      <c r="D134" s="505"/>
      <c r="E134" s="476" t="s">
        <v>1104</v>
      </c>
      <c r="F134" s="477"/>
      <c r="G134" s="29"/>
      <c r="H134" s="40">
        <v>100</v>
      </c>
    </row>
    <row r="135" spans="1:8" ht="11.45" customHeight="1">
      <c r="A135" s="19" t="s">
        <v>1105</v>
      </c>
      <c r="B135" s="19">
        <v>134</v>
      </c>
      <c r="C135" s="506" t="s">
        <v>983</v>
      </c>
      <c r="D135" s="506"/>
      <c r="E135" s="473" t="s">
        <v>250</v>
      </c>
      <c r="F135" s="474"/>
      <c r="G135" s="19" t="s">
        <v>1106</v>
      </c>
      <c r="H135" s="21">
        <v>50</v>
      </c>
    </row>
    <row r="136" spans="1:8" ht="11.45" customHeight="1">
      <c r="A136" s="22" t="s">
        <v>1091</v>
      </c>
      <c r="B136" s="22">
        <v>135</v>
      </c>
      <c r="C136" s="505" t="s">
        <v>983</v>
      </c>
      <c r="D136" s="505"/>
      <c r="E136" s="476" t="s">
        <v>251</v>
      </c>
      <c r="F136" s="477"/>
      <c r="G136" s="22" t="s">
        <v>1107</v>
      </c>
      <c r="H136" s="24">
        <v>80</v>
      </c>
    </row>
    <row r="137" spans="1:8" ht="11.45" customHeight="1">
      <c r="A137" s="19" t="s">
        <v>1091</v>
      </c>
      <c r="B137" s="19">
        <v>136</v>
      </c>
      <c r="C137" s="506" t="s">
        <v>983</v>
      </c>
      <c r="D137" s="506"/>
      <c r="E137" s="473" t="s">
        <v>252</v>
      </c>
      <c r="F137" s="474"/>
      <c r="G137" s="19" t="s">
        <v>1107</v>
      </c>
      <c r="H137" s="21">
        <v>85</v>
      </c>
    </row>
    <row r="138" spans="1:8" ht="11.45" customHeight="1">
      <c r="A138" s="22" t="s">
        <v>1091</v>
      </c>
      <c r="B138" s="22">
        <v>137</v>
      </c>
      <c r="C138" s="505" t="s">
        <v>983</v>
      </c>
      <c r="D138" s="505"/>
      <c r="E138" s="476" t="s">
        <v>253</v>
      </c>
      <c r="F138" s="477"/>
      <c r="G138" s="22" t="s">
        <v>1108</v>
      </c>
      <c r="H138" s="24">
        <v>80</v>
      </c>
    </row>
    <row r="139" spans="1:8" ht="11.45" customHeight="1">
      <c r="A139" s="19" t="s">
        <v>1109</v>
      </c>
      <c r="B139" s="19">
        <v>138</v>
      </c>
      <c r="C139" s="506" t="s">
        <v>983</v>
      </c>
      <c r="D139" s="506"/>
      <c r="E139" s="473" t="s">
        <v>47</v>
      </c>
      <c r="F139" s="474"/>
      <c r="G139" s="19" t="s">
        <v>1011</v>
      </c>
      <c r="H139" s="21">
        <v>100</v>
      </c>
    </row>
    <row r="140" spans="1:8" ht="11.45" customHeight="1">
      <c r="A140" s="22" t="s">
        <v>1109</v>
      </c>
      <c r="B140" s="22">
        <v>139</v>
      </c>
      <c r="C140" s="505" t="s">
        <v>983</v>
      </c>
      <c r="D140" s="505"/>
      <c r="E140" s="476" t="s">
        <v>254</v>
      </c>
      <c r="F140" s="477"/>
      <c r="G140" s="22" t="s">
        <v>1011</v>
      </c>
      <c r="H140" s="24">
        <v>40</v>
      </c>
    </row>
    <row r="141" spans="1:8" ht="11.45" customHeight="1">
      <c r="A141" s="19" t="s">
        <v>1110</v>
      </c>
      <c r="B141" s="19">
        <v>140</v>
      </c>
      <c r="C141" s="506" t="s">
        <v>983</v>
      </c>
      <c r="D141" s="506"/>
      <c r="E141" s="473" t="s">
        <v>255</v>
      </c>
      <c r="F141" s="474"/>
      <c r="G141" s="19" t="s">
        <v>1085</v>
      </c>
      <c r="H141" s="21">
        <v>100</v>
      </c>
    </row>
    <row r="142" spans="1:8" ht="11.45" customHeight="1">
      <c r="A142" s="22" t="s">
        <v>1111</v>
      </c>
      <c r="B142" s="22">
        <v>141</v>
      </c>
      <c r="C142" s="505" t="s">
        <v>983</v>
      </c>
      <c r="D142" s="505"/>
      <c r="E142" s="476" t="s">
        <v>256</v>
      </c>
      <c r="F142" s="477"/>
      <c r="G142" s="22" t="s">
        <v>1112</v>
      </c>
      <c r="H142" s="24">
        <v>80</v>
      </c>
    </row>
    <row r="143" spans="1:8" ht="11.45" customHeight="1">
      <c r="A143" s="19" t="s">
        <v>1091</v>
      </c>
      <c r="B143" s="19">
        <v>142</v>
      </c>
      <c r="C143" s="506" t="s">
        <v>983</v>
      </c>
      <c r="D143" s="506"/>
      <c r="E143" s="473" t="s">
        <v>48</v>
      </c>
      <c r="F143" s="474"/>
      <c r="G143" s="19" t="s">
        <v>1093</v>
      </c>
      <c r="H143" s="21">
        <v>100</v>
      </c>
    </row>
    <row r="144" spans="1:8" ht="11.45" customHeight="1">
      <c r="A144" s="22" t="s">
        <v>1113</v>
      </c>
      <c r="B144" s="22">
        <v>143</v>
      </c>
      <c r="C144" s="505" t="s">
        <v>983</v>
      </c>
      <c r="D144" s="505"/>
      <c r="E144" s="476" t="s">
        <v>257</v>
      </c>
      <c r="F144" s="477"/>
      <c r="G144" s="22" t="s">
        <v>1114</v>
      </c>
      <c r="H144" s="24">
        <v>75</v>
      </c>
    </row>
    <row r="145" spans="1:8" ht="11.45" customHeight="1">
      <c r="A145" s="19" t="s">
        <v>1115</v>
      </c>
      <c r="B145" s="19">
        <v>144</v>
      </c>
      <c r="C145" s="506" t="s">
        <v>983</v>
      </c>
      <c r="D145" s="506"/>
      <c r="E145" s="473" t="s">
        <v>258</v>
      </c>
      <c r="F145" s="474"/>
      <c r="G145" s="19" t="s">
        <v>1116</v>
      </c>
      <c r="H145" s="21">
        <v>90</v>
      </c>
    </row>
    <row r="146" spans="1:8" ht="11.45" customHeight="1">
      <c r="A146" s="22" t="s">
        <v>1091</v>
      </c>
      <c r="B146" s="22">
        <v>145</v>
      </c>
      <c r="C146" s="505" t="s">
        <v>983</v>
      </c>
      <c r="D146" s="505"/>
      <c r="E146" s="476" t="s">
        <v>259</v>
      </c>
      <c r="F146" s="477"/>
      <c r="G146" s="22" t="s">
        <v>1117</v>
      </c>
      <c r="H146" s="24">
        <v>80</v>
      </c>
    </row>
    <row r="147" spans="1:8" ht="11.45" customHeight="1">
      <c r="A147" s="19" t="s">
        <v>1118</v>
      </c>
      <c r="B147" s="19">
        <v>146</v>
      </c>
      <c r="C147" s="506" t="s">
        <v>983</v>
      </c>
      <c r="D147" s="506"/>
      <c r="E147" s="473" t="s">
        <v>260</v>
      </c>
      <c r="F147" s="474"/>
      <c r="G147" s="19" t="s">
        <v>1119</v>
      </c>
      <c r="H147" s="21">
        <v>40</v>
      </c>
    </row>
    <row r="148" spans="1:8" ht="11.45" customHeight="1">
      <c r="A148" s="22" t="s">
        <v>1120</v>
      </c>
      <c r="B148" s="22">
        <v>147</v>
      </c>
      <c r="C148" s="505" t="s">
        <v>983</v>
      </c>
      <c r="D148" s="505"/>
      <c r="E148" s="476" t="s">
        <v>261</v>
      </c>
      <c r="F148" s="477"/>
      <c r="G148" s="22" t="s">
        <v>1121</v>
      </c>
      <c r="H148" s="24">
        <v>90</v>
      </c>
    </row>
    <row r="149" spans="1:8" ht="11.45" customHeight="1">
      <c r="A149" s="19" t="s">
        <v>1091</v>
      </c>
      <c r="B149" s="19">
        <v>148</v>
      </c>
      <c r="C149" s="506" t="s">
        <v>983</v>
      </c>
      <c r="D149" s="506"/>
      <c r="E149" s="473" t="s">
        <v>1122</v>
      </c>
      <c r="F149" s="474"/>
      <c r="G149" s="25"/>
      <c r="H149" s="41"/>
    </row>
    <row r="150" spans="1:8" ht="11.45" customHeight="1">
      <c r="A150" s="22" t="s">
        <v>1123</v>
      </c>
      <c r="B150" s="22">
        <v>149</v>
      </c>
      <c r="C150" s="505" t="s">
        <v>983</v>
      </c>
      <c r="D150" s="505"/>
      <c r="E150" s="476" t="s">
        <v>262</v>
      </c>
      <c r="F150" s="477"/>
      <c r="G150" s="22" t="s">
        <v>1124</v>
      </c>
      <c r="H150" s="24">
        <v>85</v>
      </c>
    </row>
    <row r="151" spans="1:8" ht="11.45" customHeight="1">
      <c r="A151" s="19" t="s">
        <v>1091</v>
      </c>
      <c r="B151" s="19">
        <v>150</v>
      </c>
      <c r="C151" s="506" t="s">
        <v>983</v>
      </c>
      <c r="D151" s="506"/>
      <c r="E151" s="473" t="s">
        <v>5</v>
      </c>
      <c r="F151" s="474"/>
      <c r="G151" s="25"/>
      <c r="H151" s="41">
        <v>95</v>
      </c>
    </row>
    <row r="152" spans="1:8" ht="11.45" customHeight="1">
      <c r="A152" s="29"/>
      <c r="B152" s="22">
        <v>151</v>
      </c>
      <c r="C152" s="505" t="s">
        <v>983</v>
      </c>
      <c r="D152" s="505"/>
      <c r="E152" s="476" t="s">
        <v>263</v>
      </c>
      <c r="F152" s="477"/>
      <c r="G152" s="29"/>
      <c r="H152" s="24">
        <v>100</v>
      </c>
    </row>
    <row r="153" spans="1:8" ht="11.45" customHeight="1">
      <c r="A153" s="19" t="s">
        <v>1125</v>
      </c>
      <c r="B153" s="19">
        <v>152</v>
      </c>
      <c r="C153" s="506" t="s">
        <v>983</v>
      </c>
      <c r="D153" s="506"/>
      <c r="E153" s="473" t="s">
        <v>264</v>
      </c>
      <c r="F153" s="474"/>
      <c r="G153" s="19" t="s">
        <v>1126</v>
      </c>
      <c r="H153" s="21">
        <v>45</v>
      </c>
    </row>
    <row r="154" spans="1:8" ht="11.45" customHeight="1">
      <c r="A154" s="22" t="s">
        <v>1091</v>
      </c>
      <c r="B154" s="22">
        <v>153</v>
      </c>
      <c r="C154" s="505" t="s">
        <v>983</v>
      </c>
      <c r="D154" s="505"/>
      <c r="E154" s="476" t="s">
        <v>265</v>
      </c>
      <c r="F154" s="477"/>
      <c r="G154" s="22" t="s">
        <v>1117</v>
      </c>
      <c r="H154" s="24">
        <v>40</v>
      </c>
    </row>
    <row r="155" spans="1:8" ht="11.45" customHeight="1">
      <c r="A155" s="19" t="s">
        <v>1127</v>
      </c>
      <c r="B155" s="19">
        <v>154</v>
      </c>
      <c r="C155" s="506" t="s">
        <v>983</v>
      </c>
      <c r="D155" s="506"/>
      <c r="E155" s="473" t="s">
        <v>49</v>
      </c>
      <c r="F155" s="474"/>
      <c r="G155" s="19" t="s">
        <v>1117</v>
      </c>
      <c r="H155" s="21">
        <v>95</v>
      </c>
    </row>
    <row r="156" spans="1:8" ht="11.45" customHeight="1">
      <c r="A156" s="22" t="s">
        <v>1091</v>
      </c>
      <c r="B156" s="22">
        <v>155</v>
      </c>
      <c r="C156" s="505" t="s">
        <v>983</v>
      </c>
      <c r="D156" s="505"/>
      <c r="E156" s="476" t="s">
        <v>266</v>
      </c>
      <c r="F156" s="477"/>
      <c r="G156" s="29"/>
      <c r="H156" s="24">
        <v>100</v>
      </c>
    </row>
    <row r="157" spans="1:8" ht="11.45" customHeight="1">
      <c r="A157" s="19" t="s">
        <v>1091</v>
      </c>
      <c r="B157" s="19">
        <v>156</v>
      </c>
      <c r="C157" s="506" t="s">
        <v>983</v>
      </c>
      <c r="D157" s="506"/>
      <c r="E157" s="473" t="s">
        <v>267</v>
      </c>
      <c r="F157" s="474"/>
      <c r="G157" s="25"/>
      <c r="H157" s="21">
        <v>100</v>
      </c>
    </row>
    <row r="158" spans="1:8" ht="11.45" customHeight="1">
      <c r="A158" s="22" t="s">
        <v>1128</v>
      </c>
      <c r="B158" s="22">
        <v>157</v>
      </c>
      <c r="C158" s="505" t="s">
        <v>983</v>
      </c>
      <c r="D158" s="505"/>
      <c r="E158" s="476" t="s">
        <v>268</v>
      </c>
      <c r="F158" s="477"/>
      <c r="G158" s="22" t="s">
        <v>1129</v>
      </c>
      <c r="H158" s="24">
        <v>95</v>
      </c>
    </row>
    <row r="159" spans="1:8" ht="11.45" customHeight="1">
      <c r="A159" s="19" t="s">
        <v>1130</v>
      </c>
      <c r="B159" s="19">
        <v>158</v>
      </c>
      <c r="C159" s="506" t="s">
        <v>983</v>
      </c>
      <c r="D159" s="506"/>
      <c r="E159" s="473" t="s">
        <v>269</v>
      </c>
      <c r="F159" s="474"/>
      <c r="G159" s="25"/>
      <c r="H159" s="41">
        <v>95</v>
      </c>
    </row>
    <row r="160" spans="1:8" ht="11.45" customHeight="1">
      <c r="A160" s="22" t="s">
        <v>1131</v>
      </c>
      <c r="B160" s="22">
        <v>159</v>
      </c>
      <c r="C160" s="505" t="s">
        <v>983</v>
      </c>
      <c r="D160" s="505"/>
      <c r="E160" s="476" t="s">
        <v>270</v>
      </c>
      <c r="F160" s="477"/>
      <c r="G160" s="22" t="s">
        <v>1132</v>
      </c>
      <c r="H160" s="24">
        <v>90</v>
      </c>
    </row>
    <row r="161" spans="1:8" ht="11.45" customHeight="1">
      <c r="A161" s="25"/>
      <c r="B161" s="19">
        <v>160</v>
      </c>
      <c r="C161" s="506" t="s">
        <v>983</v>
      </c>
      <c r="D161" s="506"/>
      <c r="E161" s="507" t="s">
        <v>50</v>
      </c>
      <c r="F161" s="508"/>
      <c r="G161" s="19" t="s">
        <v>1133</v>
      </c>
      <c r="H161" s="21">
        <v>80</v>
      </c>
    </row>
    <row r="162" spans="1:8" ht="11.65" customHeight="1">
      <c r="A162" s="16" t="s">
        <v>1134</v>
      </c>
      <c r="B162" s="16">
        <v>161</v>
      </c>
      <c r="C162" s="17" t="s">
        <v>983</v>
      </c>
      <c r="D162" s="482" t="s">
        <v>271</v>
      </c>
      <c r="E162" s="483"/>
      <c r="F162" s="509"/>
      <c r="G162" s="509"/>
      <c r="H162" s="42">
        <v>80</v>
      </c>
    </row>
    <row r="163" spans="1:8" ht="11.45" customHeight="1">
      <c r="A163" s="19" t="s">
        <v>1135</v>
      </c>
      <c r="B163" s="19">
        <v>162</v>
      </c>
      <c r="C163" s="20" t="s">
        <v>983</v>
      </c>
      <c r="D163" s="473" t="s">
        <v>272</v>
      </c>
      <c r="E163" s="474"/>
      <c r="F163" s="475" t="s">
        <v>1136</v>
      </c>
      <c r="G163" s="475"/>
      <c r="H163" s="21">
        <v>60</v>
      </c>
    </row>
    <row r="164" spans="1:8" ht="11.45" customHeight="1">
      <c r="A164" s="22" t="s">
        <v>1091</v>
      </c>
      <c r="B164" s="22">
        <v>163</v>
      </c>
      <c r="C164" s="23" t="s">
        <v>983</v>
      </c>
      <c r="D164" s="476" t="s">
        <v>1137</v>
      </c>
      <c r="E164" s="477"/>
      <c r="F164" s="503"/>
      <c r="G164" s="503"/>
      <c r="H164" s="40">
        <v>95</v>
      </c>
    </row>
    <row r="165" spans="1:8" ht="11.45" customHeight="1">
      <c r="A165" s="19" t="s">
        <v>1091</v>
      </c>
      <c r="B165" s="19">
        <v>164</v>
      </c>
      <c r="C165" s="20" t="s">
        <v>983</v>
      </c>
      <c r="D165" s="473" t="s">
        <v>1138</v>
      </c>
      <c r="E165" s="474"/>
      <c r="F165" s="485"/>
      <c r="G165" s="485"/>
      <c r="H165" s="41">
        <v>95</v>
      </c>
    </row>
    <row r="166" spans="1:8" ht="11.45" customHeight="1">
      <c r="A166" s="22" t="s">
        <v>1091</v>
      </c>
      <c r="B166" s="22">
        <v>165</v>
      </c>
      <c r="C166" s="23" t="s">
        <v>983</v>
      </c>
      <c r="D166" s="476" t="s">
        <v>273</v>
      </c>
      <c r="E166" s="477"/>
      <c r="F166" s="478" t="s">
        <v>1129</v>
      </c>
      <c r="G166" s="478"/>
      <c r="H166" s="24">
        <v>95</v>
      </c>
    </row>
    <row r="167" spans="1:8" ht="11.45" customHeight="1">
      <c r="A167" s="19" t="s">
        <v>1091</v>
      </c>
      <c r="B167" s="19">
        <v>166</v>
      </c>
      <c r="C167" s="20" t="s">
        <v>983</v>
      </c>
      <c r="D167" s="473" t="s">
        <v>1139</v>
      </c>
      <c r="E167" s="474"/>
      <c r="F167" s="485"/>
      <c r="G167" s="485"/>
      <c r="H167" s="41">
        <v>90</v>
      </c>
    </row>
    <row r="168" spans="1:8" ht="11.45" customHeight="1">
      <c r="A168" s="22" t="s">
        <v>1091</v>
      </c>
      <c r="B168" s="22">
        <v>167</v>
      </c>
      <c r="C168" s="23" t="s">
        <v>983</v>
      </c>
      <c r="D168" s="476" t="s">
        <v>51</v>
      </c>
      <c r="E168" s="477"/>
      <c r="F168" s="478" t="s">
        <v>1093</v>
      </c>
      <c r="G168" s="478"/>
      <c r="H168" s="24">
        <v>100</v>
      </c>
    </row>
    <row r="169" spans="1:8" ht="11.45" customHeight="1">
      <c r="A169" s="19" t="s">
        <v>1091</v>
      </c>
      <c r="B169" s="19">
        <v>168</v>
      </c>
      <c r="C169" s="20" t="s">
        <v>983</v>
      </c>
      <c r="D169" s="473" t="s">
        <v>274</v>
      </c>
      <c r="E169" s="474"/>
      <c r="F169" s="485"/>
      <c r="G169" s="485"/>
      <c r="H169" s="41"/>
    </row>
    <row r="170" spans="1:8" ht="11.45" customHeight="1">
      <c r="A170" s="22" t="s">
        <v>1091</v>
      </c>
      <c r="B170" s="22">
        <v>169</v>
      </c>
      <c r="C170" s="23" t="s">
        <v>983</v>
      </c>
      <c r="D170" s="476" t="s">
        <v>52</v>
      </c>
      <c r="E170" s="477"/>
      <c r="F170" s="478" t="s">
        <v>1093</v>
      </c>
      <c r="G170" s="478"/>
      <c r="H170" s="24">
        <v>100</v>
      </c>
    </row>
    <row r="171" spans="1:8" ht="11.45" customHeight="1">
      <c r="A171" s="19" t="s">
        <v>1140</v>
      </c>
      <c r="B171" s="19">
        <v>170</v>
      </c>
      <c r="C171" s="20" t="s">
        <v>983</v>
      </c>
      <c r="D171" s="473" t="s">
        <v>275</v>
      </c>
      <c r="E171" s="474"/>
      <c r="F171" s="475" t="s">
        <v>1116</v>
      </c>
      <c r="G171" s="475"/>
      <c r="H171" s="21">
        <v>60</v>
      </c>
    </row>
    <row r="172" spans="1:8" ht="11.45" customHeight="1">
      <c r="A172" s="22" t="s">
        <v>1141</v>
      </c>
      <c r="B172" s="22">
        <v>171</v>
      </c>
      <c r="C172" s="23" t="s">
        <v>983</v>
      </c>
      <c r="D172" s="476" t="s">
        <v>276</v>
      </c>
      <c r="E172" s="477"/>
      <c r="F172" s="478" t="s">
        <v>1126</v>
      </c>
      <c r="G172" s="478"/>
      <c r="H172" s="24">
        <v>35</v>
      </c>
    </row>
    <row r="173" spans="1:8" ht="11.45" customHeight="1">
      <c r="A173" s="19" t="s">
        <v>1142</v>
      </c>
      <c r="B173" s="19">
        <v>172</v>
      </c>
      <c r="C173" s="20" t="s">
        <v>983</v>
      </c>
      <c r="D173" s="473" t="s">
        <v>277</v>
      </c>
      <c r="E173" s="474"/>
      <c r="F173" s="475" t="s">
        <v>1083</v>
      </c>
      <c r="G173" s="475"/>
      <c r="H173" s="21">
        <v>65</v>
      </c>
    </row>
    <row r="174" spans="1:8" ht="11.45" customHeight="1">
      <c r="A174" s="22" t="s">
        <v>1143</v>
      </c>
      <c r="B174" s="22">
        <v>173</v>
      </c>
      <c r="C174" s="23" t="s">
        <v>983</v>
      </c>
      <c r="D174" s="476" t="s">
        <v>53</v>
      </c>
      <c r="E174" s="477"/>
      <c r="F174" s="478" t="s">
        <v>1144</v>
      </c>
      <c r="G174" s="478"/>
      <c r="H174" s="24">
        <v>95</v>
      </c>
    </row>
    <row r="175" spans="1:8" ht="11.45" customHeight="1">
      <c r="A175" s="19" t="s">
        <v>1145</v>
      </c>
      <c r="B175" s="19">
        <v>174</v>
      </c>
      <c r="C175" s="20" t="s">
        <v>983</v>
      </c>
      <c r="D175" s="473" t="s">
        <v>278</v>
      </c>
      <c r="E175" s="474"/>
      <c r="F175" s="475" t="s">
        <v>1093</v>
      </c>
      <c r="G175" s="475"/>
      <c r="H175" s="21">
        <v>100</v>
      </c>
    </row>
    <row r="176" spans="1:8" ht="11.45" customHeight="1">
      <c r="A176" s="22" t="s">
        <v>1146</v>
      </c>
      <c r="B176" s="22">
        <v>175</v>
      </c>
      <c r="C176" s="23" t="s">
        <v>983</v>
      </c>
      <c r="D176" s="476" t="s">
        <v>279</v>
      </c>
      <c r="E176" s="477"/>
      <c r="F176" s="478" t="s">
        <v>1147</v>
      </c>
      <c r="G176" s="478"/>
      <c r="H176" s="24">
        <v>90</v>
      </c>
    </row>
    <row r="177" spans="1:8" ht="11.45" customHeight="1">
      <c r="A177" s="19" t="s">
        <v>1091</v>
      </c>
      <c r="B177" s="19">
        <v>176</v>
      </c>
      <c r="C177" s="20" t="s">
        <v>983</v>
      </c>
      <c r="D177" s="473" t="s">
        <v>280</v>
      </c>
      <c r="E177" s="474"/>
      <c r="F177" s="485"/>
      <c r="G177" s="485"/>
      <c r="H177" s="41">
        <v>95</v>
      </c>
    </row>
    <row r="178" spans="1:8" ht="11.45" customHeight="1">
      <c r="A178" s="22" t="s">
        <v>1091</v>
      </c>
      <c r="B178" s="22">
        <v>177</v>
      </c>
      <c r="C178" s="23" t="s">
        <v>983</v>
      </c>
      <c r="D178" s="476" t="s">
        <v>1148</v>
      </c>
      <c r="E178" s="477"/>
      <c r="F178" s="503"/>
      <c r="G178" s="503"/>
      <c r="H178" s="40">
        <v>95</v>
      </c>
    </row>
    <row r="179" spans="1:8" ht="11.45" customHeight="1">
      <c r="A179" s="19" t="s">
        <v>1149</v>
      </c>
      <c r="B179" s="19">
        <v>178</v>
      </c>
      <c r="C179" s="20" t="s">
        <v>983</v>
      </c>
      <c r="D179" s="473" t="s">
        <v>54</v>
      </c>
      <c r="E179" s="474"/>
      <c r="F179" s="475" t="s">
        <v>1150</v>
      </c>
      <c r="G179" s="475"/>
      <c r="H179" s="21">
        <v>95</v>
      </c>
    </row>
    <row r="180" spans="1:8" ht="11.45" customHeight="1">
      <c r="A180" s="22" t="s">
        <v>1151</v>
      </c>
      <c r="B180" s="22">
        <v>179</v>
      </c>
      <c r="C180" s="23" t="s">
        <v>983</v>
      </c>
      <c r="D180" s="476" t="s">
        <v>55</v>
      </c>
      <c r="E180" s="477"/>
      <c r="F180" s="478" t="s">
        <v>1152</v>
      </c>
      <c r="G180" s="478"/>
      <c r="H180" s="24">
        <v>55</v>
      </c>
    </row>
    <row r="181" spans="1:8" ht="11.45" customHeight="1">
      <c r="A181" s="19" t="s">
        <v>1153</v>
      </c>
      <c r="B181" s="19">
        <v>180</v>
      </c>
      <c r="C181" s="20" t="s">
        <v>983</v>
      </c>
      <c r="D181" s="473" t="s">
        <v>56</v>
      </c>
      <c r="E181" s="474"/>
      <c r="F181" s="475" t="s">
        <v>1126</v>
      </c>
      <c r="G181" s="475"/>
      <c r="H181" s="21">
        <v>55</v>
      </c>
    </row>
    <row r="182" spans="1:8" ht="11.45" customHeight="1">
      <c r="A182" s="22" t="s">
        <v>1154</v>
      </c>
      <c r="B182" s="22">
        <v>181</v>
      </c>
      <c r="C182" s="23" t="s">
        <v>983</v>
      </c>
      <c r="D182" s="476" t="s">
        <v>281</v>
      </c>
      <c r="E182" s="477"/>
      <c r="F182" s="478" t="s">
        <v>1155</v>
      </c>
      <c r="G182" s="478"/>
      <c r="H182" s="24">
        <v>80</v>
      </c>
    </row>
    <row r="183" spans="1:8" ht="11.45" customHeight="1">
      <c r="A183" s="19" t="s">
        <v>1156</v>
      </c>
      <c r="B183" s="19">
        <v>182</v>
      </c>
      <c r="C183" s="20" t="s">
        <v>983</v>
      </c>
      <c r="D183" s="473" t="s">
        <v>57</v>
      </c>
      <c r="E183" s="474"/>
      <c r="F183" s="475" t="s">
        <v>1157</v>
      </c>
      <c r="G183" s="475"/>
      <c r="H183" s="21">
        <v>90</v>
      </c>
    </row>
    <row r="184" spans="1:8" ht="11.45" customHeight="1">
      <c r="A184" s="22" t="s">
        <v>1091</v>
      </c>
      <c r="B184" s="22">
        <v>183</v>
      </c>
      <c r="C184" s="23" t="s">
        <v>983</v>
      </c>
      <c r="D184" s="476" t="s">
        <v>282</v>
      </c>
      <c r="E184" s="477"/>
      <c r="F184" s="503"/>
      <c r="G184" s="503"/>
      <c r="H184" s="40">
        <v>85</v>
      </c>
    </row>
    <row r="185" spans="1:8" ht="11.45" customHeight="1">
      <c r="A185" s="19" t="s">
        <v>1091</v>
      </c>
      <c r="B185" s="19">
        <v>184</v>
      </c>
      <c r="C185" s="20" t="s">
        <v>983</v>
      </c>
      <c r="D185" s="473" t="s">
        <v>283</v>
      </c>
      <c r="E185" s="474"/>
      <c r="F185" s="485"/>
      <c r="G185" s="485"/>
      <c r="H185" s="41">
        <v>85</v>
      </c>
    </row>
    <row r="186" spans="1:8" ht="11.45" customHeight="1">
      <c r="A186" s="22" t="s">
        <v>1091</v>
      </c>
      <c r="B186" s="22">
        <v>185</v>
      </c>
      <c r="C186" s="23" t="s">
        <v>983</v>
      </c>
      <c r="D186" s="476" t="s">
        <v>284</v>
      </c>
      <c r="E186" s="477"/>
      <c r="F186" s="503"/>
      <c r="G186" s="503"/>
      <c r="H186" s="40">
        <v>85</v>
      </c>
    </row>
    <row r="187" spans="1:8" ht="11.45" customHeight="1">
      <c r="A187" s="25"/>
      <c r="B187" s="19">
        <v>186</v>
      </c>
      <c r="C187" s="20" t="s">
        <v>983</v>
      </c>
      <c r="D187" s="473" t="s">
        <v>285</v>
      </c>
      <c r="E187" s="474"/>
      <c r="F187" s="485"/>
      <c r="G187" s="485"/>
      <c r="H187" s="41">
        <v>85</v>
      </c>
    </row>
    <row r="188" spans="1:8" ht="11.45" customHeight="1">
      <c r="A188" s="22" t="s">
        <v>1091</v>
      </c>
      <c r="B188" s="22">
        <v>187</v>
      </c>
      <c r="C188" s="23" t="s">
        <v>983</v>
      </c>
      <c r="D188" s="476" t="s">
        <v>286</v>
      </c>
      <c r="E188" s="477"/>
      <c r="F188" s="478" t="s">
        <v>1093</v>
      </c>
      <c r="G188" s="478"/>
      <c r="H188" s="24">
        <v>100</v>
      </c>
    </row>
    <row r="189" spans="1:8" ht="11.45" customHeight="1">
      <c r="A189" s="19" t="s">
        <v>1158</v>
      </c>
      <c r="B189" s="19">
        <v>188</v>
      </c>
      <c r="C189" s="20" t="s">
        <v>983</v>
      </c>
      <c r="D189" s="473" t="s">
        <v>287</v>
      </c>
      <c r="E189" s="474"/>
      <c r="F189" s="475" t="s">
        <v>1159</v>
      </c>
      <c r="G189" s="475"/>
      <c r="H189" s="21">
        <v>85</v>
      </c>
    </row>
    <row r="190" spans="1:8" ht="11.45" customHeight="1">
      <c r="A190" s="22" t="s">
        <v>1160</v>
      </c>
      <c r="B190" s="22">
        <v>189</v>
      </c>
      <c r="C190" s="23" t="s">
        <v>983</v>
      </c>
      <c r="D190" s="476" t="s">
        <v>288</v>
      </c>
      <c r="E190" s="477"/>
      <c r="F190" s="478" t="s">
        <v>1161</v>
      </c>
      <c r="G190" s="478"/>
      <c r="H190" s="24">
        <v>95</v>
      </c>
    </row>
    <row r="191" spans="1:8" ht="11.45" customHeight="1">
      <c r="A191" s="25"/>
      <c r="B191" s="19">
        <v>190</v>
      </c>
      <c r="C191" s="20" t="s">
        <v>983</v>
      </c>
      <c r="D191" s="473" t="s">
        <v>289</v>
      </c>
      <c r="E191" s="474"/>
      <c r="F191" s="475" t="s">
        <v>1093</v>
      </c>
      <c r="G191" s="475"/>
      <c r="H191" s="21">
        <v>100</v>
      </c>
    </row>
    <row r="192" spans="1:8" ht="11.45" customHeight="1">
      <c r="A192" s="22" t="s">
        <v>1162</v>
      </c>
      <c r="B192" s="22">
        <v>191</v>
      </c>
      <c r="C192" s="23" t="s">
        <v>983</v>
      </c>
      <c r="D192" s="476" t="s">
        <v>290</v>
      </c>
      <c r="E192" s="477"/>
      <c r="F192" s="478" t="s">
        <v>1129</v>
      </c>
      <c r="G192" s="478"/>
      <c r="H192" s="24">
        <v>100</v>
      </c>
    </row>
    <row r="193" spans="1:8" ht="11.45" customHeight="1">
      <c r="A193" s="19" t="s">
        <v>1163</v>
      </c>
      <c r="B193" s="19">
        <v>192</v>
      </c>
      <c r="C193" s="20" t="s">
        <v>983</v>
      </c>
      <c r="D193" s="473" t="s">
        <v>291</v>
      </c>
      <c r="E193" s="474"/>
      <c r="F193" s="475" t="s">
        <v>1159</v>
      </c>
      <c r="G193" s="475"/>
      <c r="H193" s="21">
        <v>80</v>
      </c>
    </row>
    <row r="194" spans="1:8" ht="11.45" customHeight="1">
      <c r="A194" s="29"/>
      <c r="B194" s="22">
        <v>193</v>
      </c>
      <c r="C194" s="23" t="s">
        <v>983</v>
      </c>
      <c r="D194" s="476" t="s">
        <v>292</v>
      </c>
      <c r="E194" s="477"/>
      <c r="F194" s="478" t="s">
        <v>1093</v>
      </c>
      <c r="G194" s="478"/>
      <c r="H194" s="24">
        <v>100</v>
      </c>
    </row>
    <row r="195" spans="1:8" ht="11.45" customHeight="1">
      <c r="A195" s="25"/>
      <c r="B195" s="19">
        <v>194</v>
      </c>
      <c r="C195" s="20" t="s">
        <v>983</v>
      </c>
      <c r="D195" s="473" t="s">
        <v>293</v>
      </c>
      <c r="E195" s="474"/>
      <c r="F195" s="475" t="s">
        <v>1164</v>
      </c>
      <c r="G195" s="475"/>
      <c r="H195" s="21">
        <v>100</v>
      </c>
    </row>
    <row r="196" spans="1:8" ht="11.45" customHeight="1">
      <c r="A196" s="22" t="s">
        <v>1091</v>
      </c>
      <c r="B196" s="22">
        <v>195</v>
      </c>
      <c r="C196" s="23" t="s">
        <v>983</v>
      </c>
      <c r="D196" s="476" t="s">
        <v>1165</v>
      </c>
      <c r="E196" s="477"/>
      <c r="F196" s="503"/>
      <c r="G196" s="503"/>
      <c r="H196" s="40"/>
    </row>
    <row r="197" spans="1:8" ht="11.45" customHeight="1">
      <c r="A197" s="19" t="s">
        <v>1091</v>
      </c>
      <c r="B197" s="19">
        <v>196</v>
      </c>
      <c r="C197" s="20" t="s">
        <v>983</v>
      </c>
      <c r="D197" s="473" t="s">
        <v>1166</v>
      </c>
      <c r="E197" s="474"/>
      <c r="F197" s="485"/>
      <c r="G197" s="485"/>
      <c r="H197" s="41"/>
    </row>
    <row r="198" spans="1:8" ht="11.45" customHeight="1">
      <c r="A198" s="29"/>
      <c r="B198" s="22">
        <v>197</v>
      </c>
      <c r="C198" s="23" t="s">
        <v>983</v>
      </c>
      <c r="D198" s="476" t="s">
        <v>294</v>
      </c>
      <c r="E198" s="477"/>
      <c r="F198" s="503"/>
      <c r="G198" s="503"/>
      <c r="H198" s="40"/>
    </row>
    <row r="199" spans="1:8" ht="11.45" customHeight="1">
      <c r="A199" s="25"/>
      <c r="B199" s="19">
        <v>198</v>
      </c>
      <c r="C199" s="20" t="s">
        <v>983</v>
      </c>
      <c r="D199" s="473" t="s">
        <v>295</v>
      </c>
      <c r="E199" s="474"/>
      <c r="F199" s="485"/>
      <c r="G199" s="485"/>
      <c r="H199" s="41"/>
    </row>
    <row r="200" spans="1:8" ht="11.45" customHeight="1">
      <c r="A200" s="29"/>
      <c r="B200" s="22">
        <v>199</v>
      </c>
      <c r="C200" s="23" t="s">
        <v>983</v>
      </c>
      <c r="D200" s="476" t="s">
        <v>296</v>
      </c>
      <c r="E200" s="477"/>
      <c r="F200" s="478" t="s">
        <v>1093</v>
      </c>
      <c r="G200" s="478"/>
      <c r="H200" s="24">
        <v>100</v>
      </c>
    </row>
    <row r="201" spans="1:8" ht="11.45" customHeight="1">
      <c r="A201" s="19" t="s">
        <v>1091</v>
      </c>
      <c r="B201" s="19">
        <v>200</v>
      </c>
      <c r="C201" s="20" t="s">
        <v>983</v>
      </c>
      <c r="D201" s="473" t="s">
        <v>297</v>
      </c>
      <c r="E201" s="474"/>
      <c r="F201" s="485"/>
      <c r="G201" s="485"/>
      <c r="H201" s="41">
        <v>80</v>
      </c>
    </row>
    <row r="202" spans="1:8" ht="11.45" customHeight="1">
      <c r="A202" s="29"/>
      <c r="B202" s="22">
        <v>201</v>
      </c>
      <c r="C202" s="23" t="s">
        <v>983</v>
      </c>
      <c r="D202" s="476" t="s">
        <v>298</v>
      </c>
      <c r="E202" s="477"/>
      <c r="F202" s="478" t="s">
        <v>1093</v>
      </c>
      <c r="G202" s="478"/>
      <c r="H202" s="24">
        <v>100</v>
      </c>
    </row>
    <row r="203" spans="1:8" ht="11.45" customHeight="1">
      <c r="A203" s="19" t="s">
        <v>1091</v>
      </c>
      <c r="B203" s="19">
        <v>202</v>
      </c>
      <c r="C203" s="20" t="s">
        <v>983</v>
      </c>
      <c r="D203" s="473" t="s">
        <v>299</v>
      </c>
      <c r="E203" s="474"/>
      <c r="F203" s="485"/>
      <c r="G203" s="485"/>
      <c r="H203" s="41">
        <v>100</v>
      </c>
    </row>
    <row r="204" spans="1:8" ht="11.45" customHeight="1">
      <c r="A204" s="22" t="s">
        <v>1167</v>
      </c>
      <c r="B204" s="22">
        <v>203</v>
      </c>
      <c r="C204" s="23" t="s">
        <v>983</v>
      </c>
      <c r="D204" s="476" t="s">
        <v>300</v>
      </c>
      <c r="E204" s="477"/>
      <c r="F204" s="503"/>
      <c r="G204" s="503"/>
      <c r="H204" s="40">
        <v>100</v>
      </c>
    </row>
    <row r="205" spans="1:8" ht="11.45" customHeight="1">
      <c r="A205" s="25"/>
      <c r="B205" s="19">
        <v>204</v>
      </c>
      <c r="C205" s="20" t="s">
        <v>983</v>
      </c>
      <c r="D205" s="473" t="s">
        <v>301</v>
      </c>
      <c r="E205" s="474"/>
      <c r="F205" s="475" t="s">
        <v>1093</v>
      </c>
      <c r="G205" s="475"/>
      <c r="H205" s="21">
        <v>100</v>
      </c>
    </row>
    <row r="206" spans="1:8" ht="11.45" customHeight="1">
      <c r="A206" s="29"/>
      <c r="B206" s="22">
        <v>205</v>
      </c>
      <c r="C206" s="23" t="s">
        <v>983</v>
      </c>
      <c r="D206" s="491" t="s">
        <v>302</v>
      </c>
      <c r="E206" s="492"/>
      <c r="F206" s="478" t="s">
        <v>1093</v>
      </c>
      <c r="G206" s="478"/>
      <c r="H206" s="24">
        <v>100</v>
      </c>
    </row>
    <row r="207" spans="1:8" ht="11.65" customHeight="1">
      <c r="A207" s="43"/>
      <c r="B207" s="30">
        <v>206</v>
      </c>
      <c r="C207" s="504" t="s">
        <v>983</v>
      </c>
      <c r="D207" s="504"/>
      <c r="E207" s="493" t="s">
        <v>303</v>
      </c>
      <c r="F207" s="494"/>
      <c r="G207" s="30" t="s">
        <v>1093</v>
      </c>
      <c r="H207" s="32">
        <v>100</v>
      </c>
    </row>
    <row r="208" spans="1:8" ht="11.45" customHeight="1">
      <c r="A208" s="29"/>
      <c r="B208" s="22">
        <v>207</v>
      </c>
      <c r="C208" s="505" t="s">
        <v>983</v>
      </c>
      <c r="D208" s="505"/>
      <c r="E208" s="476" t="s">
        <v>304</v>
      </c>
      <c r="F208" s="477"/>
      <c r="G208" s="22" t="s">
        <v>1093</v>
      </c>
      <c r="H208" s="24">
        <v>100</v>
      </c>
    </row>
    <row r="209" spans="1:8" ht="11.45" customHeight="1">
      <c r="A209" s="25"/>
      <c r="B209" s="19">
        <v>208</v>
      </c>
      <c r="C209" s="506" t="s">
        <v>983</v>
      </c>
      <c r="D209" s="506"/>
      <c r="E209" s="473" t="s">
        <v>305</v>
      </c>
      <c r="F209" s="474"/>
      <c r="G209" s="25"/>
      <c r="H209" s="41"/>
    </row>
    <row r="210" spans="1:8" ht="11.45" customHeight="1">
      <c r="A210" s="22" t="s">
        <v>1168</v>
      </c>
      <c r="B210" s="22">
        <v>209</v>
      </c>
      <c r="C210" s="505" t="s">
        <v>983</v>
      </c>
      <c r="D210" s="505"/>
      <c r="E210" s="476" t="s">
        <v>306</v>
      </c>
      <c r="F210" s="477"/>
      <c r="G210" s="22" t="s">
        <v>1121</v>
      </c>
      <c r="H210" s="24">
        <v>75</v>
      </c>
    </row>
    <row r="211" spans="1:8" ht="11.45" customHeight="1">
      <c r="A211" s="25"/>
      <c r="B211" s="19">
        <v>210</v>
      </c>
      <c r="C211" s="506" t="s">
        <v>983</v>
      </c>
      <c r="D211" s="506"/>
      <c r="E211" s="473" t="s">
        <v>307</v>
      </c>
      <c r="F211" s="474"/>
      <c r="G211" s="25"/>
      <c r="H211" s="41">
        <v>90</v>
      </c>
    </row>
    <row r="212" spans="1:8" ht="11.45" customHeight="1">
      <c r="A212" s="29"/>
      <c r="B212" s="22">
        <v>211</v>
      </c>
      <c r="C212" s="505" t="s">
        <v>983</v>
      </c>
      <c r="D212" s="505"/>
      <c r="E212" s="476" t="s">
        <v>308</v>
      </c>
      <c r="F212" s="477"/>
      <c r="G212" s="29"/>
      <c r="H212" s="40">
        <v>90</v>
      </c>
    </row>
    <row r="213" spans="1:8" ht="11.45" customHeight="1">
      <c r="A213" s="25"/>
      <c r="B213" s="19">
        <v>212</v>
      </c>
      <c r="C213" s="506" t="s">
        <v>983</v>
      </c>
      <c r="D213" s="506"/>
      <c r="E213" s="473" t="s">
        <v>309</v>
      </c>
      <c r="F213" s="474"/>
      <c r="G213" s="25"/>
      <c r="H213" s="41">
        <v>90</v>
      </c>
    </row>
    <row r="214" spans="1:8" ht="11.45" customHeight="1">
      <c r="A214" s="22" t="s">
        <v>1091</v>
      </c>
      <c r="B214" s="22">
        <v>213</v>
      </c>
      <c r="C214" s="505" t="s">
        <v>983</v>
      </c>
      <c r="D214" s="505"/>
      <c r="E214" s="476" t="s">
        <v>310</v>
      </c>
      <c r="F214" s="477"/>
      <c r="G214" s="22" t="s">
        <v>1001</v>
      </c>
      <c r="H214" s="24">
        <v>90</v>
      </c>
    </row>
    <row r="215" spans="1:8" ht="11.45" customHeight="1">
      <c r="A215" s="19" t="s">
        <v>1169</v>
      </c>
      <c r="B215" s="19">
        <v>214</v>
      </c>
      <c r="C215" s="506" t="s">
        <v>983</v>
      </c>
      <c r="D215" s="506"/>
      <c r="E215" s="473" t="s">
        <v>58</v>
      </c>
      <c r="F215" s="474"/>
      <c r="G215" s="19" t="s">
        <v>1170</v>
      </c>
      <c r="H215" s="21">
        <v>90</v>
      </c>
    </row>
    <row r="216" spans="1:8" ht="11.45" customHeight="1">
      <c r="A216" s="22" t="s">
        <v>1091</v>
      </c>
      <c r="B216" s="22">
        <v>215</v>
      </c>
      <c r="C216" s="505" t="s">
        <v>983</v>
      </c>
      <c r="D216" s="505"/>
      <c r="E216" s="476" t="s">
        <v>59</v>
      </c>
      <c r="F216" s="477"/>
      <c r="G216" s="22" t="s">
        <v>1171</v>
      </c>
      <c r="H216" s="24">
        <v>85</v>
      </c>
    </row>
    <row r="217" spans="1:8" ht="11.45" customHeight="1">
      <c r="A217" s="19" t="s">
        <v>1172</v>
      </c>
      <c r="B217" s="19">
        <v>216</v>
      </c>
      <c r="C217" s="506" t="s">
        <v>983</v>
      </c>
      <c r="D217" s="506"/>
      <c r="E217" s="473" t="s">
        <v>60</v>
      </c>
      <c r="F217" s="474"/>
      <c r="G217" s="19" t="s">
        <v>1173</v>
      </c>
      <c r="H217" s="21">
        <v>80</v>
      </c>
    </row>
    <row r="218" spans="1:8" ht="11.45" customHeight="1">
      <c r="A218" s="22" t="s">
        <v>1091</v>
      </c>
      <c r="B218" s="22">
        <v>217</v>
      </c>
      <c r="C218" s="505" t="s">
        <v>983</v>
      </c>
      <c r="D218" s="505"/>
      <c r="E218" s="476" t="s">
        <v>1174</v>
      </c>
      <c r="F218" s="477"/>
      <c r="G218" s="29"/>
      <c r="H218" s="40"/>
    </row>
    <row r="219" spans="1:8" ht="11.45" customHeight="1">
      <c r="A219" s="19" t="s">
        <v>1091</v>
      </c>
      <c r="B219" s="19">
        <v>218</v>
      </c>
      <c r="C219" s="506" t="s">
        <v>983</v>
      </c>
      <c r="D219" s="506"/>
      <c r="E219" s="473" t="s">
        <v>1175</v>
      </c>
      <c r="F219" s="474"/>
      <c r="G219" s="25"/>
      <c r="H219" s="41"/>
    </row>
    <row r="220" spans="1:8" ht="11.45" customHeight="1">
      <c r="A220" s="22" t="s">
        <v>1176</v>
      </c>
      <c r="B220" s="22">
        <v>219</v>
      </c>
      <c r="C220" s="505" t="s">
        <v>983</v>
      </c>
      <c r="D220" s="505"/>
      <c r="E220" s="476" t="s">
        <v>311</v>
      </c>
      <c r="F220" s="477"/>
      <c r="G220" s="22" t="s">
        <v>1114</v>
      </c>
      <c r="H220" s="24">
        <v>60</v>
      </c>
    </row>
    <row r="221" spans="1:8" ht="11.45" customHeight="1">
      <c r="A221" s="19" t="s">
        <v>1091</v>
      </c>
      <c r="B221" s="19">
        <v>220</v>
      </c>
      <c r="C221" s="506" t="s">
        <v>983</v>
      </c>
      <c r="D221" s="506"/>
      <c r="E221" s="473" t="s">
        <v>1177</v>
      </c>
      <c r="F221" s="474"/>
      <c r="G221" s="19" t="s">
        <v>1114</v>
      </c>
      <c r="H221" s="21">
        <v>65</v>
      </c>
    </row>
    <row r="222" spans="1:8" ht="11.45" customHeight="1">
      <c r="A222" s="22" t="s">
        <v>1091</v>
      </c>
      <c r="B222" s="22">
        <v>221</v>
      </c>
      <c r="C222" s="505" t="s">
        <v>983</v>
      </c>
      <c r="D222" s="505"/>
      <c r="E222" s="476" t="s">
        <v>312</v>
      </c>
      <c r="F222" s="477"/>
      <c r="G222" s="22" t="s">
        <v>1114</v>
      </c>
      <c r="H222" s="24">
        <v>60</v>
      </c>
    </row>
    <row r="223" spans="1:8" ht="11.45" customHeight="1">
      <c r="A223" s="19" t="s">
        <v>1178</v>
      </c>
      <c r="B223" s="19">
        <v>222</v>
      </c>
      <c r="C223" s="506" t="s">
        <v>983</v>
      </c>
      <c r="D223" s="506"/>
      <c r="E223" s="473" t="s">
        <v>313</v>
      </c>
      <c r="F223" s="474"/>
      <c r="G223" s="19" t="s">
        <v>1114</v>
      </c>
      <c r="H223" s="21">
        <v>60</v>
      </c>
    </row>
    <row r="224" spans="1:8" ht="11.45" customHeight="1">
      <c r="A224" s="29"/>
      <c r="B224" s="22">
        <v>223</v>
      </c>
      <c r="C224" s="505" t="s">
        <v>983</v>
      </c>
      <c r="D224" s="505"/>
      <c r="E224" s="476" t="s">
        <v>314</v>
      </c>
      <c r="F224" s="477"/>
      <c r="G224" s="22" t="s">
        <v>1093</v>
      </c>
      <c r="H224" s="24">
        <v>100</v>
      </c>
    </row>
    <row r="225" spans="1:8" ht="11.45" customHeight="1">
      <c r="A225" s="25"/>
      <c r="B225" s="19">
        <v>224</v>
      </c>
      <c r="C225" s="506" t="s">
        <v>983</v>
      </c>
      <c r="D225" s="506"/>
      <c r="E225" s="473" t="s">
        <v>315</v>
      </c>
      <c r="F225" s="474"/>
      <c r="G225" s="19" t="s">
        <v>1093</v>
      </c>
      <c r="H225" s="21">
        <v>100</v>
      </c>
    </row>
    <row r="226" spans="1:8" ht="11.45" customHeight="1">
      <c r="A226" s="22" t="s">
        <v>1091</v>
      </c>
      <c r="B226" s="22">
        <v>225</v>
      </c>
      <c r="C226" s="505" t="s">
        <v>983</v>
      </c>
      <c r="D226" s="505"/>
      <c r="E226" s="476" t="s">
        <v>316</v>
      </c>
      <c r="F226" s="477"/>
      <c r="G226" s="22" t="s">
        <v>1093</v>
      </c>
      <c r="H226" s="24">
        <v>60</v>
      </c>
    </row>
    <row r="227" spans="1:8" ht="11.45" customHeight="1">
      <c r="A227" s="25"/>
      <c r="B227" s="19">
        <v>226</v>
      </c>
      <c r="C227" s="506" t="s">
        <v>983</v>
      </c>
      <c r="D227" s="506"/>
      <c r="E227" s="473" t="s">
        <v>317</v>
      </c>
      <c r="F227" s="474"/>
      <c r="G227" s="19" t="s">
        <v>1093</v>
      </c>
      <c r="H227" s="21">
        <v>100</v>
      </c>
    </row>
    <row r="228" spans="1:8" ht="11.45" customHeight="1">
      <c r="A228" s="29"/>
      <c r="B228" s="22">
        <v>227</v>
      </c>
      <c r="C228" s="505" t="s">
        <v>983</v>
      </c>
      <c r="D228" s="505"/>
      <c r="E228" s="476" t="s">
        <v>318</v>
      </c>
      <c r="F228" s="477"/>
      <c r="G228" s="29"/>
      <c r="H228" s="40"/>
    </row>
    <row r="229" spans="1:8" ht="11.45" customHeight="1">
      <c r="A229" s="19" t="s">
        <v>1091</v>
      </c>
      <c r="B229" s="19">
        <v>228</v>
      </c>
      <c r="C229" s="506" t="s">
        <v>983</v>
      </c>
      <c r="D229" s="506"/>
      <c r="E229" s="473" t="s">
        <v>319</v>
      </c>
      <c r="F229" s="474"/>
      <c r="G229" s="19" t="s">
        <v>1093</v>
      </c>
      <c r="H229" s="21">
        <v>65</v>
      </c>
    </row>
    <row r="230" spans="1:8" ht="11.45" customHeight="1">
      <c r="A230" s="22" t="s">
        <v>1179</v>
      </c>
      <c r="B230" s="22">
        <v>229</v>
      </c>
      <c r="C230" s="505" t="s">
        <v>983</v>
      </c>
      <c r="D230" s="505"/>
      <c r="E230" s="476" t="s">
        <v>320</v>
      </c>
      <c r="F230" s="477"/>
      <c r="G230" s="22" t="s">
        <v>1093</v>
      </c>
      <c r="H230" s="24">
        <v>60</v>
      </c>
    </row>
    <row r="231" spans="1:8" ht="11.45" customHeight="1">
      <c r="A231" s="19" t="s">
        <v>1180</v>
      </c>
      <c r="B231" s="19">
        <v>230</v>
      </c>
      <c r="C231" s="506" t="s">
        <v>983</v>
      </c>
      <c r="D231" s="506"/>
      <c r="E231" s="473" t="s">
        <v>321</v>
      </c>
      <c r="F231" s="474"/>
      <c r="G231" s="19" t="s">
        <v>1093</v>
      </c>
      <c r="H231" s="21">
        <v>60</v>
      </c>
    </row>
    <row r="232" spans="1:8" ht="11.45" customHeight="1">
      <c r="A232" s="22" t="s">
        <v>1091</v>
      </c>
      <c r="B232" s="22">
        <v>231</v>
      </c>
      <c r="C232" s="505" t="s">
        <v>983</v>
      </c>
      <c r="D232" s="505"/>
      <c r="E232" s="476" t="s">
        <v>322</v>
      </c>
      <c r="F232" s="477"/>
      <c r="G232" s="29"/>
      <c r="H232" s="40"/>
    </row>
    <row r="233" spans="1:8" ht="11.45" customHeight="1">
      <c r="A233" s="19" t="s">
        <v>1181</v>
      </c>
      <c r="B233" s="19">
        <v>232</v>
      </c>
      <c r="C233" s="506" t="s">
        <v>983</v>
      </c>
      <c r="D233" s="506"/>
      <c r="E233" s="473" t="s">
        <v>324</v>
      </c>
      <c r="F233" s="474"/>
      <c r="G233" s="19" t="s">
        <v>1129</v>
      </c>
      <c r="H233" s="21">
        <v>90</v>
      </c>
    </row>
    <row r="234" spans="1:8" ht="11.45" customHeight="1">
      <c r="A234" s="22" t="s">
        <v>1182</v>
      </c>
      <c r="B234" s="22">
        <v>233</v>
      </c>
      <c r="C234" s="505" t="s">
        <v>983</v>
      </c>
      <c r="D234" s="505"/>
      <c r="E234" s="476" t="s">
        <v>325</v>
      </c>
      <c r="F234" s="477"/>
      <c r="G234" s="22" t="s">
        <v>1093</v>
      </c>
      <c r="H234" s="24">
        <v>100</v>
      </c>
    </row>
    <row r="235" spans="1:8" ht="11.45" customHeight="1">
      <c r="A235" s="19" t="s">
        <v>1182</v>
      </c>
      <c r="B235" s="19">
        <v>234</v>
      </c>
      <c r="C235" s="506" t="s">
        <v>983</v>
      </c>
      <c r="D235" s="506"/>
      <c r="E235" s="473" t="s">
        <v>326</v>
      </c>
      <c r="F235" s="474"/>
      <c r="G235" s="19" t="s">
        <v>1183</v>
      </c>
      <c r="H235" s="21">
        <v>80</v>
      </c>
    </row>
    <row r="236" spans="1:8" ht="11.45" customHeight="1">
      <c r="A236" s="22" t="s">
        <v>1184</v>
      </c>
      <c r="B236" s="22">
        <v>235</v>
      </c>
      <c r="C236" s="505" t="s">
        <v>983</v>
      </c>
      <c r="D236" s="505"/>
      <c r="E236" s="476" t="s">
        <v>61</v>
      </c>
      <c r="F236" s="477"/>
      <c r="G236" s="22" t="s">
        <v>1185</v>
      </c>
      <c r="H236" s="24">
        <v>80</v>
      </c>
    </row>
    <row r="237" spans="1:8" ht="11.45" customHeight="1">
      <c r="A237" s="19" t="s">
        <v>1091</v>
      </c>
      <c r="B237" s="19">
        <v>236</v>
      </c>
      <c r="C237" s="506" t="s">
        <v>983</v>
      </c>
      <c r="D237" s="506"/>
      <c r="E237" s="473" t="s">
        <v>62</v>
      </c>
      <c r="F237" s="474"/>
      <c r="G237" s="19" t="s">
        <v>1093</v>
      </c>
      <c r="H237" s="21">
        <v>100</v>
      </c>
    </row>
    <row r="238" spans="1:8" ht="11.45" customHeight="1">
      <c r="A238" s="22" t="s">
        <v>1091</v>
      </c>
      <c r="B238" s="22">
        <v>237</v>
      </c>
      <c r="C238" s="505" t="s">
        <v>983</v>
      </c>
      <c r="D238" s="505"/>
      <c r="E238" s="476" t="s">
        <v>327</v>
      </c>
      <c r="F238" s="477"/>
      <c r="G238" s="29"/>
      <c r="H238" s="40"/>
    </row>
    <row r="239" spans="1:8" ht="11.45" customHeight="1">
      <c r="A239" s="19" t="s">
        <v>1186</v>
      </c>
      <c r="B239" s="19">
        <v>238</v>
      </c>
      <c r="C239" s="506" t="s">
        <v>983</v>
      </c>
      <c r="D239" s="506"/>
      <c r="E239" s="473" t="s">
        <v>328</v>
      </c>
      <c r="F239" s="474"/>
      <c r="G239" s="19" t="s">
        <v>1132</v>
      </c>
      <c r="H239" s="21">
        <v>70</v>
      </c>
    </row>
    <row r="240" spans="1:8" ht="11.45" customHeight="1">
      <c r="A240" s="22" t="s">
        <v>1187</v>
      </c>
      <c r="B240" s="22">
        <v>239</v>
      </c>
      <c r="C240" s="505" t="s">
        <v>983</v>
      </c>
      <c r="D240" s="505"/>
      <c r="E240" s="476" t="s">
        <v>329</v>
      </c>
      <c r="F240" s="477"/>
      <c r="G240" s="22" t="s">
        <v>1117</v>
      </c>
      <c r="H240" s="24">
        <v>65</v>
      </c>
    </row>
    <row r="241" spans="1:8" ht="11.45" customHeight="1">
      <c r="A241" s="19" t="s">
        <v>1188</v>
      </c>
      <c r="B241" s="19">
        <v>240</v>
      </c>
      <c r="C241" s="506" t="s">
        <v>983</v>
      </c>
      <c r="D241" s="506"/>
      <c r="E241" s="473" t="s">
        <v>63</v>
      </c>
      <c r="F241" s="474"/>
      <c r="G241" s="19" t="s">
        <v>1155</v>
      </c>
      <c r="H241" s="21">
        <v>60</v>
      </c>
    </row>
    <row r="242" spans="1:8" ht="11.45" customHeight="1">
      <c r="A242" s="22" t="s">
        <v>1189</v>
      </c>
      <c r="B242" s="22">
        <v>241</v>
      </c>
      <c r="C242" s="505" t="s">
        <v>983</v>
      </c>
      <c r="D242" s="505"/>
      <c r="E242" s="476" t="s">
        <v>330</v>
      </c>
      <c r="F242" s="477"/>
      <c r="G242" s="22" t="s">
        <v>1190</v>
      </c>
      <c r="H242" s="24">
        <v>60</v>
      </c>
    </row>
    <row r="243" spans="1:8" ht="11.45" customHeight="1">
      <c r="A243" s="19" t="s">
        <v>1191</v>
      </c>
      <c r="B243" s="19">
        <v>242</v>
      </c>
      <c r="C243" s="506" t="s">
        <v>983</v>
      </c>
      <c r="D243" s="506"/>
      <c r="E243" s="473" t="s">
        <v>331</v>
      </c>
      <c r="F243" s="474"/>
      <c r="G243" s="19" t="s">
        <v>1192</v>
      </c>
      <c r="H243" s="21">
        <v>100</v>
      </c>
    </row>
    <row r="244" spans="1:8" ht="11.45" customHeight="1">
      <c r="A244" s="22" t="s">
        <v>1091</v>
      </c>
      <c r="B244" s="22">
        <v>243</v>
      </c>
      <c r="C244" s="505" t="s">
        <v>983</v>
      </c>
      <c r="D244" s="505"/>
      <c r="E244" s="476" t="s">
        <v>332</v>
      </c>
      <c r="F244" s="477"/>
      <c r="G244" s="22" t="s">
        <v>1093</v>
      </c>
      <c r="H244" s="24">
        <v>100</v>
      </c>
    </row>
    <row r="245" spans="1:8" ht="11.45" customHeight="1">
      <c r="A245" s="19" t="s">
        <v>1193</v>
      </c>
      <c r="B245" s="19">
        <v>244</v>
      </c>
      <c r="C245" s="506" t="s">
        <v>983</v>
      </c>
      <c r="D245" s="506"/>
      <c r="E245" s="473" t="s">
        <v>333</v>
      </c>
      <c r="F245" s="474"/>
      <c r="G245" s="19" t="s">
        <v>1194</v>
      </c>
      <c r="H245" s="21">
        <v>80</v>
      </c>
    </row>
    <row r="246" spans="1:8" ht="11.45" customHeight="1">
      <c r="A246" s="22" t="s">
        <v>1091</v>
      </c>
      <c r="B246" s="22">
        <v>245</v>
      </c>
      <c r="C246" s="505" t="s">
        <v>983</v>
      </c>
      <c r="D246" s="505"/>
      <c r="E246" s="476" t="s">
        <v>64</v>
      </c>
      <c r="F246" s="477"/>
      <c r="G246" s="29"/>
      <c r="H246" s="40">
        <v>80</v>
      </c>
    </row>
    <row r="247" spans="1:8" ht="11.45" customHeight="1">
      <c r="A247" s="19" t="s">
        <v>1091</v>
      </c>
      <c r="B247" s="19">
        <v>246</v>
      </c>
      <c r="C247" s="506" t="s">
        <v>983</v>
      </c>
      <c r="D247" s="506"/>
      <c r="E247" s="473" t="s">
        <v>334</v>
      </c>
      <c r="F247" s="474"/>
      <c r="G247" s="25"/>
      <c r="H247" s="41"/>
    </row>
    <row r="248" spans="1:8" ht="11.45" customHeight="1">
      <c r="A248" s="22" t="s">
        <v>1091</v>
      </c>
      <c r="B248" s="22">
        <v>247</v>
      </c>
      <c r="C248" s="505" t="s">
        <v>983</v>
      </c>
      <c r="D248" s="505"/>
      <c r="E248" s="476" t="s">
        <v>335</v>
      </c>
      <c r="F248" s="477"/>
      <c r="G248" s="22" t="s">
        <v>1093</v>
      </c>
      <c r="H248" s="24">
        <v>100</v>
      </c>
    </row>
    <row r="249" spans="1:8" ht="11.45" customHeight="1">
      <c r="A249" s="19" t="s">
        <v>1091</v>
      </c>
      <c r="B249" s="19">
        <v>248</v>
      </c>
      <c r="C249" s="506" t="s">
        <v>983</v>
      </c>
      <c r="D249" s="506"/>
      <c r="E249" s="473" t="s">
        <v>336</v>
      </c>
      <c r="F249" s="474"/>
      <c r="G249" s="19" t="s">
        <v>1093</v>
      </c>
      <c r="H249" s="21">
        <v>100</v>
      </c>
    </row>
    <row r="250" spans="1:8" ht="11.45" customHeight="1">
      <c r="A250" s="22" t="s">
        <v>1091</v>
      </c>
      <c r="B250" s="22">
        <v>249</v>
      </c>
      <c r="C250" s="505" t="s">
        <v>983</v>
      </c>
      <c r="D250" s="505"/>
      <c r="E250" s="476" t="s">
        <v>337</v>
      </c>
      <c r="F250" s="477"/>
      <c r="G250" s="22" t="s">
        <v>1183</v>
      </c>
      <c r="H250" s="24">
        <v>80</v>
      </c>
    </row>
    <row r="251" spans="1:8" ht="11.45" customHeight="1">
      <c r="A251" s="19" t="s">
        <v>1091</v>
      </c>
      <c r="B251" s="19">
        <v>250</v>
      </c>
      <c r="C251" s="506" t="s">
        <v>983</v>
      </c>
      <c r="D251" s="506"/>
      <c r="E251" s="507" t="s">
        <v>65</v>
      </c>
      <c r="F251" s="508"/>
      <c r="G251" s="19" t="s">
        <v>1093</v>
      </c>
      <c r="H251" s="21">
        <v>100</v>
      </c>
    </row>
    <row r="252" spans="1:8" ht="11.65" customHeight="1">
      <c r="A252" s="16" t="s">
        <v>1195</v>
      </c>
      <c r="B252" s="16">
        <v>251</v>
      </c>
      <c r="C252" s="17" t="s">
        <v>983</v>
      </c>
      <c r="D252" s="482" t="s">
        <v>338</v>
      </c>
      <c r="E252" s="483"/>
      <c r="F252" s="484" t="s">
        <v>1183</v>
      </c>
      <c r="G252" s="484"/>
      <c r="H252" s="18">
        <v>85</v>
      </c>
    </row>
    <row r="253" spans="1:8" ht="11.45" customHeight="1">
      <c r="A253" s="25"/>
      <c r="B253" s="19">
        <v>252</v>
      </c>
      <c r="C253" s="20" t="s">
        <v>982</v>
      </c>
      <c r="D253" s="473" t="s">
        <v>1196</v>
      </c>
      <c r="E253" s="474"/>
      <c r="F253" s="475" t="s">
        <v>1093</v>
      </c>
      <c r="G253" s="475"/>
      <c r="H253" s="21">
        <v>100</v>
      </c>
    </row>
    <row r="254" spans="1:8" ht="11.45" customHeight="1">
      <c r="A254" s="29"/>
      <c r="B254" s="22">
        <v>253</v>
      </c>
      <c r="C254" s="23" t="s">
        <v>982</v>
      </c>
      <c r="D254" s="476" t="s">
        <v>1197</v>
      </c>
      <c r="E254" s="477"/>
      <c r="F254" s="478" t="s">
        <v>1194</v>
      </c>
      <c r="G254" s="478"/>
      <c r="H254" s="24">
        <v>60</v>
      </c>
    </row>
    <row r="255" spans="1:8" ht="11.45" customHeight="1">
      <c r="A255" s="25"/>
      <c r="B255" s="19">
        <v>254</v>
      </c>
      <c r="C255" s="20" t="s">
        <v>982</v>
      </c>
      <c r="D255" s="473" t="s">
        <v>342</v>
      </c>
      <c r="E255" s="474"/>
      <c r="F255" s="485"/>
      <c r="G255" s="485"/>
      <c r="H255" s="41"/>
    </row>
    <row r="256" spans="1:8" ht="11.45" customHeight="1">
      <c r="A256" s="29"/>
      <c r="B256" s="22">
        <v>255</v>
      </c>
      <c r="C256" s="23" t="s">
        <v>982</v>
      </c>
      <c r="D256" s="476" t="s">
        <v>343</v>
      </c>
      <c r="E256" s="477"/>
      <c r="F256" s="503"/>
      <c r="G256" s="503"/>
      <c r="H256" s="40"/>
    </row>
    <row r="257" spans="1:8" ht="11.45" customHeight="1">
      <c r="A257" s="25"/>
      <c r="B257" s="19">
        <v>256</v>
      </c>
      <c r="C257" s="20" t="s">
        <v>982</v>
      </c>
      <c r="D257" s="473" t="s">
        <v>1198</v>
      </c>
      <c r="E257" s="474"/>
      <c r="F257" s="485"/>
      <c r="G257" s="485"/>
      <c r="H257" s="41"/>
    </row>
    <row r="258" spans="1:8" ht="11.45" customHeight="1">
      <c r="A258" s="29"/>
      <c r="B258" s="22">
        <v>257</v>
      </c>
      <c r="C258" s="23" t="s">
        <v>982</v>
      </c>
      <c r="D258" s="476" t="s">
        <v>344</v>
      </c>
      <c r="E258" s="477"/>
      <c r="F258" s="478" t="s">
        <v>1092</v>
      </c>
      <c r="G258" s="478"/>
      <c r="H258" s="24">
        <v>40</v>
      </c>
    </row>
    <row r="259" spans="1:8" ht="11.45" customHeight="1">
      <c r="A259" s="25"/>
      <c r="B259" s="19">
        <v>258</v>
      </c>
      <c r="C259" s="20" t="s">
        <v>982</v>
      </c>
      <c r="D259" s="473" t="s">
        <v>345</v>
      </c>
      <c r="E259" s="474"/>
      <c r="F259" s="485"/>
      <c r="G259" s="485"/>
      <c r="H259" s="41"/>
    </row>
    <row r="260" spans="1:8" ht="11.45" customHeight="1">
      <c r="A260" s="29"/>
      <c r="B260" s="22">
        <v>259</v>
      </c>
      <c r="C260" s="23" t="s">
        <v>982</v>
      </c>
      <c r="D260" s="476" t="s">
        <v>346</v>
      </c>
      <c r="E260" s="477"/>
      <c r="F260" s="503"/>
      <c r="G260" s="503"/>
      <c r="H260" s="40"/>
    </row>
    <row r="261" spans="1:8" ht="11.45" customHeight="1">
      <c r="A261" s="25"/>
      <c r="B261" s="19">
        <v>260</v>
      </c>
      <c r="C261" s="20" t="s">
        <v>982</v>
      </c>
      <c r="D261" s="473" t="s">
        <v>347</v>
      </c>
      <c r="E261" s="474"/>
      <c r="F261" s="475" t="s">
        <v>1093</v>
      </c>
      <c r="G261" s="475"/>
      <c r="H261" s="21">
        <v>100</v>
      </c>
    </row>
    <row r="262" spans="1:8" ht="11.45" customHeight="1">
      <c r="A262" s="29"/>
      <c r="B262" s="22">
        <v>261</v>
      </c>
      <c r="C262" s="23" t="s">
        <v>982</v>
      </c>
      <c r="D262" s="476" t="s">
        <v>348</v>
      </c>
      <c r="E262" s="477"/>
      <c r="F262" s="478" t="s">
        <v>1199</v>
      </c>
      <c r="G262" s="478"/>
      <c r="H262" s="24">
        <v>55</v>
      </c>
    </row>
    <row r="263" spans="1:8" ht="11.45" customHeight="1">
      <c r="A263" s="25"/>
      <c r="B263" s="19">
        <v>262</v>
      </c>
      <c r="C263" s="20" t="s">
        <v>982</v>
      </c>
      <c r="D263" s="473" t="s">
        <v>349</v>
      </c>
      <c r="E263" s="474"/>
      <c r="F263" s="485"/>
      <c r="G263" s="485"/>
      <c r="H263" s="21">
        <v>100</v>
      </c>
    </row>
    <row r="264" spans="1:8" ht="11.45" customHeight="1">
      <c r="A264" s="29"/>
      <c r="B264" s="22">
        <v>263</v>
      </c>
      <c r="C264" s="23" t="s">
        <v>982</v>
      </c>
      <c r="D264" s="476" t="s">
        <v>350</v>
      </c>
      <c r="E264" s="477"/>
      <c r="F264" s="503"/>
      <c r="G264" s="503"/>
      <c r="H264" s="24">
        <v>100</v>
      </c>
    </row>
    <row r="265" spans="1:8" ht="11.45" customHeight="1">
      <c r="A265" s="25"/>
      <c r="B265" s="19">
        <v>264</v>
      </c>
      <c r="C265" s="20" t="s">
        <v>982</v>
      </c>
      <c r="D265" s="473" t="s">
        <v>351</v>
      </c>
      <c r="E265" s="474"/>
      <c r="F265" s="485"/>
      <c r="G265" s="485"/>
      <c r="H265" s="41"/>
    </row>
    <row r="266" spans="1:8" ht="11.45" customHeight="1">
      <c r="A266" s="29"/>
      <c r="B266" s="22">
        <v>265</v>
      </c>
      <c r="C266" s="23" t="s">
        <v>982</v>
      </c>
      <c r="D266" s="476" t="s">
        <v>352</v>
      </c>
      <c r="E266" s="477"/>
      <c r="F266" s="503"/>
      <c r="G266" s="503"/>
      <c r="H266" s="40"/>
    </row>
    <row r="267" spans="1:8" ht="11.45" customHeight="1">
      <c r="A267" s="25"/>
      <c r="B267" s="19">
        <v>266</v>
      </c>
      <c r="C267" s="20" t="s">
        <v>982</v>
      </c>
      <c r="D267" s="473" t="s">
        <v>353</v>
      </c>
      <c r="E267" s="474"/>
      <c r="F267" s="485"/>
      <c r="G267" s="485"/>
      <c r="H267" s="41"/>
    </row>
    <row r="268" spans="1:8" ht="11.45" customHeight="1">
      <c r="A268" s="29"/>
      <c r="B268" s="22">
        <v>267</v>
      </c>
      <c r="C268" s="23" t="s">
        <v>982</v>
      </c>
      <c r="D268" s="476" t="s">
        <v>354</v>
      </c>
      <c r="E268" s="477"/>
      <c r="F268" s="478" t="s">
        <v>1200</v>
      </c>
      <c r="G268" s="478"/>
      <c r="H268" s="24">
        <v>20</v>
      </c>
    </row>
    <row r="269" spans="1:8" ht="11.45" customHeight="1">
      <c r="A269" s="25"/>
      <c r="B269" s="19">
        <v>268</v>
      </c>
      <c r="C269" s="20" t="s">
        <v>982</v>
      </c>
      <c r="D269" s="473" t="s">
        <v>355</v>
      </c>
      <c r="E269" s="474"/>
      <c r="F269" s="475" t="s">
        <v>1093</v>
      </c>
      <c r="G269" s="475"/>
      <c r="H269" s="21">
        <v>80</v>
      </c>
    </row>
    <row r="270" spans="1:8" ht="11.45" customHeight="1">
      <c r="A270" s="29"/>
      <c r="B270" s="22">
        <v>269</v>
      </c>
      <c r="C270" s="23" t="s">
        <v>982</v>
      </c>
      <c r="D270" s="476" t="s">
        <v>356</v>
      </c>
      <c r="E270" s="477"/>
      <c r="F270" s="478" t="s">
        <v>1093</v>
      </c>
      <c r="G270" s="478"/>
      <c r="H270" s="24">
        <v>70</v>
      </c>
    </row>
    <row r="271" spans="1:8" ht="11.45" customHeight="1">
      <c r="A271" s="25"/>
      <c r="B271" s="19">
        <v>270</v>
      </c>
      <c r="C271" s="20" t="s">
        <v>982</v>
      </c>
      <c r="D271" s="473" t="s">
        <v>357</v>
      </c>
      <c r="E271" s="474"/>
      <c r="F271" s="475" t="s">
        <v>1093</v>
      </c>
      <c r="G271" s="475"/>
      <c r="H271" s="21">
        <v>80</v>
      </c>
    </row>
    <row r="272" spans="1:8" ht="11.45" customHeight="1">
      <c r="A272" s="29"/>
      <c r="B272" s="22">
        <v>271</v>
      </c>
      <c r="C272" s="23" t="s">
        <v>982</v>
      </c>
      <c r="D272" s="476" t="s">
        <v>358</v>
      </c>
      <c r="E272" s="477"/>
      <c r="F272" s="478" t="s">
        <v>1093</v>
      </c>
      <c r="G272" s="478"/>
      <c r="H272" s="24">
        <v>65</v>
      </c>
    </row>
    <row r="273" spans="1:8" ht="11.45" customHeight="1">
      <c r="A273" s="25"/>
      <c r="B273" s="19">
        <v>272</v>
      </c>
      <c r="C273" s="20" t="s">
        <v>982</v>
      </c>
      <c r="D273" s="473" t="s">
        <v>359</v>
      </c>
      <c r="E273" s="474"/>
      <c r="F273" s="475" t="s">
        <v>1093</v>
      </c>
      <c r="G273" s="475"/>
      <c r="H273" s="21">
        <v>60</v>
      </c>
    </row>
    <row r="274" spans="1:8" ht="11.45" customHeight="1">
      <c r="A274" s="29"/>
      <c r="B274" s="22">
        <v>273</v>
      </c>
      <c r="C274" s="23" t="s">
        <v>982</v>
      </c>
      <c r="D274" s="476" t="s">
        <v>360</v>
      </c>
      <c r="E274" s="477"/>
      <c r="F274" s="478" t="s">
        <v>1201</v>
      </c>
      <c r="G274" s="478"/>
      <c r="H274" s="24">
        <v>100</v>
      </c>
    </row>
    <row r="275" spans="1:8" ht="11.45" customHeight="1">
      <c r="A275" s="25"/>
      <c r="B275" s="19">
        <v>274</v>
      </c>
      <c r="C275" s="20" t="s">
        <v>982</v>
      </c>
      <c r="D275" s="473" t="s">
        <v>361</v>
      </c>
      <c r="E275" s="474"/>
      <c r="F275" s="475" t="s">
        <v>1201</v>
      </c>
      <c r="G275" s="475"/>
      <c r="H275" s="21">
        <v>100</v>
      </c>
    </row>
    <row r="276" spans="1:8" ht="11.45" customHeight="1">
      <c r="A276" s="29"/>
      <c r="B276" s="22">
        <v>275</v>
      </c>
      <c r="C276" s="23" t="s">
        <v>982</v>
      </c>
      <c r="D276" s="476" t="s">
        <v>362</v>
      </c>
      <c r="E276" s="477"/>
      <c r="F276" s="478" t="s">
        <v>1009</v>
      </c>
      <c r="G276" s="478"/>
      <c r="H276" s="24">
        <v>98</v>
      </c>
    </row>
    <row r="277" spans="1:8" ht="11.45" customHeight="1">
      <c r="A277" s="19" t="s">
        <v>1202</v>
      </c>
      <c r="B277" s="19">
        <v>276</v>
      </c>
      <c r="C277" s="20" t="s">
        <v>982</v>
      </c>
      <c r="D277" s="473" t="s">
        <v>363</v>
      </c>
      <c r="E277" s="474"/>
      <c r="F277" s="475" t="s">
        <v>1092</v>
      </c>
      <c r="G277" s="475"/>
      <c r="H277" s="21">
        <v>65</v>
      </c>
    </row>
    <row r="278" spans="1:8" ht="11.45" customHeight="1">
      <c r="A278" s="29"/>
      <c r="B278" s="22">
        <v>277</v>
      </c>
      <c r="C278" s="23" t="s">
        <v>982</v>
      </c>
      <c r="D278" s="476" t="s">
        <v>364</v>
      </c>
      <c r="E278" s="477"/>
      <c r="F278" s="503"/>
      <c r="G278" s="503"/>
      <c r="H278" s="40"/>
    </row>
    <row r="279" spans="1:8" ht="11.45" customHeight="1">
      <c r="A279" s="19" t="s">
        <v>1191</v>
      </c>
      <c r="B279" s="19">
        <v>278</v>
      </c>
      <c r="C279" s="20" t="s">
        <v>982</v>
      </c>
      <c r="D279" s="473" t="s">
        <v>365</v>
      </c>
      <c r="E279" s="474"/>
      <c r="F279" s="485"/>
      <c r="G279" s="485"/>
      <c r="H279" s="41"/>
    </row>
    <row r="280" spans="1:8" ht="11.45" customHeight="1">
      <c r="A280" s="29"/>
      <c r="B280" s="22">
        <v>279</v>
      </c>
      <c r="C280" s="23" t="s">
        <v>982</v>
      </c>
      <c r="D280" s="476" t="s">
        <v>366</v>
      </c>
      <c r="E280" s="477"/>
      <c r="F280" s="503"/>
      <c r="G280" s="503"/>
      <c r="H280" s="40"/>
    </row>
    <row r="281" spans="1:8" ht="11.45" customHeight="1">
      <c r="A281" s="25"/>
      <c r="B281" s="19">
        <v>280</v>
      </c>
      <c r="C281" s="20" t="s">
        <v>982</v>
      </c>
      <c r="D281" s="473" t="s">
        <v>367</v>
      </c>
      <c r="E281" s="474"/>
      <c r="F281" s="485"/>
      <c r="G281" s="485"/>
      <c r="H281" s="41"/>
    </row>
    <row r="282" spans="1:8" ht="11.45" customHeight="1">
      <c r="A282" s="22" t="s">
        <v>1191</v>
      </c>
      <c r="B282" s="22">
        <v>281</v>
      </c>
      <c r="C282" s="23" t="s">
        <v>982</v>
      </c>
      <c r="D282" s="476" t="s">
        <v>368</v>
      </c>
      <c r="E282" s="477"/>
      <c r="F282" s="503"/>
      <c r="G282" s="503"/>
      <c r="H282" s="40"/>
    </row>
    <row r="283" spans="1:8" ht="11.45" customHeight="1">
      <c r="A283" s="19" t="s">
        <v>1191</v>
      </c>
      <c r="B283" s="19">
        <v>282</v>
      </c>
      <c r="C283" s="20" t="s">
        <v>982</v>
      </c>
      <c r="D283" s="473" t="s">
        <v>369</v>
      </c>
      <c r="E283" s="474"/>
      <c r="F283" s="485"/>
      <c r="G283" s="485"/>
      <c r="H283" s="41"/>
    </row>
    <row r="284" spans="1:8" ht="11.45" customHeight="1">
      <c r="A284" s="22" t="s">
        <v>1191</v>
      </c>
      <c r="B284" s="22">
        <v>283</v>
      </c>
      <c r="C284" s="23" t="s">
        <v>982</v>
      </c>
      <c r="D284" s="476" t="s">
        <v>370</v>
      </c>
      <c r="E284" s="477"/>
      <c r="F284" s="503"/>
      <c r="G284" s="503"/>
      <c r="H284" s="40"/>
    </row>
    <row r="285" spans="1:8" ht="11.45" customHeight="1">
      <c r="A285" s="19" t="s">
        <v>1203</v>
      </c>
      <c r="B285" s="19">
        <v>284</v>
      </c>
      <c r="C285" s="20" t="s">
        <v>982</v>
      </c>
      <c r="D285" s="473" t="s">
        <v>371</v>
      </c>
      <c r="E285" s="474"/>
      <c r="F285" s="475" t="s">
        <v>1204</v>
      </c>
      <c r="G285" s="475"/>
      <c r="H285" s="21">
        <v>50</v>
      </c>
    </row>
    <row r="286" spans="1:8" ht="11.45" customHeight="1">
      <c r="A286" s="29"/>
      <c r="B286" s="22">
        <v>285</v>
      </c>
      <c r="C286" s="23" t="s">
        <v>982</v>
      </c>
      <c r="D286" s="476" t="s">
        <v>372</v>
      </c>
      <c r="E286" s="477"/>
      <c r="F286" s="503"/>
      <c r="G286" s="503"/>
      <c r="H286" s="40"/>
    </row>
    <row r="287" spans="1:8" ht="11.45" customHeight="1">
      <c r="A287" s="19" t="s">
        <v>1205</v>
      </c>
      <c r="B287" s="19">
        <v>286</v>
      </c>
      <c r="C287" s="20" t="s">
        <v>982</v>
      </c>
      <c r="D287" s="473" t="s">
        <v>373</v>
      </c>
      <c r="E287" s="474"/>
      <c r="F287" s="475" t="s">
        <v>1093</v>
      </c>
      <c r="G287" s="475"/>
      <c r="H287" s="21">
        <v>60</v>
      </c>
    </row>
    <row r="288" spans="1:8" ht="11.45" customHeight="1">
      <c r="A288" s="22" t="s">
        <v>1206</v>
      </c>
      <c r="B288" s="22">
        <v>287</v>
      </c>
      <c r="C288" s="23" t="s">
        <v>982</v>
      </c>
      <c r="D288" s="476" t="s">
        <v>374</v>
      </c>
      <c r="E288" s="477"/>
      <c r="F288" s="478" t="s">
        <v>1092</v>
      </c>
      <c r="G288" s="478"/>
      <c r="H288" s="24">
        <v>55</v>
      </c>
    </row>
    <row r="289" spans="1:8" ht="11.45" customHeight="1">
      <c r="A289" s="19" t="s">
        <v>1191</v>
      </c>
      <c r="B289" s="19">
        <v>288</v>
      </c>
      <c r="C289" s="20" t="s">
        <v>982</v>
      </c>
      <c r="D289" s="473" t="s">
        <v>376</v>
      </c>
      <c r="E289" s="474"/>
      <c r="F289" s="485"/>
      <c r="G289" s="485"/>
      <c r="H289" s="41"/>
    </row>
    <row r="290" spans="1:8" ht="11.45" customHeight="1">
      <c r="A290" s="22" t="s">
        <v>1191</v>
      </c>
      <c r="B290" s="22">
        <v>289</v>
      </c>
      <c r="C290" s="23" t="s">
        <v>982</v>
      </c>
      <c r="D290" s="476" t="s">
        <v>377</v>
      </c>
      <c r="E290" s="477"/>
      <c r="F290" s="503"/>
      <c r="G290" s="503"/>
      <c r="H290" s="40"/>
    </row>
    <row r="291" spans="1:8" ht="11.45" customHeight="1">
      <c r="A291" s="19" t="s">
        <v>1191</v>
      </c>
      <c r="B291" s="19">
        <v>290</v>
      </c>
      <c r="C291" s="20" t="s">
        <v>982</v>
      </c>
      <c r="D291" s="473" t="s">
        <v>378</v>
      </c>
      <c r="E291" s="474"/>
      <c r="F291" s="475" t="s">
        <v>1093</v>
      </c>
      <c r="G291" s="475"/>
      <c r="H291" s="21">
        <v>70</v>
      </c>
    </row>
    <row r="292" spans="1:8" ht="11.45" customHeight="1">
      <c r="A292" s="22" t="s">
        <v>1207</v>
      </c>
      <c r="B292" s="22">
        <v>291</v>
      </c>
      <c r="C292" s="23" t="s">
        <v>982</v>
      </c>
      <c r="D292" s="476" t="s">
        <v>379</v>
      </c>
      <c r="E292" s="477"/>
      <c r="F292" s="478" t="s">
        <v>1093</v>
      </c>
      <c r="G292" s="478"/>
      <c r="H292" s="24">
        <v>70</v>
      </c>
    </row>
    <row r="293" spans="1:8" ht="11.45" customHeight="1">
      <c r="A293" s="19" t="s">
        <v>1208</v>
      </c>
      <c r="B293" s="19">
        <v>292</v>
      </c>
      <c r="C293" s="20" t="s">
        <v>982</v>
      </c>
      <c r="D293" s="473" t="s">
        <v>380</v>
      </c>
      <c r="E293" s="474"/>
      <c r="F293" s="485"/>
      <c r="G293" s="485"/>
      <c r="H293" s="41"/>
    </row>
    <row r="294" spans="1:8" ht="11.45" customHeight="1">
      <c r="A294" s="22" t="s">
        <v>1191</v>
      </c>
      <c r="B294" s="22">
        <v>293</v>
      </c>
      <c r="C294" s="23" t="s">
        <v>982</v>
      </c>
      <c r="D294" s="476" t="s">
        <v>381</v>
      </c>
      <c r="E294" s="477"/>
      <c r="F294" s="503"/>
      <c r="G294" s="503"/>
      <c r="H294" s="40"/>
    </row>
    <row r="295" spans="1:8" ht="11.45" customHeight="1">
      <c r="A295" s="19" t="s">
        <v>1209</v>
      </c>
      <c r="B295" s="19">
        <v>294</v>
      </c>
      <c r="C295" s="20" t="s">
        <v>982</v>
      </c>
      <c r="D295" s="473" t="s">
        <v>382</v>
      </c>
      <c r="E295" s="474"/>
      <c r="F295" s="475" t="s">
        <v>1210</v>
      </c>
      <c r="G295" s="475"/>
      <c r="H295" s="21">
        <v>95</v>
      </c>
    </row>
    <row r="296" spans="1:8" ht="11.45" customHeight="1">
      <c r="A296" s="22" t="s">
        <v>1191</v>
      </c>
      <c r="B296" s="22">
        <v>295</v>
      </c>
      <c r="C296" s="23" t="s">
        <v>982</v>
      </c>
      <c r="D296" s="491" t="s">
        <v>383</v>
      </c>
      <c r="E296" s="492"/>
      <c r="F296" s="503"/>
      <c r="G296" s="503"/>
      <c r="H296" s="24">
        <v>100</v>
      </c>
    </row>
    <row r="297" spans="1:8" ht="11.65" customHeight="1">
      <c r="A297" s="30" t="s">
        <v>1191</v>
      </c>
      <c r="B297" s="30">
        <v>296</v>
      </c>
      <c r="C297" s="504" t="s">
        <v>982</v>
      </c>
      <c r="D297" s="504"/>
      <c r="E297" s="493" t="s">
        <v>384</v>
      </c>
      <c r="F297" s="494"/>
      <c r="G297" s="43"/>
      <c r="H297" s="32">
        <v>100</v>
      </c>
    </row>
    <row r="298" spans="1:8" ht="11.45" customHeight="1">
      <c r="A298" s="22" t="s">
        <v>1211</v>
      </c>
      <c r="B298" s="22">
        <v>297</v>
      </c>
      <c r="C298" s="505" t="s">
        <v>982</v>
      </c>
      <c r="D298" s="505"/>
      <c r="E298" s="476" t="s">
        <v>385</v>
      </c>
      <c r="F298" s="477"/>
      <c r="G298" s="22" t="s">
        <v>1212</v>
      </c>
      <c r="H298" s="24">
        <v>45</v>
      </c>
    </row>
    <row r="299" spans="1:8" ht="11.45" customHeight="1">
      <c r="A299" s="19" t="s">
        <v>1191</v>
      </c>
      <c r="B299" s="19">
        <v>298</v>
      </c>
      <c r="C299" s="506" t="s">
        <v>982</v>
      </c>
      <c r="D299" s="506"/>
      <c r="E299" s="473" t="s">
        <v>386</v>
      </c>
      <c r="F299" s="474"/>
      <c r="G299" s="19" t="s">
        <v>1213</v>
      </c>
      <c r="H299" s="21">
        <v>50</v>
      </c>
    </row>
    <row r="300" spans="1:8" ht="11.45" customHeight="1">
      <c r="A300" s="22" t="s">
        <v>1214</v>
      </c>
      <c r="B300" s="22">
        <v>299</v>
      </c>
      <c r="C300" s="505" t="s">
        <v>982</v>
      </c>
      <c r="D300" s="505"/>
      <c r="E300" s="476" t="s">
        <v>387</v>
      </c>
      <c r="F300" s="477"/>
      <c r="G300" s="29"/>
      <c r="H300" s="40"/>
    </row>
    <row r="301" spans="1:8" ht="11.45" customHeight="1">
      <c r="A301" s="19" t="s">
        <v>1215</v>
      </c>
      <c r="B301" s="19">
        <v>300</v>
      </c>
      <c r="C301" s="506" t="s">
        <v>982</v>
      </c>
      <c r="D301" s="506"/>
      <c r="E301" s="473" t="s">
        <v>388</v>
      </c>
      <c r="F301" s="474"/>
      <c r="G301" s="19" t="s">
        <v>1093</v>
      </c>
      <c r="H301" s="21">
        <v>85</v>
      </c>
    </row>
    <row r="302" spans="1:8" ht="11.45" customHeight="1">
      <c r="A302" s="22" t="s">
        <v>1191</v>
      </c>
      <c r="B302" s="22">
        <v>301</v>
      </c>
      <c r="C302" s="505" t="s">
        <v>982</v>
      </c>
      <c r="D302" s="505"/>
      <c r="E302" s="476" t="s">
        <v>389</v>
      </c>
      <c r="F302" s="477"/>
      <c r="G302" s="29"/>
      <c r="H302" s="40"/>
    </row>
    <row r="303" spans="1:8" ht="11.45" customHeight="1">
      <c r="A303" s="19" t="s">
        <v>1216</v>
      </c>
      <c r="B303" s="19">
        <v>302</v>
      </c>
      <c r="C303" s="506" t="s">
        <v>982</v>
      </c>
      <c r="D303" s="506"/>
      <c r="E303" s="473" t="s">
        <v>390</v>
      </c>
      <c r="F303" s="474"/>
      <c r="G303" s="19" t="s">
        <v>1217</v>
      </c>
      <c r="H303" s="21">
        <v>95</v>
      </c>
    </row>
    <row r="304" spans="1:8" ht="11.45" customHeight="1">
      <c r="A304" s="22" t="s">
        <v>1191</v>
      </c>
      <c r="B304" s="22">
        <v>303</v>
      </c>
      <c r="C304" s="505" t="s">
        <v>982</v>
      </c>
      <c r="D304" s="505"/>
      <c r="E304" s="476" t="s">
        <v>391</v>
      </c>
      <c r="F304" s="477"/>
      <c r="G304" s="29"/>
      <c r="H304" s="24">
        <v>95</v>
      </c>
    </row>
    <row r="305" spans="1:8" ht="11.45" customHeight="1">
      <c r="A305" s="19" t="s">
        <v>1218</v>
      </c>
      <c r="B305" s="19">
        <v>304</v>
      </c>
      <c r="C305" s="506" t="s">
        <v>982</v>
      </c>
      <c r="D305" s="506"/>
      <c r="E305" s="473" t="s">
        <v>392</v>
      </c>
      <c r="F305" s="474"/>
      <c r="G305" s="19" t="s">
        <v>1093</v>
      </c>
      <c r="H305" s="21">
        <v>30</v>
      </c>
    </row>
    <row r="306" spans="1:8" ht="11.45" customHeight="1">
      <c r="A306" s="22" t="s">
        <v>1219</v>
      </c>
      <c r="B306" s="22">
        <v>305</v>
      </c>
      <c r="C306" s="505" t="s">
        <v>982</v>
      </c>
      <c r="D306" s="505"/>
      <c r="E306" s="476" t="s">
        <v>393</v>
      </c>
      <c r="F306" s="477"/>
      <c r="G306" s="22" t="s">
        <v>1200</v>
      </c>
      <c r="H306" s="24">
        <v>30</v>
      </c>
    </row>
    <row r="307" spans="1:8" ht="11.45" customHeight="1">
      <c r="A307" s="19" t="s">
        <v>1220</v>
      </c>
      <c r="B307" s="19">
        <v>306</v>
      </c>
      <c r="C307" s="506" t="s">
        <v>982</v>
      </c>
      <c r="D307" s="506"/>
      <c r="E307" s="473" t="s">
        <v>394</v>
      </c>
      <c r="F307" s="474"/>
      <c r="G307" s="19" t="s">
        <v>1093</v>
      </c>
      <c r="H307" s="21">
        <v>10</v>
      </c>
    </row>
    <row r="308" spans="1:8" ht="11.45" customHeight="1">
      <c r="A308" s="22" t="s">
        <v>1191</v>
      </c>
      <c r="B308" s="22">
        <v>307</v>
      </c>
      <c r="C308" s="505" t="s">
        <v>982</v>
      </c>
      <c r="D308" s="505"/>
      <c r="E308" s="476" t="s">
        <v>395</v>
      </c>
      <c r="F308" s="477"/>
      <c r="G308" s="29"/>
      <c r="H308" s="24">
        <v>70</v>
      </c>
    </row>
    <row r="309" spans="1:8" ht="11.45" customHeight="1">
      <c r="A309" s="25"/>
      <c r="B309" s="19">
        <v>308</v>
      </c>
      <c r="C309" s="506" t="s">
        <v>982</v>
      </c>
      <c r="D309" s="506"/>
      <c r="E309" s="473" t="s">
        <v>396</v>
      </c>
      <c r="F309" s="474"/>
      <c r="G309" s="25"/>
      <c r="H309" s="21">
        <v>100</v>
      </c>
    </row>
    <row r="310" spans="1:8" ht="11.45" customHeight="1">
      <c r="A310" s="22" t="s">
        <v>1191</v>
      </c>
      <c r="B310" s="22">
        <v>309</v>
      </c>
      <c r="C310" s="505" t="s">
        <v>982</v>
      </c>
      <c r="D310" s="505"/>
      <c r="E310" s="476" t="s">
        <v>397</v>
      </c>
      <c r="F310" s="477"/>
      <c r="G310" s="22" t="s">
        <v>1093</v>
      </c>
      <c r="H310" s="24">
        <v>75</v>
      </c>
    </row>
    <row r="311" spans="1:8" ht="11.45" customHeight="1">
      <c r="A311" s="19" t="s">
        <v>1191</v>
      </c>
      <c r="B311" s="19">
        <v>310</v>
      </c>
      <c r="C311" s="506" t="s">
        <v>982</v>
      </c>
      <c r="D311" s="506"/>
      <c r="E311" s="473" t="s">
        <v>398</v>
      </c>
      <c r="F311" s="474"/>
      <c r="G311" s="25"/>
      <c r="H311" s="41"/>
    </row>
    <row r="312" spans="1:8" ht="11.45" customHeight="1">
      <c r="A312" s="22" t="s">
        <v>1191</v>
      </c>
      <c r="B312" s="22">
        <v>311</v>
      </c>
      <c r="C312" s="505" t="s">
        <v>982</v>
      </c>
      <c r="D312" s="505"/>
      <c r="E312" s="476" t="s">
        <v>399</v>
      </c>
      <c r="F312" s="477"/>
      <c r="G312" s="29"/>
      <c r="H312" s="40"/>
    </row>
    <row r="313" spans="1:8" ht="11.45" customHeight="1">
      <c r="A313" s="25"/>
      <c r="B313" s="19">
        <v>312</v>
      </c>
      <c r="C313" s="506" t="s">
        <v>982</v>
      </c>
      <c r="D313" s="506"/>
      <c r="E313" s="473" t="s">
        <v>400</v>
      </c>
      <c r="F313" s="474"/>
      <c r="G313" s="25"/>
      <c r="H313" s="41"/>
    </row>
    <row r="314" spans="1:8" ht="11.45" customHeight="1">
      <c r="A314" s="29"/>
      <c r="B314" s="22">
        <v>313</v>
      </c>
      <c r="C314" s="505" t="s">
        <v>982</v>
      </c>
      <c r="D314" s="505"/>
      <c r="E314" s="476" t="s">
        <v>401</v>
      </c>
      <c r="F314" s="477"/>
      <c r="G314" s="29"/>
      <c r="H314" s="40"/>
    </row>
    <row r="315" spans="1:8" ht="11.45" customHeight="1">
      <c r="A315" s="19" t="s">
        <v>1221</v>
      </c>
      <c r="B315" s="19">
        <v>314</v>
      </c>
      <c r="C315" s="506" t="s">
        <v>982</v>
      </c>
      <c r="D315" s="506"/>
      <c r="E315" s="473" t="s">
        <v>402</v>
      </c>
      <c r="F315" s="474"/>
      <c r="G315" s="19" t="s">
        <v>1194</v>
      </c>
      <c r="H315" s="21">
        <v>50</v>
      </c>
    </row>
    <row r="316" spans="1:8" ht="11.45" customHeight="1">
      <c r="A316" s="29"/>
      <c r="B316" s="22">
        <v>315</v>
      </c>
      <c r="C316" s="505" t="s">
        <v>982</v>
      </c>
      <c r="D316" s="505"/>
      <c r="E316" s="476" t="s">
        <v>403</v>
      </c>
      <c r="F316" s="477"/>
      <c r="G316" s="29"/>
      <c r="H316" s="40"/>
    </row>
    <row r="317" spans="1:8" ht="11.45" customHeight="1">
      <c r="A317" s="25"/>
      <c r="B317" s="19">
        <v>316</v>
      </c>
      <c r="C317" s="506" t="s">
        <v>982</v>
      </c>
      <c r="D317" s="506"/>
      <c r="E317" s="473" t="s">
        <v>404</v>
      </c>
      <c r="F317" s="474"/>
      <c r="G317" s="25"/>
      <c r="H317" s="41"/>
    </row>
    <row r="318" spans="1:8" ht="11.45" customHeight="1">
      <c r="A318" s="22" t="s">
        <v>1222</v>
      </c>
      <c r="B318" s="22">
        <v>317</v>
      </c>
      <c r="C318" s="505" t="s">
        <v>982</v>
      </c>
      <c r="D318" s="505"/>
      <c r="E318" s="476" t="s">
        <v>405</v>
      </c>
      <c r="F318" s="477"/>
      <c r="G318" s="22" t="s">
        <v>1093</v>
      </c>
      <c r="H318" s="24">
        <v>20</v>
      </c>
    </row>
    <row r="319" spans="1:8" ht="11.45" customHeight="1">
      <c r="A319" s="19" t="s">
        <v>1191</v>
      </c>
      <c r="B319" s="19">
        <v>318</v>
      </c>
      <c r="C319" s="506" t="s">
        <v>982</v>
      </c>
      <c r="D319" s="506"/>
      <c r="E319" s="473" t="s">
        <v>406</v>
      </c>
      <c r="F319" s="474"/>
      <c r="G319" s="25"/>
      <c r="H319" s="41"/>
    </row>
    <row r="320" spans="1:8" ht="11.45" customHeight="1">
      <c r="A320" s="22" t="s">
        <v>1223</v>
      </c>
      <c r="B320" s="22">
        <v>319</v>
      </c>
      <c r="C320" s="505" t="s">
        <v>982</v>
      </c>
      <c r="D320" s="505"/>
      <c r="E320" s="476" t="s">
        <v>407</v>
      </c>
      <c r="F320" s="477"/>
      <c r="G320" s="22" t="s">
        <v>1093</v>
      </c>
      <c r="H320" s="24">
        <v>40</v>
      </c>
    </row>
    <row r="321" spans="1:8" ht="11.45" customHeight="1">
      <c r="A321" s="19" t="s">
        <v>1191</v>
      </c>
      <c r="B321" s="19">
        <v>320</v>
      </c>
      <c r="C321" s="506" t="s">
        <v>982</v>
      </c>
      <c r="D321" s="506"/>
      <c r="E321" s="473" t="s">
        <v>408</v>
      </c>
      <c r="F321" s="474"/>
      <c r="G321" s="19" t="s">
        <v>1093</v>
      </c>
      <c r="H321" s="21">
        <v>50</v>
      </c>
    </row>
    <row r="322" spans="1:8" ht="11.45" customHeight="1">
      <c r="A322" s="22" t="s">
        <v>1191</v>
      </c>
      <c r="B322" s="22">
        <v>321</v>
      </c>
      <c r="C322" s="505" t="s">
        <v>982</v>
      </c>
      <c r="D322" s="505"/>
      <c r="E322" s="476" t="s">
        <v>409</v>
      </c>
      <c r="F322" s="477"/>
      <c r="G322" s="22" t="s">
        <v>1093</v>
      </c>
      <c r="H322" s="24">
        <v>60</v>
      </c>
    </row>
    <row r="323" spans="1:8" ht="11.45" customHeight="1">
      <c r="A323" s="25"/>
      <c r="B323" s="19">
        <v>322</v>
      </c>
      <c r="C323" s="506" t="s">
        <v>982</v>
      </c>
      <c r="D323" s="506"/>
      <c r="E323" s="473" t="s">
        <v>410</v>
      </c>
      <c r="F323" s="474"/>
      <c r="G323" s="25"/>
      <c r="H323" s="41"/>
    </row>
    <row r="324" spans="1:8" ht="11.45" customHeight="1">
      <c r="A324" s="29"/>
      <c r="B324" s="22">
        <v>323</v>
      </c>
      <c r="C324" s="505" t="s">
        <v>982</v>
      </c>
      <c r="D324" s="505"/>
      <c r="E324" s="476" t="s">
        <v>411</v>
      </c>
      <c r="F324" s="477"/>
      <c r="G324" s="29"/>
      <c r="H324" s="40"/>
    </row>
    <row r="325" spans="1:8" ht="11.45" customHeight="1">
      <c r="A325" s="19" t="s">
        <v>1224</v>
      </c>
      <c r="B325" s="19">
        <v>324</v>
      </c>
      <c r="C325" s="506" t="s">
        <v>982</v>
      </c>
      <c r="D325" s="506"/>
      <c r="E325" s="473" t="s">
        <v>412</v>
      </c>
      <c r="F325" s="474"/>
      <c r="G325" s="19" t="s">
        <v>1093</v>
      </c>
      <c r="H325" s="21">
        <v>15</v>
      </c>
    </row>
    <row r="326" spans="1:8" ht="11.45" customHeight="1">
      <c r="A326" s="22" t="s">
        <v>1225</v>
      </c>
      <c r="B326" s="22">
        <v>325</v>
      </c>
      <c r="C326" s="505" t="s">
        <v>982</v>
      </c>
      <c r="D326" s="505"/>
      <c r="E326" s="476" t="s">
        <v>413</v>
      </c>
      <c r="F326" s="477"/>
      <c r="G326" s="22" t="s">
        <v>1093</v>
      </c>
      <c r="H326" s="24">
        <v>65</v>
      </c>
    </row>
    <row r="327" spans="1:8" ht="11.45" customHeight="1">
      <c r="A327" s="19" t="s">
        <v>1226</v>
      </c>
      <c r="B327" s="19">
        <v>326</v>
      </c>
      <c r="C327" s="506" t="s">
        <v>982</v>
      </c>
      <c r="D327" s="506"/>
      <c r="E327" s="473" t="s">
        <v>414</v>
      </c>
      <c r="F327" s="474"/>
      <c r="G327" s="19" t="s">
        <v>1093</v>
      </c>
      <c r="H327" s="21">
        <v>35</v>
      </c>
    </row>
    <row r="328" spans="1:8" ht="11.45" customHeight="1">
      <c r="A328" s="22" t="s">
        <v>1191</v>
      </c>
      <c r="B328" s="22">
        <v>327</v>
      </c>
      <c r="C328" s="505" t="s">
        <v>982</v>
      </c>
      <c r="D328" s="505"/>
      <c r="E328" s="476" t="s">
        <v>415</v>
      </c>
      <c r="F328" s="477"/>
      <c r="G328" s="22" t="s">
        <v>1093</v>
      </c>
      <c r="H328" s="24">
        <v>70</v>
      </c>
    </row>
    <row r="329" spans="1:8" ht="11.45" customHeight="1">
      <c r="A329" s="19" t="s">
        <v>1191</v>
      </c>
      <c r="B329" s="19">
        <v>328</v>
      </c>
      <c r="C329" s="506" t="s">
        <v>982</v>
      </c>
      <c r="D329" s="506"/>
      <c r="E329" s="473" t="s">
        <v>416</v>
      </c>
      <c r="F329" s="474"/>
      <c r="G329" s="25"/>
      <c r="H329" s="41"/>
    </row>
    <row r="330" spans="1:8" ht="11.45" customHeight="1">
      <c r="A330" s="29"/>
      <c r="B330" s="22">
        <v>329</v>
      </c>
      <c r="C330" s="505" t="s">
        <v>982</v>
      </c>
      <c r="D330" s="505"/>
      <c r="E330" s="476" t="s">
        <v>417</v>
      </c>
      <c r="F330" s="477"/>
      <c r="G330" s="22" t="s">
        <v>1093</v>
      </c>
      <c r="H330" s="24">
        <v>50</v>
      </c>
    </row>
    <row r="331" spans="1:8" ht="11.45" customHeight="1">
      <c r="A331" s="19" t="s">
        <v>1191</v>
      </c>
      <c r="B331" s="19">
        <v>330</v>
      </c>
      <c r="C331" s="506" t="s">
        <v>982</v>
      </c>
      <c r="D331" s="506"/>
      <c r="E331" s="473" t="s">
        <v>418</v>
      </c>
      <c r="F331" s="474"/>
      <c r="G331" s="25"/>
      <c r="H331" s="41"/>
    </row>
    <row r="332" spans="1:8" ht="11.45" customHeight="1">
      <c r="A332" s="22" t="s">
        <v>1191</v>
      </c>
      <c r="B332" s="22">
        <v>331</v>
      </c>
      <c r="C332" s="505" t="s">
        <v>982</v>
      </c>
      <c r="D332" s="505"/>
      <c r="E332" s="476" t="s">
        <v>419</v>
      </c>
      <c r="F332" s="477"/>
      <c r="G332" s="29"/>
      <c r="H332" s="40"/>
    </row>
    <row r="333" spans="1:8" ht="11.45" customHeight="1">
      <c r="A333" s="19" t="s">
        <v>1227</v>
      </c>
      <c r="B333" s="19">
        <v>332</v>
      </c>
      <c r="C333" s="506" t="s">
        <v>982</v>
      </c>
      <c r="D333" s="506"/>
      <c r="E333" s="473" t="s">
        <v>420</v>
      </c>
      <c r="F333" s="474"/>
      <c r="G333" s="19" t="s">
        <v>1092</v>
      </c>
      <c r="H333" s="21">
        <v>85</v>
      </c>
    </row>
    <row r="334" spans="1:8" ht="11.45" customHeight="1">
      <c r="A334" s="22" t="s">
        <v>1191</v>
      </c>
      <c r="B334" s="22">
        <v>333</v>
      </c>
      <c r="C334" s="505" t="s">
        <v>982</v>
      </c>
      <c r="D334" s="505"/>
      <c r="E334" s="476" t="s">
        <v>421</v>
      </c>
      <c r="F334" s="477"/>
      <c r="G334" s="29"/>
      <c r="H334" s="40"/>
    </row>
    <row r="335" spans="1:8" ht="11.45" customHeight="1">
      <c r="A335" s="19" t="s">
        <v>1228</v>
      </c>
      <c r="B335" s="19">
        <v>334</v>
      </c>
      <c r="C335" s="506" t="s">
        <v>982</v>
      </c>
      <c r="D335" s="506"/>
      <c r="E335" s="473" t="s">
        <v>422</v>
      </c>
      <c r="F335" s="474"/>
      <c r="G335" s="19" t="s">
        <v>1229</v>
      </c>
      <c r="H335" s="21">
        <v>90</v>
      </c>
    </row>
    <row r="336" spans="1:8" ht="11.45" customHeight="1">
      <c r="A336" s="22" t="s">
        <v>1191</v>
      </c>
      <c r="B336" s="22">
        <v>335</v>
      </c>
      <c r="C336" s="505" t="s">
        <v>982</v>
      </c>
      <c r="D336" s="505"/>
      <c r="E336" s="476" t="s">
        <v>423</v>
      </c>
      <c r="F336" s="477"/>
      <c r="G336" s="29"/>
      <c r="H336" s="40"/>
    </row>
    <row r="337" spans="1:8" ht="11.45" customHeight="1">
      <c r="A337" s="19" t="s">
        <v>1191</v>
      </c>
      <c r="B337" s="19">
        <v>336</v>
      </c>
      <c r="C337" s="506" t="s">
        <v>982</v>
      </c>
      <c r="D337" s="506"/>
      <c r="E337" s="473" t="s">
        <v>424</v>
      </c>
      <c r="F337" s="474"/>
      <c r="G337" s="25"/>
      <c r="H337" s="41"/>
    </row>
    <row r="338" spans="1:8" ht="11.45" customHeight="1">
      <c r="A338" s="22" t="s">
        <v>1191</v>
      </c>
      <c r="B338" s="22">
        <v>337</v>
      </c>
      <c r="C338" s="505" t="s">
        <v>982</v>
      </c>
      <c r="D338" s="505"/>
      <c r="E338" s="476" t="s">
        <v>425</v>
      </c>
      <c r="F338" s="477"/>
      <c r="G338" s="29"/>
      <c r="H338" s="40"/>
    </row>
    <row r="339" spans="1:8" ht="11.45" customHeight="1">
      <c r="A339" s="19" t="s">
        <v>1230</v>
      </c>
      <c r="B339" s="19">
        <v>338</v>
      </c>
      <c r="C339" s="506" t="s">
        <v>982</v>
      </c>
      <c r="D339" s="506"/>
      <c r="E339" s="473" t="s">
        <v>426</v>
      </c>
      <c r="F339" s="474"/>
      <c r="G339" s="19" t="s">
        <v>1194</v>
      </c>
      <c r="H339" s="21">
        <v>50</v>
      </c>
    </row>
    <row r="340" spans="1:8" ht="11.45" customHeight="1">
      <c r="A340" s="22" t="s">
        <v>1191</v>
      </c>
      <c r="B340" s="22">
        <v>339</v>
      </c>
      <c r="C340" s="505" t="s">
        <v>982</v>
      </c>
      <c r="D340" s="505"/>
      <c r="E340" s="476" t="s">
        <v>427</v>
      </c>
      <c r="F340" s="477"/>
      <c r="G340" s="22" t="s">
        <v>1093</v>
      </c>
      <c r="H340" s="24">
        <v>90</v>
      </c>
    </row>
    <row r="341" spans="1:8" ht="11.45" customHeight="1">
      <c r="A341" s="19" t="s">
        <v>1191</v>
      </c>
      <c r="B341" s="19">
        <v>340</v>
      </c>
      <c r="C341" s="506" t="s">
        <v>982</v>
      </c>
      <c r="D341" s="506"/>
      <c r="E341" s="507" t="s">
        <v>428</v>
      </c>
      <c r="F341" s="508"/>
      <c r="G341" s="19" t="s">
        <v>1093</v>
      </c>
      <c r="H341" s="21">
        <v>60</v>
      </c>
    </row>
    <row r="342" spans="1:8" ht="11.65" customHeight="1">
      <c r="A342" s="44"/>
      <c r="B342" s="16">
        <v>341</v>
      </c>
      <c r="C342" s="17" t="s">
        <v>982</v>
      </c>
      <c r="D342" s="482" t="s">
        <v>429</v>
      </c>
      <c r="E342" s="483"/>
      <c r="F342" s="509"/>
      <c r="G342" s="509"/>
      <c r="H342" s="42"/>
    </row>
    <row r="343" spans="1:8" ht="11.45" customHeight="1">
      <c r="A343" s="19" t="s">
        <v>1191</v>
      </c>
      <c r="B343" s="19">
        <v>342</v>
      </c>
      <c r="C343" s="20" t="s">
        <v>982</v>
      </c>
      <c r="D343" s="473" t="s">
        <v>66</v>
      </c>
      <c r="E343" s="474"/>
      <c r="F343" s="485"/>
      <c r="G343" s="485"/>
      <c r="H343" s="41">
        <v>100</v>
      </c>
    </row>
    <row r="344" spans="1:8" ht="11.45" customHeight="1">
      <c r="A344" s="22" t="s">
        <v>1191</v>
      </c>
      <c r="B344" s="22">
        <v>343</v>
      </c>
      <c r="C344" s="23" t="s">
        <v>982</v>
      </c>
      <c r="D344" s="476" t="s">
        <v>430</v>
      </c>
      <c r="E344" s="477"/>
      <c r="F344" s="478" t="s">
        <v>1231</v>
      </c>
      <c r="G344" s="478"/>
      <c r="H344" s="24">
        <v>70</v>
      </c>
    </row>
    <row r="345" spans="1:8" ht="11.45" customHeight="1">
      <c r="A345" s="19" t="s">
        <v>1191</v>
      </c>
      <c r="B345" s="19">
        <v>344</v>
      </c>
      <c r="C345" s="20" t="s">
        <v>982</v>
      </c>
      <c r="D345" s="473" t="s">
        <v>1232</v>
      </c>
      <c r="E345" s="474"/>
      <c r="F345" s="485"/>
      <c r="G345" s="485"/>
      <c r="H345" s="41"/>
    </row>
    <row r="346" spans="1:8" ht="11.45" customHeight="1">
      <c r="A346" s="22" t="s">
        <v>1191</v>
      </c>
      <c r="B346" s="22">
        <v>345</v>
      </c>
      <c r="C346" s="23" t="s">
        <v>982</v>
      </c>
      <c r="D346" s="476" t="s">
        <v>431</v>
      </c>
      <c r="E346" s="477"/>
      <c r="F346" s="478" t="s">
        <v>1092</v>
      </c>
      <c r="G346" s="478"/>
      <c r="H346" s="24">
        <v>45</v>
      </c>
    </row>
    <row r="347" spans="1:8" ht="11.45" customHeight="1">
      <c r="A347" s="19" t="s">
        <v>1233</v>
      </c>
      <c r="B347" s="19">
        <v>346</v>
      </c>
      <c r="C347" s="20" t="s">
        <v>982</v>
      </c>
      <c r="D347" s="473" t="s">
        <v>432</v>
      </c>
      <c r="E347" s="474"/>
      <c r="F347" s="475" t="s">
        <v>1234</v>
      </c>
      <c r="G347" s="475"/>
      <c r="H347" s="21">
        <v>40</v>
      </c>
    </row>
    <row r="348" spans="1:8" ht="11.45" customHeight="1">
      <c r="A348" s="22" t="s">
        <v>1235</v>
      </c>
      <c r="B348" s="22">
        <v>347</v>
      </c>
      <c r="C348" s="23" t="s">
        <v>982</v>
      </c>
      <c r="D348" s="476" t="s">
        <v>433</v>
      </c>
      <c r="E348" s="477"/>
      <c r="F348" s="478" t="s">
        <v>1236</v>
      </c>
      <c r="G348" s="478"/>
      <c r="H348" s="24">
        <v>85</v>
      </c>
    </row>
    <row r="349" spans="1:8" ht="11.45" customHeight="1">
      <c r="A349" s="19" t="s">
        <v>1237</v>
      </c>
      <c r="B349" s="19">
        <v>348</v>
      </c>
      <c r="C349" s="20" t="s">
        <v>982</v>
      </c>
      <c r="D349" s="473" t="s">
        <v>434</v>
      </c>
      <c r="E349" s="474"/>
      <c r="F349" s="475" t="s">
        <v>1238</v>
      </c>
      <c r="G349" s="475"/>
      <c r="H349" s="21">
        <v>55</v>
      </c>
    </row>
    <row r="350" spans="1:8" ht="11.45" customHeight="1">
      <c r="A350" s="22" t="s">
        <v>1191</v>
      </c>
      <c r="B350" s="22">
        <v>349</v>
      </c>
      <c r="C350" s="23" t="s">
        <v>982</v>
      </c>
      <c r="D350" s="476" t="s">
        <v>435</v>
      </c>
      <c r="E350" s="477"/>
      <c r="F350" s="503"/>
      <c r="G350" s="503"/>
      <c r="H350" s="40"/>
    </row>
    <row r="351" spans="1:8" ht="11.45" customHeight="1">
      <c r="A351" s="19" t="s">
        <v>1191</v>
      </c>
      <c r="B351" s="19">
        <v>350</v>
      </c>
      <c r="C351" s="20" t="s">
        <v>982</v>
      </c>
      <c r="D351" s="473" t="s">
        <v>436</v>
      </c>
      <c r="E351" s="474"/>
      <c r="F351" s="485"/>
      <c r="G351" s="485"/>
      <c r="H351" s="41"/>
    </row>
    <row r="352" spans="1:8" ht="11.45" customHeight="1">
      <c r="A352" s="22" t="s">
        <v>1191</v>
      </c>
      <c r="B352" s="22">
        <v>351</v>
      </c>
      <c r="C352" s="23" t="s">
        <v>982</v>
      </c>
      <c r="D352" s="476" t="s">
        <v>437</v>
      </c>
      <c r="E352" s="477"/>
      <c r="F352" s="478" t="s">
        <v>1093</v>
      </c>
      <c r="G352" s="478"/>
      <c r="H352" s="24">
        <v>55</v>
      </c>
    </row>
    <row r="353" spans="1:8" ht="11.45" customHeight="1">
      <c r="A353" s="19" t="s">
        <v>1191</v>
      </c>
      <c r="B353" s="19">
        <v>352</v>
      </c>
      <c r="C353" s="20" t="s">
        <v>982</v>
      </c>
      <c r="D353" s="473" t="s">
        <v>438</v>
      </c>
      <c r="E353" s="474"/>
      <c r="F353" s="475" t="s">
        <v>1093</v>
      </c>
      <c r="G353" s="475"/>
      <c r="H353" s="21">
        <v>55</v>
      </c>
    </row>
    <row r="354" spans="1:8" ht="11.45" customHeight="1">
      <c r="A354" s="22" t="s">
        <v>1191</v>
      </c>
      <c r="B354" s="22">
        <v>353</v>
      </c>
      <c r="C354" s="23" t="s">
        <v>982</v>
      </c>
      <c r="D354" s="476" t="s">
        <v>439</v>
      </c>
      <c r="E354" s="477"/>
      <c r="F354" s="478" t="s">
        <v>1194</v>
      </c>
      <c r="G354" s="478"/>
      <c r="H354" s="24">
        <v>65</v>
      </c>
    </row>
    <row r="355" spans="1:8" ht="11.45" customHeight="1">
      <c r="A355" s="19" t="s">
        <v>1191</v>
      </c>
      <c r="B355" s="19">
        <v>354</v>
      </c>
      <c r="C355" s="20" t="s">
        <v>982</v>
      </c>
      <c r="D355" s="473" t="s">
        <v>440</v>
      </c>
      <c r="E355" s="474"/>
      <c r="F355" s="485"/>
      <c r="G355" s="485"/>
      <c r="H355" s="41"/>
    </row>
    <row r="356" spans="1:8" ht="11.45" customHeight="1">
      <c r="A356" s="22" t="s">
        <v>1239</v>
      </c>
      <c r="B356" s="22">
        <v>355</v>
      </c>
      <c r="C356" s="23" t="s">
        <v>982</v>
      </c>
      <c r="D356" s="476" t="s">
        <v>441</v>
      </c>
      <c r="E356" s="477"/>
      <c r="F356" s="478" t="s">
        <v>1194</v>
      </c>
      <c r="G356" s="478"/>
      <c r="H356" s="24">
        <v>45</v>
      </c>
    </row>
    <row r="357" spans="1:8" ht="11.45" customHeight="1">
      <c r="A357" s="19" t="s">
        <v>1240</v>
      </c>
      <c r="B357" s="19">
        <v>356</v>
      </c>
      <c r="C357" s="20" t="s">
        <v>982</v>
      </c>
      <c r="D357" s="473" t="s">
        <v>442</v>
      </c>
      <c r="E357" s="474"/>
      <c r="F357" s="485"/>
      <c r="G357" s="485"/>
      <c r="H357" s="41"/>
    </row>
    <row r="358" spans="1:8" ht="11.45" customHeight="1">
      <c r="A358" s="22" t="s">
        <v>1191</v>
      </c>
      <c r="B358" s="22">
        <v>357</v>
      </c>
      <c r="C358" s="23" t="s">
        <v>982</v>
      </c>
      <c r="D358" s="476" t="s">
        <v>443</v>
      </c>
      <c r="E358" s="477"/>
      <c r="F358" s="478" t="s">
        <v>1241</v>
      </c>
      <c r="G358" s="478"/>
      <c r="H358" s="24">
        <v>60</v>
      </c>
    </row>
    <row r="359" spans="1:8" ht="11.45" customHeight="1">
      <c r="A359" s="25"/>
      <c r="B359" s="19">
        <v>358</v>
      </c>
      <c r="C359" s="20" t="s">
        <v>982</v>
      </c>
      <c r="D359" s="473" t="s">
        <v>444</v>
      </c>
      <c r="E359" s="474"/>
      <c r="F359" s="485"/>
      <c r="G359" s="485"/>
      <c r="H359" s="41"/>
    </row>
    <row r="360" spans="1:8" ht="11.45" customHeight="1">
      <c r="A360" s="22" t="s">
        <v>1191</v>
      </c>
      <c r="B360" s="22">
        <v>359</v>
      </c>
      <c r="C360" s="23" t="s">
        <v>982</v>
      </c>
      <c r="D360" s="476" t="s">
        <v>1242</v>
      </c>
      <c r="E360" s="477"/>
      <c r="F360" s="503"/>
      <c r="G360" s="503"/>
      <c r="H360" s="40"/>
    </row>
    <row r="361" spans="1:8" ht="11.45" customHeight="1">
      <c r="A361" s="19" t="s">
        <v>1191</v>
      </c>
      <c r="B361" s="19">
        <v>360</v>
      </c>
      <c r="C361" s="20" t="s">
        <v>982</v>
      </c>
      <c r="D361" s="473" t="s">
        <v>445</v>
      </c>
      <c r="E361" s="474"/>
      <c r="F361" s="475" t="s">
        <v>1194</v>
      </c>
      <c r="G361" s="475"/>
      <c r="H361" s="21">
        <v>60</v>
      </c>
    </row>
    <row r="362" spans="1:8" ht="11.45" customHeight="1">
      <c r="A362" s="22" t="s">
        <v>1191</v>
      </c>
      <c r="B362" s="22">
        <v>361</v>
      </c>
      <c r="C362" s="23" t="s">
        <v>982</v>
      </c>
      <c r="D362" s="476" t="s">
        <v>446</v>
      </c>
      <c r="E362" s="477"/>
      <c r="F362" s="503"/>
      <c r="G362" s="503"/>
      <c r="H362" s="40"/>
    </row>
    <row r="363" spans="1:8" ht="11.45" customHeight="1">
      <c r="A363" s="19" t="s">
        <v>1243</v>
      </c>
      <c r="B363" s="19">
        <v>362</v>
      </c>
      <c r="C363" s="20" t="s">
        <v>982</v>
      </c>
      <c r="D363" s="473" t="s">
        <v>447</v>
      </c>
      <c r="E363" s="474"/>
      <c r="F363" s="475" t="s">
        <v>1092</v>
      </c>
      <c r="G363" s="475"/>
      <c r="H363" s="21">
        <v>90</v>
      </c>
    </row>
    <row r="364" spans="1:8" ht="11.45" customHeight="1">
      <c r="A364" s="22" t="s">
        <v>1191</v>
      </c>
      <c r="B364" s="22">
        <v>363</v>
      </c>
      <c r="C364" s="23" t="s">
        <v>982</v>
      </c>
      <c r="D364" s="476" t="s">
        <v>1244</v>
      </c>
      <c r="E364" s="477"/>
      <c r="F364" s="503"/>
      <c r="G364" s="503"/>
      <c r="H364" s="40"/>
    </row>
    <row r="365" spans="1:8" ht="11.45" customHeight="1">
      <c r="A365" s="19" t="s">
        <v>1191</v>
      </c>
      <c r="B365" s="19">
        <v>364</v>
      </c>
      <c r="C365" s="20" t="s">
        <v>982</v>
      </c>
      <c r="D365" s="473" t="s">
        <v>448</v>
      </c>
      <c r="E365" s="474"/>
      <c r="F365" s="475" t="s">
        <v>1092</v>
      </c>
      <c r="G365" s="475"/>
      <c r="H365" s="21">
        <v>90</v>
      </c>
    </row>
    <row r="366" spans="1:8" ht="11.45" customHeight="1">
      <c r="A366" s="29"/>
      <c r="B366" s="22">
        <v>365</v>
      </c>
      <c r="C366" s="23" t="s">
        <v>982</v>
      </c>
      <c r="D366" s="476" t="s">
        <v>449</v>
      </c>
      <c r="E366" s="477"/>
      <c r="F366" s="478" t="s">
        <v>1093</v>
      </c>
      <c r="G366" s="478"/>
      <c r="H366" s="24">
        <v>100</v>
      </c>
    </row>
    <row r="367" spans="1:8" ht="11.45" customHeight="1">
      <c r="A367" s="19" t="s">
        <v>1245</v>
      </c>
      <c r="B367" s="19">
        <v>366</v>
      </c>
      <c r="C367" s="20" t="s">
        <v>982</v>
      </c>
      <c r="D367" s="473" t="s">
        <v>450</v>
      </c>
      <c r="E367" s="474"/>
      <c r="F367" s="475" t="s">
        <v>1092</v>
      </c>
      <c r="G367" s="475"/>
      <c r="H367" s="21">
        <v>30</v>
      </c>
    </row>
    <row r="368" spans="1:8" ht="11.45" customHeight="1">
      <c r="A368" s="29"/>
      <c r="B368" s="22">
        <v>367</v>
      </c>
      <c r="C368" s="23" t="s">
        <v>981</v>
      </c>
      <c r="D368" s="476" t="s">
        <v>1246</v>
      </c>
      <c r="E368" s="477"/>
      <c r="F368" s="503"/>
      <c r="G368" s="503"/>
      <c r="H368" s="24">
        <v>100</v>
      </c>
    </row>
    <row r="369" spans="1:8" ht="11.45" customHeight="1">
      <c r="A369" s="19" t="s">
        <v>1247</v>
      </c>
      <c r="B369" s="19">
        <v>368</v>
      </c>
      <c r="C369" s="20" t="s">
        <v>981</v>
      </c>
      <c r="D369" s="473" t="s">
        <v>1248</v>
      </c>
      <c r="E369" s="474"/>
      <c r="F369" s="485"/>
      <c r="G369" s="485"/>
      <c r="H369" s="21">
        <v>100</v>
      </c>
    </row>
    <row r="370" spans="1:8" ht="11.45" customHeight="1">
      <c r="A370" s="29"/>
      <c r="B370" s="22">
        <v>369</v>
      </c>
      <c r="C370" s="23" t="s">
        <v>981</v>
      </c>
      <c r="D370" s="476" t="s">
        <v>1249</v>
      </c>
      <c r="E370" s="477"/>
      <c r="F370" s="503"/>
      <c r="G370" s="503"/>
      <c r="H370" s="24">
        <v>100</v>
      </c>
    </row>
    <row r="371" spans="1:8" ht="11.45" customHeight="1">
      <c r="A371" s="25"/>
      <c r="B371" s="19">
        <v>370</v>
      </c>
      <c r="C371" s="20" t="s">
        <v>981</v>
      </c>
      <c r="D371" s="473" t="s">
        <v>1250</v>
      </c>
      <c r="E371" s="474"/>
      <c r="F371" s="485"/>
      <c r="G371" s="485"/>
      <c r="H371" s="21">
        <v>100</v>
      </c>
    </row>
    <row r="372" spans="1:8" ht="11.45" customHeight="1">
      <c r="A372" s="22" t="s">
        <v>1247</v>
      </c>
      <c r="B372" s="22">
        <v>371</v>
      </c>
      <c r="C372" s="23" t="s">
        <v>981</v>
      </c>
      <c r="D372" s="476" t="s">
        <v>1251</v>
      </c>
      <c r="E372" s="477"/>
      <c r="F372" s="503"/>
      <c r="G372" s="503"/>
      <c r="H372" s="24">
        <v>100</v>
      </c>
    </row>
    <row r="373" spans="1:8" ht="11.45" customHeight="1">
      <c r="A373" s="25"/>
      <c r="B373" s="19">
        <v>372</v>
      </c>
      <c r="C373" s="20" t="s">
        <v>981</v>
      </c>
      <c r="D373" s="473" t="s">
        <v>1252</v>
      </c>
      <c r="E373" s="474"/>
      <c r="F373" s="485"/>
      <c r="G373" s="485"/>
      <c r="H373" s="21">
        <v>100</v>
      </c>
    </row>
    <row r="374" spans="1:8" ht="11.45" customHeight="1">
      <c r="A374" s="29"/>
      <c r="B374" s="22">
        <v>373</v>
      </c>
      <c r="C374" s="23" t="s">
        <v>981</v>
      </c>
      <c r="D374" s="476" t="s">
        <v>1253</v>
      </c>
      <c r="E374" s="477"/>
      <c r="F374" s="503"/>
      <c r="G374" s="503"/>
      <c r="H374" s="24">
        <v>100</v>
      </c>
    </row>
    <row r="375" spans="1:8" ht="11.45" customHeight="1">
      <c r="A375" s="19" t="s">
        <v>1007</v>
      </c>
      <c r="B375" s="19">
        <v>374</v>
      </c>
      <c r="C375" s="20" t="s">
        <v>981</v>
      </c>
      <c r="D375" s="473" t="s">
        <v>451</v>
      </c>
      <c r="E375" s="474"/>
      <c r="F375" s="485"/>
      <c r="G375" s="485"/>
      <c r="H375" s="21">
        <v>100</v>
      </c>
    </row>
    <row r="376" spans="1:8" ht="11.45" customHeight="1">
      <c r="A376" s="22" t="s">
        <v>1247</v>
      </c>
      <c r="B376" s="22">
        <v>375</v>
      </c>
      <c r="C376" s="23" t="s">
        <v>981</v>
      </c>
      <c r="D376" s="476" t="s">
        <v>1254</v>
      </c>
      <c r="E376" s="477"/>
      <c r="F376" s="503"/>
      <c r="G376" s="503"/>
      <c r="H376" s="24">
        <v>100</v>
      </c>
    </row>
    <row r="377" spans="1:8" ht="11.45" customHeight="1">
      <c r="A377" s="19" t="s">
        <v>1247</v>
      </c>
      <c r="B377" s="19">
        <v>376</v>
      </c>
      <c r="C377" s="20" t="s">
        <v>981</v>
      </c>
      <c r="D377" s="473" t="s">
        <v>1255</v>
      </c>
      <c r="E377" s="474"/>
      <c r="F377" s="485"/>
      <c r="G377" s="485"/>
      <c r="H377" s="21">
        <v>100</v>
      </c>
    </row>
    <row r="378" spans="1:8" ht="11.45" customHeight="1">
      <c r="A378" s="22" t="s">
        <v>1247</v>
      </c>
      <c r="B378" s="22">
        <v>377</v>
      </c>
      <c r="C378" s="23" t="s">
        <v>981</v>
      </c>
      <c r="D378" s="476" t="s">
        <v>452</v>
      </c>
      <c r="E378" s="477"/>
      <c r="F378" s="503"/>
      <c r="G378" s="503"/>
      <c r="H378" s="24">
        <v>100</v>
      </c>
    </row>
    <row r="379" spans="1:8" ht="11.45" customHeight="1">
      <c r="A379" s="19" t="s">
        <v>1247</v>
      </c>
      <c r="B379" s="19">
        <v>378</v>
      </c>
      <c r="C379" s="20" t="s">
        <v>981</v>
      </c>
      <c r="D379" s="473" t="s">
        <v>453</v>
      </c>
      <c r="E379" s="474"/>
      <c r="F379" s="485"/>
      <c r="G379" s="485"/>
      <c r="H379" s="21">
        <v>100</v>
      </c>
    </row>
    <row r="380" spans="1:8" ht="11.45" customHeight="1">
      <c r="A380" s="22" t="s">
        <v>1247</v>
      </c>
      <c r="B380" s="22">
        <v>379</v>
      </c>
      <c r="C380" s="23" t="s">
        <v>981</v>
      </c>
      <c r="D380" s="476" t="s">
        <v>454</v>
      </c>
      <c r="E380" s="477"/>
      <c r="F380" s="503"/>
      <c r="G380" s="503"/>
      <c r="H380" s="24">
        <v>100</v>
      </c>
    </row>
    <row r="381" spans="1:8" ht="11.45" customHeight="1">
      <c r="A381" s="19" t="s">
        <v>1247</v>
      </c>
      <c r="B381" s="19">
        <v>380</v>
      </c>
      <c r="C381" s="20" t="s">
        <v>981</v>
      </c>
      <c r="D381" s="473" t="s">
        <v>1256</v>
      </c>
      <c r="E381" s="474"/>
      <c r="F381" s="485"/>
      <c r="G381" s="485"/>
      <c r="H381" s="21">
        <v>100</v>
      </c>
    </row>
    <row r="382" spans="1:8" ht="11.45" customHeight="1">
      <c r="A382" s="22" t="s">
        <v>1247</v>
      </c>
      <c r="B382" s="22">
        <v>381</v>
      </c>
      <c r="C382" s="23" t="s">
        <v>981</v>
      </c>
      <c r="D382" s="476" t="s">
        <v>455</v>
      </c>
      <c r="E382" s="477"/>
      <c r="F382" s="503"/>
      <c r="G382" s="503"/>
      <c r="H382" s="24">
        <v>100</v>
      </c>
    </row>
    <row r="383" spans="1:8" ht="11.45" customHeight="1">
      <c r="A383" s="19" t="s">
        <v>1247</v>
      </c>
      <c r="B383" s="19">
        <v>382</v>
      </c>
      <c r="C383" s="20" t="s">
        <v>981</v>
      </c>
      <c r="D383" s="473" t="s">
        <v>1257</v>
      </c>
      <c r="E383" s="474"/>
      <c r="F383" s="485"/>
      <c r="G383" s="485"/>
      <c r="H383" s="21">
        <v>100</v>
      </c>
    </row>
    <row r="384" spans="1:8" ht="11.45" customHeight="1">
      <c r="A384" s="22" t="s">
        <v>1258</v>
      </c>
      <c r="B384" s="22">
        <v>383</v>
      </c>
      <c r="C384" s="23" t="s">
        <v>981</v>
      </c>
      <c r="D384" s="476" t="s">
        <v>456</v>
      </c>
      <c r="E384" s="477"/>
      <c r="F384" s="503"/>
      <c r="G384" s="503"/>
      <c r="H384" s="24">
        <v>100</v>
      </c>
    </row>
    <row r="385" spans="1:8" ht="11.45" customHeight="1">
      <c r="A385" s="19" t="s">
        <v>1247</v>
      </c>
      <c r="B385" s="19">
        <v>384</v>
      </c>
      <c r="C385" s="20" t="s">
        <v>981</v>
      </c>
      <c r="D385" s="473" t="s">
        <v>457</v>
      </c>
      <c r="E385" s="474"/>
      <c r="F385" s="485"/>
      <c r="G385" s="485"/>
      <c r="H385" s="21">
        <v>100</v>
      </c>
    </row>
    <row r="386" spans="1:8" ht="11.45" customHeight="1">
      <c r="A386" s="22" t="s">
        <v>1259</v>
      </c>
      <c r="B386" s="22">
        <v>385</v>
      </c>
      <c r="C386" s="23" t="s">
        <v>981</v>
      </c>
      <c r="D386" s="491" t="s">
        <v>458</v>
      </c>
      <c r="E386" s="492"/>
      <c r="F386" s="503"/>
      <c r="G386" s="503"/>
      <c r="H386" s="24">
        <v>100</v>
      </c>
    </row>
    <row r="387" spans="1:8" ht="11.65" customHeight="1">
      <c r="A387" s="30" t="s">
        <v>1247</v>
      </c>
      <c r="B387" s="30">
        <v>386</v>
      </c>
      <c r="C387" s="504" t="s">
        <v>981</v>
      </c>
      <c r="D387" s="504"/>
      <c r="E387" s="493" t="s">
        <v>1260</v>
      </c>
      <c r="F387" s="494"/>
      <c r="G387" s="43"/>
      <c r="H387" s="32">
        <v>100</v>
      </c>
    </row>
    <row r="388" spans="1:8" ht="11.45" customHeight="1">
      <c r="A388" s="29"/>
      <c r="B388" s="22">
        <v>387</v>
      </c>
      <c r="C388" s="505" t="s">
        <v>981</v>
      </c>
      <c r="D388" s="505"/>
      <c r="E388" s="476" t="s">
        <v>1261</v>
      </c>
      <c r="F388" s="477"/>
      <c r="G388" s="29"/>
      <c r="H388" s="24">
        <v>100</v>
      </c>
    </row>
    <row r="389" spans="1:8" ht="11.45" customHeight="1">
      <c r="A389" s="19" t="s">
        <v>1247</v>
      </c>
      <c r="B389" s="19">
        <v>388</v>
      </c>
      <c r="C389" s="506" t="s">
        <v>981</v>
      </c>
      <c r="D389" s="506"/>
      <c r="E389" s="473" t="s">
        <v>1262</v>
      </c>
      <c r="F389" s="474"/>
      <c r="G389" s="25"/>
      <c r="H389" s="21">
        <v>100</v>
      </c>
    </row>
    <row r="390" spans="1:8" ht="11.45" customHeight="1">
      <c r="A390" s="29"/>
      <c r="B390" s="22">
        <v>389</v>
      </c>
      <c r="C390" s="505" t="s">
        <v>981</v>
      </c>
      <c r="D390" s="505"/>
      <c r="E390" s="476" t="s">
        <v>1263</v>
      </c>
      <c r="F390" s="477"/>
      <c r="G390" s="29"/>
      <c r="H390" s="24">
        <v>100</v>
      </c>
    </row>
    <row r="391" spans="1:8" ht="11.45" customHeight="1">
      <c r="A391" s="25"/>
      <c r="B391" s="19">
        <v>390</v>
      </c>
      <c r="C391" s="506" t="s">
        <v>981</v>
      </c>
      <c r="D391" s="506"/>
      <c r="E391" s="473" t="s">
        <v>1264</v>
      </c>
      <c r="F391" s="474"/>
      <c r="G391" s="25"/>
      <c r="H391" s="21">
        <v>100</v>
      </c>
    </row>
    <row r="392" spans="1:8" ht="11.45" customHeight="1">
      <c r="A392" s="22" t="s">
        <v>1265</v>
      </c>
      <c r="B392" s="22">
        <v>391</v>
      </c>
      <c r="C392" s="505" t="s">
        <v>981</v>
      </c>
      <c r="D392" s="505"/>
      <c r="E392" s="476" t="s">
        <v>459</v>
      </c>
      <c r="F392" s="477"/>
      <c r="G392" s="29"/>
      <c r="H392" s="24">
        <v>100</v>
      </c>
    </row>
    <row r="393" spans="1:8" ht="11.45" customHeight="1">
      <c r="A393" s="25"/>
      <c r="B393" s="19">
        <v>392</v>
      </c>
      <c r="C393" s="506" t="s">
        <v>981</v>
      </c>
      <c r="D393" s="506"/>
      <c r="E393" s="473" t="s">
        <v>1266</v>
      </c>
      <c r="F393" s="474"/>
      <c r="G393" s="25"/>
      <c r="H393" s="21">
        <v>100</v>
      </c>
    </row>
    <row r="394" spans="1:8" ht="11.45" customHeight="1">
      <c r="A394" s="22" t="s">
        <v>1247</v>
      </c>
      <c r="B394" s="22">
        <v>393</v>
      </c>
      <c r="C394" s="505" t="s">
        <v>981</v>
      </c>
      <c r="D394" s="505"/>
      <c r="E394" s="476" t="s">
        <v>460</v>
      </c>
      <c r="F394" s="477"/>
      <c r="G394" s="29"/>
      <c r="H394" s="24">
        <v>100</v>
      </c>
    </row>
    <row r="395" spans="1:8" ht="11.45" customHeight="1">
      <c r="A395" s="19" t="s">
        <v>1267</v>
      </c>
      <c r="B395" s="19">
        <v>394</v>
      </c>
      <c r="C395" s="506" t="s">
        <v>978</v>
      </c>
      <c r="D395" s="506"/>
      <c r="E395" s="473" t="s">
        <v>461</v>
      </c>
      <c r="F395" s="474"/>
      <c r="G395" s="25"/>
      <c r="H395" s="41"/>
    </row>
    <row r="396" spans="1:8" ht="11.45" customHeight="1">
      <c r="A396" s="22" t="s">
        <v>1268</v>
      </c>
      <c r="B396" s="22">
        <v>395</v>
      </c>
      <c r="C396" s="505" t="s">
        <v>978</v>
      </c>
      <c r="D396" s="505"/>
      <c r="E396" s="476" t="s">
        <v>462</v>
      </c>
      <c r="F396" s="477"/>
      <c r="G396" s="29"/>
      <c r="H396" s="40"/>
    </row>
    <row r="397" spans="1:8" ht="11.45" customHeight="1">
      <c r="A397" s="19" t="s">
        <v>1269</v>
      </c>
      <c r="B397" s="19">
        <v>396</v>
      </c>
      <c r="C397" s="506" t="s">
        <v>978</v>
      </c>
      <c r="D397" s="506"/>
      <c r="E397" s="473" t="s">
        <v>70</v>
      </c>
      <c r="F397" s="474"/>
      <c r="G397" s="19" t="s">
        <v>1270</v>
      </c>
      <c r="H397" s="21">
        <v>100</v>
      </c>
    </row>
    <row r="398" spans="1:8" ht="11.45" customHeight="1">
      <c r="A398" s="22" t="s">
        <v>1268</v>
      </c>
      <c r="B398" s="22">
        <v>397</v>
      </c>
      <c r="C398" s="505" t="s">
        <v>978</v>
      </c>
      <c r="D398" s="505"/>
      <c r="E398" s="476" t="s">
        <v>71</v>
      </c>
      <c r="F398" s="477"/>
      <c r="G398" s="29"/>
      <c r="H398" s="24">
        <v>100</v>
      </c>
    </row>
    <row r="399" spans="1:8" ht="11.45" customHeight="1">
      <c r="A399" s="19" t="s">
        <v>1271</v>
      </c>
      <c r="B399" s="19">
        <v>398</v>
      </c>
      <c r="C399" s="506" t="s">
        <v>978</v>
      </c>
      <c r="D399" s="506"/>
      <c r="E399" s="473" t="s">
        <v>463</v>
      </c>
      <c r="F399" s="474"/>
      <c r="G399" s="19" t="s">
        <v>1272</v>
      </c>
      <c r="H399" s="21">
        <v>85</v>
      </c>
    </row>
    <row r="400" spans="1:8" ht="11.45" customHeight="1">
      <c r="A400" s="22" t="s">
        <v>1273</v>
      </c>
      <c r="B400" s="22">
        <v>399</v>
      </c>
      <c r="C400" s="505" t="s">
        <v>978</v>
      </c>
      <c r="D400" s="505"/>
      <c r="E400" s="476" t="s">
        <v>464</v>
      </c>
      <c r="F400" s="477"/>
      <c r="G400" s="22" t="s">
        <v>1274</v>
      </c>
      <c r="H400" s="24">
        <v>85</v>
      </c>
    </row>
    <row r="401" spans="1:8" ht="11.45" customHeight="1">
      <c r="A401" s="19" t="s">
        <v>1268</v>
      </c>
      <c r="B401" s="19">
        <v>400</v>
      </c>
      <c r="C401" s="506" t="s">
        <v>978</v>
      </c>
      <c r="D401" s="506"/>
      <c r="E401" s="473" t="s">
        <v>465</v>
      </c>
      <c r="F401" s="474"/>
      <c r="G401" s="25"/>
      <c r="H401" s="21">
        <v>100</v>
      </c>
    </row>
    <row r="402" spans="1:8" ht="11.45" customHeight="1">
      <c r="A402" s="22" t="s">
        <v>1268</v>
      </c>
      <c r="B402" s="22">
        <v>401</v>
      </c>
      <c r="C402" s="505" t="s">
        <v>978</v>
      </c>
      <c r="D402" s="505"/>
      <c r="E402" s="476" t="s">
        <v>1275</v>
      </c>
      <c r="F402" s="477"/>
      <c r="G402" s="29"/>
      <c r="H402" s="40"/>
    </row>
    <row r="403" spans="1:8" ht="11.45" customHeight="1">
      <c r="A403" s="19" t="s">
        <v>1268</v>
      </c>
      <c r="B403" s="19">
        <v>402</v>
      </c>
      <c r="C403" s="506" t="s">
        <v>978</v>
      </c>
      <c r="D403" s="506"/>
      <c r="E403" s="473" t="s">
        <v>1276</v>
      </c>
      <c r="F403" s="474"/>
      <c r="G403" s="25"/>
      <c r="H403" s="41"/>
    </row>
    <row r="404" spans="1:8" ht="11.45" customHeight="1">
      <c r="A404" s="22" t="s">
        <v>1268</v>
      </c>
      <c r="B404" s="22">
        <v>403</v>
      </c>
      <c r="C404" s="505" t="s">
        <v>978</v>
      </c>
      <c r="D404" s="505"/>
      <c r="E404" s="476" t="s">
        <v>466</v>
      </c>
      <c r="F404" s="477"/>
      <c r="G404" s="29"/>
      <c r="H404" s="40"/>
    </row>
    <row r="405" spans="1:8" ht="11.45" customHeight="1">
      <c r="A405" s="19" t="s">
        <v>1268</v>
      </c>
      <c r="B405" s="19">
        <v>404</v>
      </c>
      <c r="C405" s="506" t="s">
        <v>978</v>
      </c>
      <c r="D405" s="506"/>
      <c r="E405" s="473" t="s">
        <v>1277</v>
      </c>
      <c r="F405" s="474"/>
      <c r="G405" s="25"/>
      <c r="H405" s="41"/>
    </row>
    <row r="406" spans="1:8" ht="11.45" customHeight="1">
      <c r="A406" s="22" t="s">
        <v>1268</v>
      </c>
      <c r="B406" s="22">
        <v>405</v>
      </c>
      <c r="C406" s="505" t="s">
        <v>978</v>
      </c>
      <c r="D406" s="505"/>
      <c r="E406" s="476" t="s">
        <v>467</v>
      </c>
      <c r="F406" s="477"/>
      <c r="G406" s="29"/>
      <c r="H406" s="24">
        <v>100</v>
      </c>
    </row>
    <row r="407" spans="1:8" ht="11.45" customHeight="1">
      <c r="A407" s="19" t="s">
        <v>1268</v>
      </c>
      <c r="B407" s="19">
        <v>406</v>
      </c>
      <c r="C407" s="506" t="s">
        <v>978</v>
      </c>
      <c r="D407" s="506"/>
      <c r="E407" s="473" t="s">
        <v>468</v>
      </c>
      <c r="F407" s="474"/>
      <c r="G407" s="25"/>
      <c r="H407" s="41"/>
    </row>
    <row r="408" spans="1:8" ht="11.45" customHeight="1">
      <c r="A408" s="22" t="s">
        <v>1268</v>
      </c>
      <c r="B408" s="22">
        <v>407</v>
      </c>
      <c r="C408" s="505" t="s">
        <v>978</v>
      </c>
      <c r="D408" s="505"/>
      <c r="E408" s="476" t="s">
        <v>469</v>
      </c>
      <c r="F408" s="477"/>
      <c r="G408" s="29"/>
      <c r="H408" s="40"/>
    </row>
    <row r="409" spans="1:8" ht="11.45" customHeight="1">
      <c r="A409" s="25"/>
      <c r="B409" s="19">
        <v>408</v>
      </c>
      <c r="C409" s="506" t="s">
        <v>978</v>
      </c>
      <c r="D409" s="506"/>
      <c r="E409" s="473" t="s">
        <v>471</v>
      </c>
      <c r="F409" s="474"/>
      <c r="G409" s="25"/>
      <c r="H409" s="41"/>
    </row>
    <row r="410" spans="1:8" ht="11.45" customHeight="1">
      <c r="A410" s="22" t="s">
        <v>1268</v>
      </c>
      <c r="B410" s="22">
        <v>409</v>
      </c>
      <c r="C410" s="505" t="s">
        <v>978</v>
      </c>
      <c r="D410" s="505"/>
      <c r="E410" s="476" t="s">
        <v>472</v>
      </c>
      <c r="F410" s="477"/>
      <c r="G410" s="29"/>
      <c r="H410" s="40"/>
    </row>
    <row r="411" spans="1:8" ht="11.45" customHeight="1">
      <c r="A411" s="19" t="s">
        <v>1268</v>
      </c>
      <c r="B411" s="19">
        <v>410</v>
      </c>
      <c r="C411" s="506" t="s">
        <v>978</v>
      </c>
      <c r="D411" s="506"/>
      <c r="E411" s="473" t="s">
        <v>1278</v>
      </c>
      <c r="F411" s="474"/>
      <c r="G411" s="25"/>
      <c r="H411" s="41"/>
    </row>
    <row r="412" spans="1:8" ht="11.45" customHeight="1">
      <c r="A412" s="22" t="s">
        <v>1268</v>
      </c>
      <c r="B412" s="22">
        <v>411</v>
      </c>
      <c r="C412" s="505" t="s">
        <v>978</v>
      </c>
      <c r="D412" s="505"/>
      <c r="E412" s="476" t="s">
        <v>473</v>
      </c>
      <c r="F412" s="477"/>
      <c r="G412" s="29"/>
      <c r="H412" s="40"/>
    </row>
    <row r="413" spans="1:8" ht="11.45" customHeight="1">
      <c r="A413" s="19" t="s">
        <v>1268</v>
      </c>
      <c r="B413" s="19">
        <v>412</v>
      </c>
      <c r="C413" s="506" t="s">
        <v>978</v>
      </c>
      <c r="D413" s="506"/>
      <c r="E413" s="473" t="s">
        <v>474</v>
      </c>
      <c r="F413" s="474"/>
      <c r="G413" s="25"/>
      <c r="H413" s="41"/>
    </row>
    <row r="414" spans="1:8" ht="11.45" customHeight="1">
      <c r="A414" s="22" t="s">
        <v>1268</v>
      </c>
      <c r="B414" s="22">
        <v>413</v>
      </c>
      <c r="C414" s="505" t="s">
        <v>978</v>
      </c>
      <c r="D414" s="505"/>
      <c r="E414" s="476" t="s">
        <v>475</v>
      </c>
      <c r="F414" s="477"/>
      <c r="G414" s="29"/>
      <c r="H414" s="40"/>
    </row>
    <row r="415" spans="1:8" ht="11.45" customHeight="1">
      <c r="A415" s="19" t="s">
        <v>1279</v>
      </c>
      <c r="B415" s="19">
        <v>414</v>
      </c>
      <c r="C415" s="506" t="s">
        <v>978</v>
      </c>
      <c r="D415" s="506"/>
      <c r="E415" s="473" t="s">
        <v>476</v>
      </c>
      <c r="F415" s="474"/>
      <c r="G415" s="19" t="s">
        <v>1003</v>
      </c>
      <c r="H415" s="21">
        <v>50</v>
      </c>
    </row>
    <row r="416" spans="1:8" ht="11.45" customHeight="1">
      <c r="A416" s="22" t="s">
        <v>1268</v>
      </c>
      <c r="B416" s="22">
        <v>415</v>
      </c>
      <c r="C416" s="505" t="s">
        <v>978</v>
      </c>
      <c r="D416" s="505"/>
      <c r="E416" s="476" t="s">
        <v>477</v>
      </c>
      <c r="F416" s="477"/>
      <c r="G416" s="29"/>
      <c r="H416" s="40"/>
    </row>
    <row r="417" spans="1:8" ht="11.45" customHeight="1">
      <c r="A417" s="19" t="s">
        <v>1280</v>
      </c>
      <c r="B417" s="19">
        <v>416</v>
      </c>
      <c r="C417" s="506" t="s">
        <v>978</v>
      </c>
      <c r="D417" s="506"/>
      <c r="E417" s="473" t="s">
        <v>478</v>
      </c>
      <c r="F417" s="474"/>
      <c r="G417" s="19" t="s">
        <v>1003</v>
      </c>
      <c r="H417" s="21">
        <v>30</v>
      </c>
    </row>
    <row r="418" spans="1:8" ht="11.45" customHeight="1">
      <c r="A418" s="22" t="s">
        <v>1268</v>
      </c>
      <c r="B418" s="22">
        <v>417</v>
      </c>
      <c r="C418" s="505" t="s">
        <v>978</v>
      </c>
      <c r="D418" s="505"/>
      <c r="E418" s="476" t="s">
        <v>479</v>
      </c>
      <c r="F418" s="477"/>
      <c r="G418" s="29"/>
      <c r="H418" s="40"/>
    </row>
    <row r="419" spans="1:8" ht="11.45" customHeight="1">
      <c r="A419" s="19" t="s">
        <v>1268</v>
      </c>
      <c r="B419" s="19">
        <v>418</v>
      </c>
      <c r="C419" s="506" t="s">
        <v>978</v>
      </c>
      <c r="D419" s="506"/>
      <c r="E419" s="473" t="s">
        <v>480</v>
      </c>
      <c r="F419" s="474"/>
      <c r="G419" s="25"/>
      <c r="H419" s="41"/>
    </row>
    <row r="420" spans="1:8" ht="11.45" customHeight="1">
      <c r="A420" s="22" t="s">
        <v>1268</v>
      </c>
      <c r="B420" s="22">
        <v>419</v>
      </c>
      <c r="C420" s="505" t="s">
        <v>978</v>
      </c>
      <c r="D420" s="505"/>
      <c r="E420" s="476" t="s">
        <v>481</v>
      </c>
      <c r="F420" s="477"/>
      <c r="G420" s="29"/>
      <c r="H420" s="40"/>
    </row>
    <row r="421" spans="1:8" ht="11.45" customHeight="1">
      <c r="A421" s="19" t="s">
        <v>1268</v>
      </c>
      <c r="B421" s="19">
        <v>420</v>
      </c>
      <c r="C421" s="506" t="s">
        <v>978</v>
      </c>
      <c r="D421" s="506"/>
      <c r="E421" s="473" t="s">
        <v>482</v>
      </c>
      <c r="F421" s="474"/>
      <c r="G421" s="25"/>
      <c r="H421" s="21">
        <v>100</v>
      </c>
    </row>
    <row r="422" spans="1:8" ht="11.45" customHeight="1">
      <c r="A422" s="22" t="s">
        <v>1281</v>
      </c>
      <c r="B422" s="22">
        <v>421</v>
      </c>
      <c r="C422" s="505" t="s">
        <v>978</v>
      </c>
      <c r="D422" s="505"/>
      <c r="E422" s="476" t="s">
        <v>483</v>
      </c>
      <c r="F422" s="477"/>
      <c r="G422" s="22" t="s">
        <v>1282</v>
      </c>
      <c r="H422" s="24">
        <v>35</v>
      </c>
    </row>
    <row r="423" spans="1:8" ht="11.45" customHeight="1">
      <c r="A423" s="19" t="s">
        <v>1268</v>
      </c>
      <c r="B423" s="19">
        <v>422</v>
      </c>
      <c r="C423" s="506" t="s">
        <v>978</v>
      </c>
      <c r="D423" s="506"/>
      <c r="E423" s="473" t="s">
        <v>484</v>
      </c>
      <c r="F423" s="474"/>
      <c r="G423" s="25"/>
      <c r="H423" s="41"/>
    </row>
    <row r="424" spans="1:8" ht="11.45" customHeight="1">
      <c r="A424" s="22" t="s">
        <v>1268</v>
      </c>
      <c r="B424" s="22">
        <v>423</v>
      </c>
      <c r="C424" s="505" t="s">
        <v>978</v>
      </c>
      <c r="D424" s="505"/>
      <c r="E424" s="476" t="s">
        <v>485</v>
      </c>
      <c r="F424" s="477"/>
      <c r="G424" s="29"/>
      <c r="H424" s="40"/>
    </row>
    <row r="425" spans="1:8" ht="11.45" customHeight="1">
      <c r="A425" s="19" t="s">
        <v>1268</v>
      </c>
      <c r="B425" s="19">
        <v>424</v>
      </c>
      <c r="C425" s="506" t="s">
        <v>978</v>
      </c>
      <c r="D425" s="506"/>
      <c r="E425" s="473" t="s">
        <v>486</v>
      </c>
      <c r="F425" s="474"/>
      <c r="G425" s="25"/>
      <c r="H425" s="41"/>
    </row>
    <row r="426" spans="1:8" ht="11.45" customHeight="1">
      <c r="A426" s="22" t="s">
        <v>1268</v>
      </c>
      <c r="B426" s="22">
        <v>425</v>
      </c>
      <c r="C426" s="505" t="s">
        <v>978</v>
      </c>
      <c r="D426" s="505"/>
      <c r="E426" s="476" t="s">
        <v>487</v>
      </c>
      <c r="F426" s="477"/>
      <c r="G426" s="29"/>
      <c r="H426" s="40"/>
    </row>
    <row r="427" spans="1:8" ht="11.45" customHeight="1">
      <c r="A427" s="19" t="s">
        <v>1268</v>
      </c>
      <c r="B427" s="19">
        <v>426</v>
      </c>
      <c r="C427" s="506" t="s">
        <v>978</v>
      </c>
      <c r="D427" s="506"/>
      <c r="E427" s="473" t="s">
        <v>488</v>
      </c>
      <c r="F427" s="474"/>
      <c r="G427" s="25"/>
      <c r="H427" s="41"/>
    </row>
    <row r="428" spans="1:8" ht="11.45" customHeight="1">
      <c r="A428" s="22" t="s">
        <v>1268</v>
      </c>
      <c r="B428" s="22">
        <v>427</v>
      </c>
      <c r="C428" s="505" t="s">
        <v>978</v>
      </c>
      <c r="D428" s="505"/>
      <c r="E428" s="476" t="s">
        <v>489</v>
      </c>
      <c r="F428" s="477"/>
      <c r="G428" s="29"/>
      <c r="H428" s="40"/>
    </row>
    <row r="429" spans="1:8" ht="11.45" customHeight="1">
      <c r="A429" s="19" t="s">
        <v>1268</v>
      </c>
      <c r="B429" s="19">
        <v>428</v>
      </c>
      <c r="C429" s="506" t="s">
        <v>978</v>
      </c>
      <c r="D429" s="506"/>
      <c r="E429" s="473" t="s">
        <v>490</v>
      </c>
      <c r="F429" s="474"/>
      <c r="G429" s="25"/>
      <c r="H429" s="41"/>
    </row>
    <row r="430" spans="1:8" ht="11.45" customHeight="1">
      <c r="A430" s="22" t="s">
        <v>1268</v>
      </c>
      <c r="B430" s="22">
        <v>429</v>
      </c>
      <c r="C430" s="505" t="s">
        <v>978</v>
      </c>
      <c r="D430" s="505"/>
      <c r="E430" s="476" t="s">
        <v>491</v>
      </c>
      <c r="F430" s="477"/>
      <c r="G430" s="29"/>
      <c r="H430" s="40"/>
    </row>
    <row r="431" spans="1:8" ht="11.45" customHeight="1">
      <c r="A431" s="19" t="s">
        <v>1268</v>
      </c>
      <c r="B431" s="19">
        <v>430</v>
      </c>
      <c r="C431" s="506" t="s">
        <v>978</v>
      </c>
      <c r="D431" s="506"/>
      <c r="E431" s="507" t="s">
        <v>1283</v>
      </c>
      <c r="F431" s="508"/>
      <c r="G431" s="25"/>
      <c r="H431" s="41"/>
    </row>
    <row r="432" spans="1:8" ht="11.65" customHeight="1">
      <c r="A432" s="16" t="s">
        <v>1284</v>
      </c>
      <c r="B432" s="16">
        <v>431</v>
      </c>
      <c r="C432" s="17" t="s">
        <v>978</v>
      </c>
      <c r="D432" s="482" t="s">
        <v>492</v>
      </c>
      <c r="E432" s="483"/>
      <c r="F432" s="509"/>
      <c r="G432" s="509"/>
      <c r="H432" s="42"/>
    </row>
    <row r="433" spans="1:8" ht="11.45" customHeight="1">
      <c r="A433" s="19" t="s">
        <v>1285</v>
      </c>
      <c r="B433" s="19">
        <v>432</v>
      </c>
      <c r="C433" s="20" t="s">
        <v>978</v>
      </c>
      <c r="D433" s="473" t="s">
        <v>493</v>
      </c>
      <c r="E433" s="474"/>
      <c r="F433" s="485"/>
      <c r="G433" s="485"/>
      <c r="H433" s="21">
        <v>100</v>
      </c>
    </row>
    <row r="434" spans="1:8" ht="11.45" customHeight="1">
      <c r="A434" s="22" t="s">
        <v>1268</v>
      </c>
      <c r="B434" s="22">
        <v>433</v>
      </c>
      <c r="C434" s="23" t="s">
        <v>978</v>
      </c>
      <c r="D434" s="476" t="s">
        <v>494</v>
      </c>
      <c r="E434" s="477"/>
      <c r="F434" s="503"/>
      <c r="G434" s="503"/>
      <c r="H434" s="40"/>
    </row>
    <row r="435" spans="1:8" ht="11.45" customHeight="1">
      <c r="A435" s="19" t="s">
        <v>1268</v>
      </c>
      <c r="B435" s="19">
        <v>434</v>
      </c>
      <c r="C435" s="20" t="s">
        <v>978</v>
      </c>
      <c r="D435" s="473" t="s">
        <v>495</v>
      </c>
      <c r="E435" s="474"/>
      <c r="F435" s="485"/>
      <c r="G435" s="485"/>
      <c r="H435" s="41"/>
    </row>
    <row r="436" spans="1:8" ht="11.45" customHeight="1">
      <c r="A436" s="22" t="s">
        <v>1268</v>
      </c>
      <c r="B436" s="22">
        <v>435</v>
      </c>
      <c r="C436" s="23" t="s">
        <v>978</v>
      </c>
      <c r="D436" s="476" t="s">
        <v>496</v>
      </c>
      <c r="E436" s="477"/>
      <c r="F436" s="503"/>
      <c r="G436" s="503"/>
      <c r="H436" s="40"/>
    </row>
    <row r="437" spans="1:8" ht="11.45" customHeight="1">
      <c r="A437" s="19" t="s">
        <v>1268</v>
      </c>
      <c r="B437" s="19">
        <v>436</v>
      </c>
      <c r="C437" s="20" t="s">
        <v>978</v>
      </c>
      <c r="D437" s="473" t="s">
        <v>497</v>
      </c>
      <c r="E437" s="474"/>
      <c r="F437" s="485"/>
      <c r="G437" s="485"/>
      <c r="H437" s="41"/>
    </row>
    <row r="438" spans="1:8" ht="11.45" customHeight="1">
      <c r="A438" s="22" t="s">
        <v>1286</v>
      </c>
      <c r="B438" s="22">
        <v>437</v>
      </c>
      <c r="C438" s="23" t="s">
        <v>978</v>
      </c>
      <c r="D438" s="476" t="s">
        <v>498</v>
      </c>
      <c r="E438" s="477"/>
      <c r="F438" s="478" t="s">
        <v>1270</v>
      </c>
      <c r="G438" s="478"/>
      <c r="H438" s="24">
        <v>100</v>
      </c>
    </row>
    <row r="439" spans="1:8" ht="11.45" customHeight="1">
      <c r="A439" s="25"/>
      <c r="B439" s="19">
        <v>438</v>
      </c>
      <c r="C439" s="20" t="s">
        <v>978</v>
      </c>
      <c r="D439" s="473" t="s">
        <v>499</v>
      </c>
      <c r="E439" s="474"/>
      <c r="F439" s="485"/>
      <c r="G439" s="485"/>
      <c r="H439" s="41"/>
    </row>
    <row r="440" spans="1:8" ht="11.45" customHeight="1">
      <c r="A440" s="22" t="s">
        <v>1287</v>
      </c>
      <c r="B440" s="22">
        <v>439</v>
      </c>
      <c r="C440" s="23" t="s">
        <v>978</v>
      </c>
      <c r="D440" s="476" t="s">
        <v>500</v>
      </c>
      <c r="E440" s="477"/>
      <c r="F440" s="478" t="s">
        <v>1270</v>
      </c>
      <c r="G440" s="478"/>
      <c r="H440" s="24">
        <v>100</v>
      </c>
    </row>
    <row r="441" spans="1:8" ht="11.45" customHeight="1">
      <c r="A441" s="19" t="s">
        <v>1288</v>
      </c>
      <c r="B441" s="19">
        <v>440</v>
      </c>
      <c r="C441" s="20" t="s">
        <v>978</v>
      </c>
      <c r="D441" s="473" t="s">
        <v>501</v>
      </c>
      <c r="E441" s="474"/>
      <c r="F441" s="475" t="s">
        <v>1270</v>
      </c>
      <c r="G441" s="475"/>
      <c r="H441" s="21">
        <v>100</v>
      </c>
    </row>
    <row r="442" spans="1:8" ht="11.45" customHeight="1">
      <c r="A442" s="22" t="s">
        <v>1268</v>
      </c>
      <c r="B442" s="22">
        <v>441</v>
      </c>
      <c r="C442" s="23" t="s">
        <v>978</v>
      </c>
      <c r="D442" s="476" t="s">
        <v>502</v>
      </c>
      <c r="E442" s="477"/>
      <c r="F442" s="503"/>
      <c r="G442" s="503"/>
      <c r="H442" s="40"/>
    </row>
    <row r="443" spans="1:8" ht="11.45" customHeight="1">
      <c r="A443" s="19" t="s">
        <v>1268</v>
      </c>
      <c r="B443" s="19">
        <v>442</v>
      </c>
      <c r="C443" s="20" t="s">
        <v>978</v>
      </c>
      <c r="D443" s="473" t="s">
        <v>503</v>
      </c>
      <c r="E443" s="474"/>
      <c r="F443" s="485"/>
      <c r="G443" s="485"/>
      <c r="H443" s="41"/>
    </row>
    <row r="444" spans="1:8" ht="11.45" customHeight="1">
      <c r="A444" s="29"/>
      <c r="B444" s="22">
        <v>443</v>
      </c>
      <c r="C444" s="23" t="s">
        <v>978</v>
      </c>
      <c r="D444" s="476" t="s">
        <v>1289</v>
      </c>
      <c r="E444" s="477"/>
      <c r="F444" s="503"/>
      <c r="G444" s="503"/>
      <c r="H444" s="40"/>
    </row>
    <row r="445" spans="1:8" ht="11.45" customHeight="1">
      <c r="A445" s="25"/>
      <c r="B445" s="19">
        <v>444</v>
      </c>
      <c r="C445" s="20" t="s">
        <v>978</v>
      </c>
      <c r="D445" s="473" t="s">
        <v>504</v>
      </c>
      <c r="E445" s="474"/>
      <c r="F445" s="485"/>
      <c r="G445" s="485"/>
      <c r="H445" s="21">
        <v>100</v>
      </c>
    </row>
    <row r="446" spans="1:8" ht="11.45" customHeight="1">
      <c r="A446" s="29"/>
      <c r="B446" s="22">
        <v>445</v>
      </c>
      <c r="C446" s="23" t="s">
        <v>978</v>
      </c>
      <c r="D446" s="476" t="s">
        <v>505</v>
      </c>
      <c r="E446" s="477"/>
      <c r="F446" s="503"/>
      <c r="G446" s="503"/>
      <c r="H446" s="40"/>
    </row>
    <row r="447" spans="1:8" ht="11.45" customHeight="1">
      <c r="A447" s="25"/>
      <c r="B447" s="19">
        <v>446</v>
      </c>
      <c r="C447" s="20" t="s">
        <v>978</v>
      </c>
      <c r="D447" s="473" t="s">
        <v>506</v>
      </c>
      <c r="E447" s="474"/>
      <c r="F447" s="485"/>
      <c r="G447" s="485"/>
      <c r="H447" s="41"/>
    </row>
    <row r="448" spans="1:8" ht="11.45" customHeight="1">
      <c r="A448" s="29"/>
      <c r="B448" s="22">
        <v>447</v>
      </c>
      <c r="C448" s="23" t="s">
        <v>978</v>
      </c>
      <c r="D448" s="476" t="s">
        <v>507</v>
      </c>
      <c r="E448" s="477"/>
      <c r="F448" s="503"/>
      <c r="G448" s="503"/>
      <c r="H448" s="24">
        <v>100</v>
      </c>
    </row>
    <row r="449" spans="1:8" ht="11.45" customHeight="1">
      <c r="A449" s="25"/>
      <c r="B449" s="19">
        <v>448</v>
      </c>
      <c r="C449" s="20" t="s">
        <v>978</v>
      </c>
      <c r="D449" s="473" t="s">
        <v>1290</v>
      </c>
      <c r="E449" s="474"/>
      <c r="F449" s="485"/>
      <c r="G449" s="485"/>
      <c r="H449" s="41"/>
    </row>
    <row r="450" spans="1:8" ht="11.45" customHeight="1">
      <c r="A450" s="29"/>
      <c r="B450" s="22">
        <v>449</v>
      </c>
      <c r="C450" s="23" t="s">
        <v>978</v>
      </c>
      <c r="D450" s="476" t="s">
        <v>508</v>
      </c>
      <c r="E450" s="477"/>
      <c r="F450" s="503"/>
      <c r="G450" s="503"/>
      <c r="H450" s="40"/>
    </row>
    <row r="451" spans="1:8" ht="11.45" customHeight="1">
      <c r="A451" s="25"/>
      <c r="B451" s="19">
        <v>450</v>
      </c>
      <c r="C451" s="20" t="s">
        <v>978</v>
      </c>
      <c r="D451" s="473" t="s">
        <v>509</v>
      </c>
      <c r="E451" s="474"/>
      <c r="F451" s="485"/>
      <c r="G451" s="485"/>
      <c r="H451" s="21">
        <v>100</v>
      </c>
    </row>
    <row r="452" spans="1:8" ht="11.45" customHeight="1">
      <c r="A452" s="29"/>
      <c r="B452" s="22">
        <v>451</v>
      </c>
      <c r="C452" s="23" t="s">
        <v>978</v>
      </c>
      <c r="D452" s="476" t="s">
        <v>510</v>
      </c>
      <c r="E452" s="477"/>
      <c r="F452" s="503"/>
      <c r="G452" s="503"/>
      <c r="H452" s="40"/>
    </row>
    <row r="453" spans="1:8" ht="11.45" customHeight="1">
      <c r="A453" s="19" t="s">
        <v>1268</v>
      </c>
      <c r="B453" s="19">
        <v>452</v>
      </c>
      <c r="C453" s="20" t="s">
        <v>978</v>
      </c>
      <c r="D453" s="473" t="s">
        <v>1291</v>
      </c>
      <c r="E453" s="474"/>
      <c r="F453" s="485"/>
      <c r="G453" s="485"/>
      <c r="H453" s="41"/>
    </row>
    <row r="454" spans="1:8" ht="11.45" customHeight="1">
      <c r="A454" s="29"/>
      <c r="B454" s="22">
        <v>453</v>
      </c>
      <c r="C454" s="23" t="s">
        <v>978</v>
      </c>
      <c r="D454" s="476" t="s">
        <v>511</v>
      </c>
      <c r="E454" s="477"/>
      <c r="F454" s="503"/>
      <c r="G454" s="503"/>
      <c r="H454" s="40"/>
    </row>
    <row r="455" spans="1:8" ht="11.45" customHeight="1">
      <c r="A455" s="19" t="s">
        <v>1268</v>
      </c>
      <c r="B455" s="19">
        <v>454</v>
      </c>
      <c r="C455" s="20" t="s">
        <v>978</v>
      </c>
      <c r="D455" s="473" t="s">
        <v>512</v>
      </c>
      <c r="E455" s="474"/>
      <c r="F455" s="485"/>
      <c r="G455" s="485"/>
      <c r="H455" s="41"/>
    </row>
    <row r="456" spans="1:8" ht="11.45" customHeight="1">
      <c r="A456" s="29"/>
      <c r="B456" s="22">
        <v>455</v>
      </c>
      <c r="C456" s="23" t="s">
        <v>978</v>
      </c>
      <c r="D456" s="476" t="s">
        <v>513</v>
      </c>
      <c r="E456" s="477"/>
      <c r="F456" s="503"/>
      <c r="G456" s="503"/>
      <c r="H456" s="40"/>
    </row>
    <row r="457" spans="1:8" ht="11.45" customHeight="1">
      <c r="A457" s="25"/>
      <c r="B457" s="19">
        <v>456</v>
      </c>
      <c r="C457" s="20" t="s">
        <v>978</v>
      </c>
      <c r="D457" s="473" t="s">
        <v>514</v>
      </c>
      <c r="E457" s="474"/>
      <c r="F457" s="485"/>
      <c r="G457" s="485"/>
      <c r="H457" s="41"/>
    </row>
    <row r="458" spans="1:8" ht="11.45" customHeight="1">
      <c r="A458" s="29"/>
      <c r="B458" s="22">
        <v>457</v>
      </c>
      <c r="C458" s="23" t="s">
        <v>978</v>
      </c>
      <c r="D458" s="476" t="s">
        <v>515</v>
      </c>
      <c r="E458" s="477"/>
      <c r="F458" s="503"/>
      <c r="G458" s="503"/>
      <c r="H458" s="40"/>
    </row>
    <row r="459" spans="1:8" ht="11.45" customHeight="1">
      <c r="A459" s="25"/>
      <c r="B459" s="19">
        <v>458</v>
      </c>
      <c r="C459" s="20" t="s">
        <v>978</v>
      </c>
      <c r="D459" s="473" t="s">
        <v>1292</v>
      </c>
      <c r="E459" s="474"/>
      <c r="F459" s="485"/>
      <c r="G459" s="485"/>
      <c r="H459" s="41"/>
    </row>
    <row r="460" spans="1:8" ht="11.45" customHeight="1">
      <c r="A460" s="29"/>
      <c r="B460" s="22">
        <v>459</v>
      </c>
      <c r="C460" s="23" t="s">
        <v>978</v>
      </c>
      <c r="D460" s="476" t="s">
        <v>516</v>
      </c>
      <c r="E460" s="477"/>
      <c r="F460" s="503"/>
      <c r="G460" s="503"/>
      <c r="H460" s="40"/>
    </row>
    <row r="461" spans="1:8" ht="11.45" customHeight="1">
      <c r="A461" s="25"/>
      <c r="B461" s="19">
        <v>460</v>
      </c>
      <c r="C461" s="20" t="s">
        <v>978</v>
      </c>
      <c r="D461" s="473" t="s">
        <v>517</v>
      </c>
      <c r="E461" s="474"/>
      <c r="F461" s="485"/>
      <c r="G461" s="485"/>
      <c r="H461" s="41"/>
    </row>
    <row r="462" spans="1:8" ht="11.45" customHeight="1">
      <c r="A462" s="22" t="s">
        <v>1268</v>
      </c>
      <c r="B462" s="22">
        <v>461</v>
      </c>
      <c r="C462" s="23" t="s">
        <v>978</v>
      </c>
      <c r="D462" s="476" t="s">
        <v>518</v>
      </c>
      <c r="E462" s="477"/>
      <c r="F462" s="503"/>
      <c r="G462" s="503"/>
      <c r="H462" s="40"/>
    </row>
    <row r="463" spans="1:8" ht="11.45" customHeight="1">
      <c r="A463" s="25"/>
      <c r="B463" s="19">
        <v>462</v>
      </c>
      <c r="C463" s="20" t="s">
        <v>978</v>
      </c>
      <c r="D463" s="473" t="s">
        <v>519</v>
      </c>
      <c r="E463" s="474"/>
      <c r="F463" s="485"/>
      <c r="G463" s="485"/>
      <c r="H463" s="41"/>
    </row>
    <row r="464" spans="1:8" ht="11.45" customHeight="1">
      <c r="A464" s="29"/>
      <c r="B464" s="22">
        <v>463</v>
      </c>
      <c r="C464" s="23" t="s">
        <v>978</v>
      </c>
      <c r="D464" s="476" t="s">
        <v>520</v>
      </c>
      <c r="E464" s="477"/>
      <c r="F464" s="503"/>
      <c r="G464" s="503"/>
      <c r="H464" s="40"/>
    </row>
    <row r="465" spans="1:8" ht="11.45" customHeight="1">
      <c r="A465" s="25"/>
      <c r="B465" s="19">
        <v>464</v>
      </c>
      <c r="C465" s="20" t="s">
        <v>978</v>
      </c>
      <c r="D465" s="473" t="s">
        <v>521</v>
      </c>
      <c r="E465" s="474"/>
      <c r="F465" s="485"/>
      <c r="G465" s="485"/>
      <c r="H465" s="41"/>
    </row>
    <row r="466" spans="1:8" ht="11.45" customHeight="1">
      <c r="A466" s="29"/>
      <c r="B466" s="22">
        <v>465</v>
      </c>
      <c r="C466" s="23" t="s">
        <v>978</v>
      </c>
      <c r="D466" s="476" t="s">
        <v>522</v>
      </c>
      <c r="E466" s="477"/>
      <c r="F466" s="503"/>
      <c r="G466" s="503"/>
      <c r="H466" s="40"/>
    </row>
    <row r="467" spans="1:8" ht="11.45" customHeight="1">
      <c r="A467" s="19" t="s">
        <v>1268</v>
      </c>
      <c r="B467" s="19">
        <v>466</v>
      </c>
      <c r="C467" s="20" t="s">
        <v>978</v>
      </c>
      <c r="D467" s="473" t="s">
        <v>1293</v>
      </c>
      <c r="E467" s="474"/>
      <c r="F467" s="485"/>
      <c r="G467" s="485"/>
      <c r="H467" s="41"/>
    </row>
    <row r="468" spans="1:8" ht="11.45" customHeight="1">
      <c r="A468" s="22" t="s">
        <v>1294</v>
      </c>
      <c r="B468" s="22">
        <v>467</v>
      </c>
      <c r="C468" s="23" t="s">
        <v>975</v>
      </c>
      <c r="D468" s="476" t="s">
        <v>523</v>
      </c>
      <c r="E468" s="477"/>
      <c r="F468" s="478" t="s">
        <v>1295</v>
      </c>
      <c r="G468" s="478"/>
      <c r="H468" s="24">
        <v>90</v>
      </c>
    </row>
    <row r="469" spans="1:8" ht="11.45" customHeight="1">
      <c r="A469" s="19" t="s">
        <v>1296</v>
      </c>
      <c r="B469" s="19">
        <v>468</v>
      </c>
      <c r="C469" s="20" t="s">
        <v>975</v>
      </c>
      <c r="D469" s="473" t="s">
        <v>524</v>
      </c>
      <c r="E469" s="474"/>
      <c r="F469" s="485"/>
      <c r="G469" s="485"/>
      <c r="H469" s="41"/>
    </row>
    <row r="470" spans="1:8" ht="11.45" customHeight="1">
      <c r="A470" s="22" t="s">
        <v>1296</v>
      </c>
      <c r="B470" s="22">
        <v>469</v>
      </c>
      <c r="C470" s="23" t="s">
        <v>975</v>
      </c>
      <c r="D470" s="476" t="s">
        <v>525</v>
      </c>
      <c r="E470" s="477"/>
      <c r="F470" s="503"/>
      <c r="G470" s="503"/>
      <c r="H470" s="40"/>
    </row>
    <row r="471" spans="1:8" ht="11.45" customHeight="1">
      <c r="A471" s="19" t="s">
        <v>1296</v>
      </c>
      <c r="B471" s="19">
        <v>470</v>
      </c>
      <c r="C471" s="20" t="s">
        <v>975</v>
      </c>
      <c r="D471" s="473" t="s">
        <v>526</v>
      </c>
      <c r="E471" s="474"/>
      <c r="F471" s="485"/>
      <c r="G471" s="485"/>
      <c r="H471" s="41"/>
    </row>
    <row r="472" spans="1:8" ht="11.45" customHeight="1">
      <c r="A472" s="22" t="s">
        <v>1296</v>
      </c>
      <c r="B472" s="22">
        <v>471</v>
      </c>
      <c r="C472" s="23" t="s">
        <v>975</v>
      </c>
      <c r="D472" s="476" t="s">
        <v>527</v>
      </c>
      <c r="E472" s="477"/>
      <c r="F472" s="503"/>
      <c r="G472" s="503"/>
      <c r="H472" s="24">
        <v>100</v>
      </c>
    </row>
    <row r="473" spans="1:8" ht="11.45" customHeight="1">
      <c r="A473" s="25"/>
      <c r="B473" s="19">
        <v>472</v>
      </c>
      <c r="C473" s="20" t="s">
        <v>975</v>
      </c>
      <c r="D473" s="473" t="s">
        <v>528</v>
      </c>
      <c r="E473" s="474"/>
      <c r="F473" s="485"/>
      <c r="G473" s="485"/>
      <c r="H473" s="41"/>
    </row>
    <row r="474" spans="1:8" ht="11.45" customHeight="1">
      <c r="A474" s="22" t="s">
        <v>1296</v>
      </c>
      <c r="B474" s="22">
        <v>473</v>
      </c>
      <c r="C474" s="23" t="s">
        <v>975</v>
      </c>
      <c r="D474" s="476" t="s">
        <v>72</v>
      </c>
      <c r="E474" s="477"/>
      <c r="F474" s="503"/>
      <c r="G474" s="503"/>
      <c r="H474" s="40"/>
    </row>
    <row r="475" spans="1:8" ht="11.45" customHeight="1">
      <c r="A475" s="19" t="s">
        <v>1296</v>
      </c>
      <c r="B475" s="19">
        <v>474</v>
      </c>
      <c r="C475" s="20" t="s">
        <v>975</v>
      </c>
      <c r="D475" s="473" t="s">
        <v>529</v>
      </c>
      <c r="E475" s="474"/>
      <c r="F475" s="485"/>
      <c r="G475" s="485"/>
      <c r="H475" s="21">
        <v>100</v>
      </c>
    </row>
    <row r="476" spans="1:8" ht="11.45" customHeight="1">
      <c r="A476" s="22" t="s">
        <v>1296</v>
      </c>
      <c r="B476" s="22">
        <v>475</v>
      </c>
      <c r="C476" s="23" t="s">
        <v>975</v>
      </c>
      <c r="D476" s="491" t="s">
        <v>1297</v>
      </c>
      <c r="E476" s="492"/>
      <c r="F476" s="503"/>
      <c r="G476" s="503"/>
      <c r="H476" s="40"/>
    </row>
    <row r="477" spans="1:8" ht="11.65" customHeight="1">
      <c r="A477" s="30" t="s">
        <v>1296</v>
      </c>
      <c r="B477" s="30">
        <v>476</v>
      </c>
      <c r="C477" s="504" t="s">
        <v>975</v>
      </c>
      <c r="D477" s="504"/>
      <c r="E477" s="493" t="s">
        <v>530</v>
      </c>
      <c r="F477" s="494"/>
      <c r="G477" s="43"/>
      <c r="H477" s="45"/>
    </row>
    <row r="478" spans="1:8" ht="11.45" customHeight="1">
      <c r="A478" s="22" t="s">
        <v>1296</v>
      </c>
      <c r="B478" s="22">
        <v>477</v>
      </c>
      <c r="C478" s="505" t="s">
        <v>975</v>
      </c>
      <c r="D478" s="505"/>
      <c r="E478" s="476" t="s">
        <v>531</v>
      </c>
      <c r="F478" s="477"/>
      <c r="G478" s="29"/>
      <c r="H478" s="40"/>
    </row>
    <row r="479" spans="1:8" ht="11.45" customHeight="1">
      <c r="A479" s="19" t="s">
        <v>1296</v>
      </c>
      <c r="B479" s="19">
        <v>478</v>
      </c>
      <c r="C479" s="506" t="s">
        <v>975</v>
      </c>
      <c r="D479" s="506"/>
      <c r="E479" s="473" t="s">
        <v>532</v>
      </c>
      <c r="F479" s="474"/>
      <c r="G479" s="25"/>
      <c r="H479" s="41"/>
    </row>
    <row r="480" spans="1:8" ht="11.45" customHeight="1">
      <c r="A480" s="22" t="s">
        <v>1298</v>
      </c>
      <c r="B480" s="22">
        <v>479</v>
      </c>
      <c r="C480" s="505" t="s">
        <v>975</v>
      </c>
      <c r="D480" s="505"/>
      <c r="E480" s="476" t="s">
        <v>533</v>
      </c>
      <c r="F480" s="477"/>
      <c r="G480" s="29"/>
      <c r="H480" s="24">
        <v>100</v>
      </c>
    </row>
    <row r="481" spans="1:8" ht="11.45" customHeight="1">
      <c r="A481" s="19" t="s">
        <v>1296</v>
      </c>
      <c r="B481" s="19">
        <v>480</v>
      </c>
      <c r="C481" s="506" t="s">
        <v>975</v>
      </c>
      <c r="D481" s="506"/>
      <c r="E481" s="473" t="s">
        <v>73</v>
      </c>
      <c r="F481" s="474"/>
      <c r="G481" s="25"/>
      <c r="H481" s="21">
        <v>100</v>
      </c>
    </row>
    <row r="482" spans="1:8" ht="11.45" customHeight="1">
      <c r="A482" s="22" t="s">
        <v>1296</v>
      </c>
      <c r="B482" s="22">
        <v>481</v>
      </c>
      <c r="C482" s="505" t="s">
        <v>975</v>
      </c>
      <c r="D482" s="505"/>
      <c r="E482" s="476" t="s">
        <v>534</v>
      </c>
      <c r="F482" s="477"/>
      <c r="G482" s="29"/>
      <c r="H482" s="24">
        <v>100</v>
      </c>
    </row>
    <row r="483" spans="1:8" ht="11.45" customHeight="1">
      <c r="A483" s="19" t="s">
        <v>1296</v>
      </c>
      <c r="B483" s="19">
        <v>482</v>
      </c>
      <c r="C483" s="506" t="s">
        <v>975</v>
      </c>
      <c r="D483" s="506"/>
      <c r="E483" s="473" t="s">
        <v>535</v>
      </c>
      <c r="F483" s="474"/>
      <c r="G483" s="25"/>
      <c r="H483" s="21">
        <v>100</v>
      </c>
    </row>
    <row r="484" spans="1:8" ht="11.45" customHeight="1">
      <c r="A484" s="22" t="s">
        <v>1296</v>
      </c>
      <c r="B484" s="22">
        <v>483</v>
      </c>
      <c r="C484" s="505" t="s">
        <v>975</v>
      </c>
      <c r="D484" s="505"/>
      <c r="E484" s="476" t="s">
        <v>74</v>
      </c>
      <c r="F484" s="477"/>
      <c r="G484" s="29"/>
      <c r="H484" s="24">
        <v>100</v>
      </c>
    </row>
    <row r="485" spans="1:8" ht="11.45" customHeight="1">
      <c r="A485" s="19" t="s">
        <v>1296</v>
      </c>
      <c r="B485" s="19">
        <v>484</v>
      </c>
      <c r="C485" s="506" t="s">
        <v>975</v>
      </c>
      <c r="D485" s="506"/>
      <c r="E485" s="473" t="s">
        <v>536</v>
      </c>
      <c r="F485" s="474"/>
      <c r="G485" s="25"/>
      <c r="H485" s="21">
        <v>100</v>
      </c>
    </row>
    <row r="486" spans="1:8" ht="11.45" customHeight="1">
      <c r="A486" s="22" t="s">
        <v>1296</v>
      </c>
      <c r="B486" s="22">
        <v>485</v>
      </c>
      <c r="C486" s="505" t="s">
        <v>975</v>
      </c>
      <c r="D486" s="505"/>
      <c r="E486" s="476" t="s">
        <v>537</v>
      </c>
      <c r="F486" s="477"/>
      <c r="G486" s="29"/>
      <c r="H486" s="40"/>
    </row>
    <row r="487" spans="1:8" ht="11.45" customHeight="1">
      <c r="A487" s="19" t="s">
        <v>1296</v>
      </c>
      <c r="B487" s="19">
        <v>486</v>
      </c>
      <c r="C487" s="506" t="s">
        <v>975</v>
      </c>
      <c r="D487" s="506"/>
      <c r="E487" s="473" t="s">
        <v>538</v>
      </c>
      <c r="F487" s="474"/>
      <c r="G487" s="25"/>
      <c r="H487" s="21">
        <v>100</v>
      </c>
    </row>
    <row r="488" spans="1:8" ht="11.45" customHeight="1">
      <c r="A488" s="22" t="s">
        <v>1296</v>
      </c>
      <c r="B488" s="22">
        <v>487</v>
      </c>
      <c r="C488" s="505" t="s">
        <v>975</v>
      </c>
      <c r="D488" s="505"/>
      <c r="E488" s="476" t="s">
        <v>539</v>
      </c>
      <c r="F488" s="477"/>
      <c r="G488" s="29"/>
      <c r="H488" s="40"/>
    </row>
    <row r="489" spans="1:8" ht="11.45" customHeight="1">
      <c r="A489" s="19" t="s">
        <v>1296</v>
      </c>
      <c r="B489" s="19">
        <v>488</v>
      </c>
      <c r="C489" s="506" t="s">
        <v>975</v>
      </c>
      <c r="D489" s="506"/>
      <c r="E489" s="473" t="s">
        <v>75</v>
      </c>
      <c r="F489" s="474"/>
      <c r="G489" s="25"/>
      <c r="H489" s="41"/>
    </row>
    <row r="490" spans="1:8" ht="11.45" customHeight="1">
      <c r="A490" s="22" t="s">
        <v>1296</v>
      </c>
      <c r="B490" s="22">
        <v>489</v>
      </c>
      <c r="C490" s="505" t="s">
        <v>975</v>
      </c>
      <c r="D490" s="505"/>
      <c r="E490" s="476" t="s">
        <v>540</v>
      </c>
      <c r="F490" s="477"/>
      <c r="G490" s="29"/>
      <c r="H490" s="40"/>
    </row>
    <row r="491" spans="1:8" ht="11.45" customHeight="1">
      <c r="A491" s="19" t="s">
        <v>1296</v>
      </c>
      <c r="B491" s="19">
        <v>490</v>
      </c>
      <c r="C491" s="506" t="s">
        <v>975</v>
      </c>
      <c r="D491" s="506"/>
      <c r="E491" s="473" t="s">
        <v>541</v>
      </c>
      <c r="F491" s="474"/>
      <c r="G491" s="25"/>
      <c r="H491" s="41"/>
    </row>
    <row r="492" spans="1:8" ht="11.45" customHeight="1">
      <c r="A492" s="22" t="s">
        <v>1299</v>
      </c>
      <c r="B492" s="22">
        <v>491</v>
      </c>
      <c r="C492" s="505" t="s">
        <v>975</v>
      </c>
      <c r="D492" s="505"/>
      <c r="E492" s="476" t="s">
        <v>76</v>
      </c>
      <c r="F492" s="477"/>
      <c r="G492" s="29"/>
      <c r="H492" s="24">
        <v>100</v>
      </c>
    </row>
    <row r="493" spans="1:8" ht="11.45" customHeight="1">
      <c r="A493" s="19" t="s">
        <v>1296</v>
      </c>
      <c r="B493" s="19">
        <v>492</v>
      </c>
      <c r="C493" s="506" t="s">
        <v>975</v>
      </c>
      <c r="D493" s="506"/>
      <c r="E493" s="473" t="s">
        <v>542</v>
      </c>
      <c r="F493" s="474"/>
      <c r="G493" s="25"/>
      <c r="H493" s="41"/>
    </row>
    <row r="494" spans="1:8" ht="11.45" customHeight="1">
      <c r="A494" s="22" t="s">
        <v>1300</v>
      </c>
      <c r="B494" s="22">
        <v>493</v>
      </c>
      <c r="C494" s="505" t="s">
        <v>975</v>
      </c>
      <c r="D494" s="505"/>
      <c r="E494" s="476" t="s">
        <v>543</v>
      </c>
      <c r="F494" s="477"/>
      <c r="G494" s="29"/>
      <c r="H494" s="24">
        <v>100</v>
      </c>
    </row>
    <row r="495" spans="1:8" ht="11.45" customHeight="1">
      <c r="A495" s="19" t="s">
        <v>1296</v>
      </c>
      <c r="B495" s="19">
        <v>494</v>
      </c>
      <c r="C495" s="506" t="s">
        <v>975</v>
      </c>
      <c r="D495" s="506"/>
      <c r="E495" s="473" t="s">
        <v>544</v>
      </c>
      <c r="F495" s="474"/>
      <c r="G495" s="25"/>
      <c r="H495" s="41"/>
    </row>
    <row r="496" spans="1:8" ht="11.45" customHeight="1">
      <c r="A496" s="22" t="s">
        <v>1296</v>
      </c>
      <c r="B496" s="22">
        <v>495</v>
      </c>
      <c r="C496" s="505" t="s">
        <v>975</v>
      </c>
      <c r="D496" s="505"/>
      <c r="E496" s="476" t="s">
        <v>545</v>
      </c>
      <c r="F496" s="477"/>
      <c r="G496" s="22" t="s">
        <v>1274</v>
      </c>
      <c r="H496" s="24">
        <v>32</v>
      </c>
    </row>
    <row r="497" spans="1:8" ht="11.45" customHeight="1">
      <c r="A497" s="19" t="s">
        <v>1296</v>
      </c>
      <c r="B497" s="19">
        <v>496</v>
      </c>
      <c r="C497" s="506" t="s">
        <v>975</v>
      </c>
      <c r="D497" s="506"/>
      <c r="E497" s="473" t="s">
        <v>546</v>
      </c>
      <c r="F497" s="474"/>
      <c r="G497" s="25"/>
      <c r="H497" s="21">
        <v>100</v>
      </c>
    </row>
    <row r="498" spans="1:8" ht="11.45" customHeight="1">
      <c r="A498" s="22" t="s">
        <v>1301</v>
      </c>
      <c r="B498" s="22">
        <v>497</v>
      </c>
      <c r="C498" s="505" t="s">
        <v>975</v>
      </c>
      <c r="D498" s="505"/>
      <c r="E498" s="476" t="s">
        <v>547</v>
      </c>
      <c r="F498" s="477"/>
      <c r="G498" s="29"/>
      <c r="H498" s="24">
        <v>100</v>
      </c>
    </row>
    <row r="499" spans="1:8" ht="11.45" customHeight="1">
      <c r="A499" s="19" t="s">
        <v>1302</v>
      </c>
      <c r="B499" s="19">
        <v>498</v>
      </c>
      <c r="C499" s="506" t="s">
        <v>975</v>
      </c>
      <c r="D499" s="506"/>
      <c r="E499" s="473" t="s">
        <v>548</v>
      </c>
      <c r="F499" s="474"/>
      <c r="G499" s="25"/>
      <c r="H499" s="21">
        <v>100</v>
      </c>
    </row>
    <row r="500" spans="1:8" ht="11.45" customHeight="1">
      <c r="A500" s="22" t="s">
        <v>1303</v>
      </c>
      <c r="B500" s="22">
        <v>499</v>
      </c>
      <c r="C500" s="505" t="s">
        <v>975</v>
      </c>
      <c r="D500" s="505"/>
      <c r="E500" s="476" t="s">
        <v>549</v>
      </c>
      <c r="F500" s="477"/>
      <c r="G500" s="29"/>
      <c r="H500" s="24">
        <v>100</v>
      </c>
    </row>
    <row r="501" spans="1:8" ht="11.45" customHeight="1">
      <c r="A501" s="19" t="s">
        <v>1304</v>
      </c>
      <c r="B501" s="19">
        <v>500</v>
      </c>
      <c r="C501" s="506" t="s">
        <v>975</v>
      </c>
      <c r="D501" s="506"/>
      <c r="E501" s="473" t="s">
        <v>550</v>
      </c>
      <c r="F501" s="474"/>
      <c r="G501" s="25"/>
      <c r="H501" s="21">
        <v>100</v>
      </c>
    </row>
    <row r="502" spans="1:8" ht="11.45" customHeight="1">
      <c r="A502" s="22" t="s">
        <v>1296</v>
      </c>
      <c r="B502" s="22">
        <v>501</v>
      </c>
      <c r="C502" s="505" t="s">
        <v>975</v>
      </c>
      <c r="D502" s="505"/>
      <c r="E502" s="476" t="s">
        <v>551</v>
      </c>
      <c r="F502" s="477"/>
      <c r="G502" s="29"/>
      <c r="H502" s="24">
        <v>100</v>
      </c>
    </row>
    <row r="503" spans="1:8" ht="11.45" customHeight="1">
      <c r="A503" s="19" t="s">
        <v>1305</v>
      </c>
      <c r="B503" s="19">
        <v>502</v>
      </c>
      <c r="C503" s="506" t="s">
        <v>975</v>
      </c>
      <c r="D503" s="506"/>
      <c r="E503" s="473" t="s">
        <v>77</v>
      </c>
      <c r="F503" s="474"/>
      <c r="G503" s="19" t="s">
        <v>1003</v>
      </c>
      <c r="H503" s="21">
        <v>60</v>
      </c>
    </row>
    <row r="504" spans="1:8" ht="11.45" customHeight="1">
      <c r="A504" s="22" t="s">
        <v>1130</v>
      </c>
      <c r="B504" s="22">
        <v>503</v>
      </c>
      <c r="C504" s="505" t="s">
        <v>975</v>
      </c>
      <c r="D504" s="505"/>
      <c r="E504" s="476" t="s">
        <v>552</v>
      </c>
      <c r="F504" s="477"/>
      <c r="G504" s="29"/>
      <c r="H504" s="40"/>
    </row>
    <row r="505" spans="1:8" ht="11.45" customHeight="1">
      <c r="A505" s="19" t="s">
        <v>1296</v>
      </c>
      <c r="B505" s="19">
        <v>504</v>
      </c>
      <c r="C505" s="506" t="s">
        <v>975</v>
      </c>
      <c r="D505" s="506"/>
      <c r="E505" s="473" t="s">
        <v>553</v>
      </c>
      <c r="F505" s="474"/>
      <c r="G505" s="25"/>
      <c r="H505" s="21">
        <v>100</v>
      </c>
    </row>
    <row r="506" spans="1:8" ht="11.45" customHeight="1">
      <c r="A506" s="22" t="s">
        <v>1296</v>
      </c>
      <c r="B506" s="22">
        <v>505</v>
      </c>
      <c r="C506" s="505" t="s">
        <v>975</v>
      </c>
      <c r="D506" s="505"/>
      <c r="E506" s="476" t="s">
        <v>554</v>
      </c>
      <c r="F506" s="477"/>
      <c r="G506" s="29"/>
      <c r="H506" s="40"/>
    </row>
    <row r="507" spans="1:8" ht="11.45" customHeight="1">
      <c r="A507" s="19" t="s">
        <v>1296</v>
      </c>
      <c r="B507" s="19">
        <v>506</v>
      </c>
      <c r="C507" s="506" t="s">
        <v>975</v>
      </c>
      <c r="D507" s="506"/>
      <c r="E507" s="473" t="s">
        <v>555</v>
      </c>
      <c r="F507" s="474"/>
      <c r="G507" s="25"/>
      <c r="H507" s="41"/>
    </row>
    <row r="508" spans="1:8" ht="11.45" customHeight="1">
      <c r="A508" s="22" t="s">
        <v>1296</v>
      </c>
      <c r="B508" s="22">
        <v>507</v>
      </c>
      <c r="C508" s="505" t="s">
        <v>975</v>
      </c>
      <c r="D508" s="505"/>
      <c r="E508" s="476" t="s">
        <v>557</v>
      </c>
      <c r="F508" s="477"/>
      <c r="G508" s="29"/>
      <c r="H508" s="40"/>
    </row>
    <row r="509" spans="1:8" ht="11.45" customHeight="1">
      <c r="A509" s="19" t="s">
        <v>1296</v>
      </c>
      <c r="B509" s="19">
        <v>508</v>
      </c>
      <c r="C509" s="506" t="s">
        <v>975</v>
      </c>
      <c r="D509" s="506"/>
      <c r="E509" s="473" t="s">
        <v>558</v>
      </c>
      <c r="F509" s="474"/>
      <c r="G509" s="25"/>
      <c r="H509" s="41"/>
    </row>
    <row r="510" spans="1:8" ht="11.45" customHeight="1">
      <c r="A510" s="22" t="s">
        <v>1296</v>
      </c>
      <c r="B510" s="22">
        <v>509</v>
      </c>
      <c r="C510" s="505" t="s">
        <v>975</v>
      </c>
      <c r="D510" s="505"/>
      <c r="E510" s="476" t="s">
        <v>559</v>
      </c>
      <c r="F510" s="477"/>
      <c r="G510" s="29"/>
      <c r="H510" s="40"/>
    </row>
    <row r="511" spans="1:8" ht="11.45" customHeight="1">
      <c r="A511" s="19" t="s">
        <v>1296</v>
      </c>
      <c r="B511" s="19">
        <v>510</v>
      </c>
      <c r="C511" s="506" t="s">
        <v>975</v>
      </c>
      <c r="D511" s="506"/>
      <c r="E511" s="473" t="s">
        <v>560</v>
      </c>
      <c r="F511" s="474"/>
      <c r="G511" s="25"/>
      <c r="H511" s="41"/>
    </row>
    <row r="512" spans="1:8" ht="11.45" customHeight="1">
      <c r="A512" s="22" t="s">
        <v>1296</v>
      </c>
      <c r="B512" s="22">
        <v>511</v>
      </c>
      <c r="C512" s="505" t="s">
        <v>975</v>
      </c>
      <c r="D512" s="505"/>
      <c r="E512" s="476" t="s">
        <v>561</v>
      </c>
      <c r="F512" s="477"/>
      <c r="G512" s="29"/>
      <c r="H512" s="40"/>
    </row>
    <row r="513" spans="1:8" ht="11.45" customHeight="1">
      <c r="A513" s="19" t="s">
        <v>1296</v>
      </c>
      <c r="B513" s="19">
        <v>512</v>
      </c>
      <c r="C513" s="506" t="s">
        <v>975</v>
      </c>
      <c r="D513" s="506"/>
      <c r="E513" s="473" t="s">
        <v>562</v>
      </c>
      <c r="F513" s="474"/>
      <c r="G513" s="25"/>
      <c r="H513" s="41"/>
    </row>
    <row r="514" spans="1:8" ht="11.45" customHeight="1">
      <c r="A514" s="22" t="s">
        <v>1296</v>
      </c>
      <c r="B514" s="22">
        <v>513</v>
      </c>
      <c r="C514" s="505" t="s">
        <v>975</v>
      </c>
      <c r="D514" s="505"/>
      <c r="E514" s="476" t="s">
        <v>563</v>
      </c>
      <c r="F514" s="477"/>
      <c r="G514" s="29"/>
      <c r="H514" s="40"/>
    </row>
    <row r="515" spans="1:8" ht="11.45" customHeight="1">
      <c r="A515" s="19" t="s">
        <v>1296</v>
      </c>
      <c r="B515" s="19">
        <v>514</v>
      </c>
      <c r="C515" s="506" t="s">
        <v>975</v>
      </c>
      <c r="D515" s="506"/>
      <c r="E515" s="473" t="s">
        <v>78</v>
      </c>
      <c r="F515" s="474"/>
      <c r="G515" s="19" t="s">
        <v>1306</v>
      </c>
      <c r="H515" s="21">
        <v>60</v>
      </c>
    </row>
    <row r="516" spans="1:8" ht="11.45" customHeight="1">
      <c r="A516" s="22" t="s">
        <v>1296</v>
      </c>
      <c r="B516" s="22">
        <v>515</v>
      </c>
      <c r="C516" s="505" t="s">
        <v>975</v>
      </c>
      <c r="D516" s="505"/>
      <c r="E516" s="476" t="s">
        <v>564</v>
      </c>
      <c r="F516" s="477"/>
      <c r="G516" s="29"/>
      <c r="H516" s="40">
        <v>70</v>
      </c>
    </row>
    <row r="517" spans="1:8" ht="11.45" customHeight="1">
      <c r="A517" s="19" t="s">
        <v>1296</v>
      </c>
      <c r="B517" s="19">
        <v>516</v>
      </c>
      <c r="C517" s="506" t="s">
        <v>975</v>
      </c>
      <c r="D517" s="506"/>
      <c r="E517" s="473" t="s">
        <v>565</v>
      </c>
      <c r="F517" s="474"/>
      <c r="G517" s="25"/>
      <c r="H517" s="41"/>
    </row>
    <row r="518" spans="1:8" ht="11.45" customHeight="1">
      <c r="A518" s="22" t="s">
        <v>1296</v>
      </c>
      <c r="B518" s="22">
        <v>517</v>
      </c>
      <c r="C518" s="505" t="s">
        <v>975</v>
      </c>
      <c r="D518" s="505"/>
      <c r="E518" s="476" t="s">
        <v>566</v>
      </c>
      <c r="F518" s="477"/>
      <c r="G518" s="29"/>
      <c r="H518" s="40"/>
    </row>
    <row r="519" spans="1:8" ht="11.45" customHeight="1">
      <c r="A519" s="25"/>
      <c r="B519" s="19">
        <v>518</v>
      </c>
      <c r="C519" s="506" t="s">
        <v>975</v>
      </c>
      <c r="D519" s="506"/>
      <c r="E519" s="473" t="s">
        <v>567</v>
      </c>
      <c r="F519" s="474"/>
      <c r="G519" s="25"/>
      <c r="H519" s="41"/>
    </row>
    <row r="520" spans="1:8" ht="11.45" customHeight="1">
      <c r="A520" s="29"/>
      <c r="B520" s="22">
        <v>519</v>
      </c>
      <c r="C520" s="505" t="s">
        <v>975</v>
      </c>
      <c r="D520" s="505"/>
      <c r="E520" s="476" t="s">
        <v>568</v>
      </c>
      <c r="F520" s="477"/>
      <c r="G520" s="29"/>
      <c r="H520" s="40"/>
    </row>
    <row r="521" spans="1:8">
      <c r="A521" s="25"/>
      <c r="B521" s="19">
        <v>520</v>
      </c>
      <c r="C521" s="506" t="s">
        <v>975</v>
      </c>
      <c r="D521" s="506"/>
      <c r="E521" s="507" t="s">
        <v>569</v>
      </c>
      <c r="F521" s="508"/>
      <c r="G521" s="25"/>
      <c r="H521" s="41"/>
    </row>
    <row r="522" spans="1:8" ht="11.65" customHeight="1">
      <c r="A522" s="16" t="s">
        <v>1296</v>
      </c>
      <c r="B522" s="16">
        <v>521</v>
      </c>
      <c r="C522" s="17" t="s">
        <v>975</v>
      </c>
      <c r="D522" s="97"/>
      <c r="E522" s="100" t="s">
        <v>570</v>
      </c>
      <c r="F522" s="100"/>
      <c r="G522" s="59"/>
      <c r="H522" s="42"/>
    </row>
    <row r="523" spans="1:8" ht="11.45" customHeight="1">
      <c r="A523" s="19" t="s">
        <v>1296</v>
      </c>
      <c r="B523" s="19">
        <v>522</v>
      </c>
      <c r="C523" s="20" t="s">
        <v>975</v>
      </c>
      <c r="D523" s="98"/>
      <c r="E523" s="101" t="s">
        <v>571</v>
      </c>
      <c r="F523" s="101"/>
      <c r="G523" s="64"/>
      <c r="H523" s="41"/>
    </row>
    <row r="524" spans="1:8" ht="11.45" customHeight="1">
      <c r="A524" s="22" t="s">
        <v>1296</v>
      </c>
      <c r="B524" s="22">
        <v>523</v>
      </c>
      <c r="C524" s="23" t="s">
        <v>975</v>
      </c>
      <c r="D524" s="48"/>
      <c r="E524" s="102" t="s">
        <v>572</v>
      </c>
      <c r="F524" s="102"/>
      <c r="G524" s="69"/>
      <c r="H524" s="40"/>
    </row>
    <row r="525" spans="1:8" ht="11.45" customHeight="1">
      <c r="A525" s="19" t="s">
        <v>1296</v>
      </c>
      <c r="B525" s="19">
        <v>524</v>
      </c>
      <c r="C525" s="20" t="s">
        <v>975</v>
      </c>
      <c r="D525" s="98"/>
      <c r="E525" s="101" t="s">
        <v>573</v>
      </c>
      <c r="F525" s="101"/>
      <c r="G525" s="64"/>
      <c r="H525" s="41"/>
    </row>
    <row r="526" spans="1:8" ht="11.45" customHeight="1">
      <c r="A526" s="22" t="s">
        <v>1296</v>
      </c>
      <c r="B526" s="22">
        <v>525</v>
      </c>
      <c r="C526" s="23" t="s">
        <v>975</v>
      </c>
      <c r="D526" s="48"/>
      <c r="E526" s="102" t="s">
        <v>574</v>
      </c>
      <c r="F526" s="102"/>
      <c r="G526" s="69"/>
      <c r="H526" s="40"/>
    </row>
    <row r="527" spans="1:8" ht="11.45" customHeight="1">
      <c r="A527" s="19" t="s">
        <v>1296</v>
      </c>
      <c r="B527" s="19">
        <v>526</v>
      </c>
      <c r="C527" s="20" t="s">
        <v>975</v>
      </c>
      <c r="D527" s="98"/>
      <c r="E527" s="101" t="s">
        <v>575</v>
      </c>
      <c r="F527" s="101"/>
      <c r="G527" s="64"/>
      <c r="H527" s="41"/>
    </row>
    <row r="528" spans="1:8" ht="11.45" customHeight="1">
      <c r="A528" s="22" t="s">
        <v>1296</v>
      </c>
      <c r="B528" s="22">
        <v>527</v>
      </c>
      <c r="C528" s="23" t="s">
        <v>975</v>
      </c>
      <c r="D528" s="48"/>
      <c r="E528" s="102" t="s">
        <v>576</v>
      </c>
      <c r="F528" s="102"/>
      <c r="G528" s="69"/>
      <c r="H528" s="40"/>
    </row>
    <row r="529" spans="1:8" ht="11.45" customHeight="1">
      <c r="A529" s="25"/>
      <c r="B529" s="19">
        <v>528</v>
      </c>
      <c r="C529" s="20" t="s">
        <v>975</v>
      </c>
      <c r="D529" s="98"/>
      <c r="E529" s="101" t="s">
        <v>577</v>
      </c>
      <c r="F529" s="101"/>
      <c r="G529" s="64"/>
      <c r="H529" s="41"/>
    </row>
    <row r="530" spans="1:8" ht="11.45" customHeight="1">
      <c r="A530" s="22" t="s">
        <v>1296</v>
      </c>
      <c r="B530" s="22">
        <v>529</v>
      </c>
      <c r="C530" s="23" t="s">
        <v>975</v>
      </c>
      <c r="D530" s="48"/>
      <c r="E530" s="102" t="s">
        <v>578</v>
      </c>
      <c r="F530" s="102"/>
      <c r="G530" s="69"/>
      <c r="H530" s="40"/>
    </row>
    <row r="531" spans="1:8" ht="11.45" customHeight="1">
      <c r="A531" s="25"/>
      <c r="B531" s="19">
        <v>530</v>
      </c>
      <c r="C531" s="20" t="s">
        <v>975</v>
      </c>
      <c r="D531" s="98"/>
      <c r="E531" s="101" t="s">
        <v>579</v>
      </c>
      <c r="F531" s="101"/>
      <c r="G531" s="64"/>
      <c r="H531" s="41"/>
    </row>
    <row r="532" spans="1:8" ht="11.45" customHeight="1">
      <c r="A532" s="29"/>
      <c r="B532" s="22">
        <v>531</v>
      </c>
      <c r="C532" s="23" t="s">
        <v>975</v>
      </c>
      <c r="D532" s="48"/>
      <c r="E532" s="102" t="s">
        <v>580</v>
      </c>
      <c r="F532" s="102"/>
      <c r="G532" s="69"/>
      <c r="H532" s="40"/>
    </row>
    <row r="533" spans="1:8" ht="11.45" customHeight="1">
      <c r="A533" s="19" t="s">
        <v>1296</v>
      </c>
      <c r="B533" s="19">
        <v>532</v>
      </c>
      <c r="C533" s="20" t="s">
        <v>975</v>
      </c>
      <c r="D533" s="98"/>
      <c r="E533" s="101" t="s">
        <v>581</v>
      </c>
      <c r="F533" s="101"/>
      <c r="G533" s="64"/>
      <c r="H533" s="41"/>
    </row>
    <row r="534" spans="1:8" ht="11.45" customHeight="1">
      <c r="A534" s="22" t="s">
        <v>1296</v>
      </c>
      <c r="B534" s="22">
        <v>533</v>
      </c>
      <c r="C534" s="23" t="s">
        <v>975</v>
      </c>
      <c r="D534" s="48"/>
      <c r="E534" s="102" t="s">
        <v>582</v>
      </c>
      <c r="F534" s="102"/>
      <c r="G534" s="69"/>
      <c r="H534" s="40"/>
    </row>
    <row r="535" spans="1:8" ht="11.45" customHeight="1">
      <c r="A535" s="19" t="s">
        <v>1296</v>
      </c>
      <c r="B535" s="19">
        <v>534</v>
      </c>
      <c r="C535" s="20" t="s">
        <v>975</v>
      </c>
      <c r="D535" s="98"/>
      <c r="E535" s="101" t="s">
        <v>583</v>
      </c>
      <c r="F535" s="101"/>
      <c r="G535" s="64"/>
      <c r="H535" s="41"/>
    </row>
    <row r="536" spans="1:8" ht="11.45" customHeight="1">
      <c r="A536" s="29"/>
      <c r="B536" s="22">
        <v>535</v>
      </c>
      <c r="C536" s="23" t="s">
        <v>975</v>
      </c>
      <c r="D536" s="48"/>
      <c r="E536" s="102" t="s">
        <v>584</v>
      </c>
      <c r="F536" s="102"/>
      <c r="G536" s="69"/>
      <c r="H536" s="40"/>
    </row>
    <row r="537" spans="1:8" ht="11.45" customHeight="1">
      <c r="A537" s="25"/>
      <c r="B537" s="19">
        <v>536</v>
      </c>
      <c r="C537" s="20" t="s">
        <v>975</v>
      </c>
      <c r="D537" s="98"/>
      <c r="E537" s="101" t="s">
        <v>585</v>
      </c>
      <c r="F537" s="101"/>
      <c r="G537" s="64"/>
      <c r="H537" s="41"/>
    </row>
    <row r="538" spans="1:8" ht="11.45" customHeight="1">
      <c r="A538" s="29"/>
      <c r="B538" s="22">
        <v>537</v>
      </c>
      <c r="C538" s="23" t="s">
        <v>975</v>
      </c>
      <c r="D538" s="48"/>
      <c r="E538" s="102" t="s">
        <v>586</v>
      </c>
      <c r="F538" s="102"/>
      <c r="G538" s="69"/>
      <c r="H538" s="40"/>
    </row>
    <row r="539" spans="1:8" ht="11.45" customHeight="1">
      <c r="A539" s="25"/>
      <c r="B539" s="19">
        <v>538</v>
      </c>
      <c r="C539" s="20" t="s">
        <v>975</v>
      </c>
      <c r="D539" s="98"/>
      <c r="E539" s="101" t="s">
        <v>587</v>
      </c>
      <c r="F539" s="101"/>
      <c r="G539" s="64"/>
      <c r="H539" s="21">
        <v>100</v>
      </c>
    </row>
    <row r="540" spans="1:8" ht="11.45" customHeight="1">
      <c r="A540" s="29"/>
      <c r="B540" s="22">
        <v>539</v>
      </c>
      <c r="C540" s="23" t="s">
        <v>975</v>
      </c>
      <c r="D540" s="48"/>
      <c r="E540" s="102" t="s">
        <v>588</v>
      </c>
      <c r="F540" s="102"/>
      <c r="G540" s="69"/>
      <c r="H540" s="24">
        <v>100</v>
      </c>
    </row>
    <row r="541" spans="1:8" ht="11.45" customHeight="1">
      <c r="A541" s="19" t="s">
        <v>1307</v>
      </c>
      <c r="B541" s="19">
        <v>540</v>
      </c>
      <c r="C541" s="20" t="s">
        <v>975</v>
      </c>
      <c r="D541" s="98"/>
      <c r="E541" s="101" t="s">
        <v>589</v>
      </c>
      <c r="F541" s="101"/>
      <c r="G541" s="64"/>
      <c r="H541" s="21">
        <v>100</v>
      </c>
    </row>
    <row r="542" spans="1:8" ht="11.45" customHeight="1">
      <c r="A542" s="22" t="s">
        <v>1296</v>
      </c>
      <c r="B542" s="22">
        <v>541</v>
      </c>
      <c r="C542" s="23" t="s">
        <v>975</v>
      </c>
      <c r="D542" s="48"/>
      <c r="E542" s="102" t="s">
        <v>590</v>
      </c>
      <c r="F542" s="102"/>
      <c r="G542" s="69"/>
      <c r="H542" s="24">
        <v>100</v>
      </c>
    </row>
    <row r="543" spans="1:8" ht="11.45" customHeight="1">
      <c r="A543" s="19" t="s">
        <v>1308</v>
      </c>
      <c r="B543" s="19">
        <v>542</v>
      </c>
      <c r="C543" s="20" t="s">
        <v>975</v>
      </c>
      <c r="D543" s="98"/>
      <c r="E543" s="101" t="s">
        <v>79</v>
      </c>
      <c r="F543" s="101"/>
      <c r="G543" s="64"/>
      <c r="H543" s="21">
        <v>100</v>
      </c>
    </row>
    <row r="544" spans="1:8" ht="11.45" customHeight="1">
      <c r="A544" s="22" t="s">
        <v>1296</v>
      </c>
      <c r="B544" s="22">
        <v>543</v>
      </c>
      <c r="C544" s="23" t="s">
        <v>975</v>
      </c>
      <c r="D544" s="48"/>
      <c r="E544" s="102" t="s">
        <v>591</v>
      </c>
      <c r="F544" s="102"/>
      <c r="G544" s="69"/>
      <c r="H544" s="24">
        <v>100</v>
      </c>
    </row>
    <row r="545" spans="1:8" ht="11.45" customHeight="1">
      <c r="A545" s="19" t="s">
        <v>1296</v>
      </c>
      <c r="B545" s="19">
        <v>544</v>
      </c>
      <c r="C545" s="20" t="s">
        <v>975</v>
      </c>
      <c r="D545" s="98"/>
      <c r="E545" s="101" t="s">
        <v>592</v>
      </c>
      <c r="F545" s="101"/>
      <c r="G545" s="64"/>
      <c r="H545" s="41"/>
    </row>
    <row r="546" spans="1:8" ht="11.45" customHeight="1">
      <c r="A546" s="22" t="s">
        <v>1309</v>
      </c>
      <c r="B546" s="22">
        <v>545</v>
      </c>
      <c r="C546" s="23" t="s">
        <v>975</v>
      </c>
      <c r="D546" s="48"/>
      <c r="E546" s="102" t="s">
        <v>80</v>
      </c>
      <c r="F546" s="102"/>
      <c r="G546" s="69"/>
      <c r="H546" s="24">
        <v>100</v>
      </c>
    </row>
    <row r="547" spans="1:8" ht="11.45" customHeight="1">
      <c r="A547" s="25"/>
      <c r="B547" s="19">
        <v>546</v>
      </c>
      <c r="C547" s="20" t="s">
        <v>975</v>
      </c>
      <c r="D547" s="98"/>
      <c r="E547" s="101" t="s">
        <v>593</v>
      </c>
      <c r="F547" s="101"/>
      <c r="G547" s="64"/>
      <c r="H547" s="21">
        <v>100</v>
      </c>
    </row>
    <row r="548" spans="1:8" ht="11.45" customHeight="1">
      <c r="A548" s="22" t="s">
        <v>1310</v>
      </c>
      <c r="B548" s="22">
        <v>547</v>
      </c>
      <c r="C548" s="23" t="s">
        <v>975</v>
      </c>
      <c r="D548" s="48"/>
      <c r="E548" s="102" t="s">
        <v>81</v>
      </c>
      <c r="F548" s="102"/>
      <c r="G548" s="69"/>
      <c r="H548" s="24">
        <v>100</v>
      </c>
    </row>
    <row r="549" spans="1:8" ht="11.45" customHeight="1">
      <c r="A549" s="19" t="s">
        <v>1296</v>
      </c>
      <c r="B549" s="19">
        <v>548</v>
      </c>
      <c r="C549" s="20" t="s">
        <v>975</v>
      </c>
      <c r="D549" s="98"/>
      <c r="E549" s="101" t="s">
        <v>594</v>
      </c>
      <c r="F549" s="101"/>
      <c r="G549" s="64"/>
      <c r="H549" s="41"/>
    </row>
    <row r="550" spans="1:8" ht="11.45" customHeight="1">
      <c r="A550" s="22" t="s">
        <v>1296</v>
      </c>
      <c r="B550" s="22">
        <v>549</v>
      </c>
      <c r="C550" s="23" t="s">
        <v>975</v>
      </c>
      <c r="D550" s="48"/>
      <c r="E550" s="102" t="s">
        <v>595</v>
      </c>
      <c r="F550" s="102"/>
      <c r="G550" s="69"/>
      <c r="H550" s="40"/>
    </row>
    <row r="551" spans="1:8" ht="11.45" customHeight="1">
      <c r="A551" s="25"/>
      <c r="B551" s="19">
        <v>550</v>
      </c>
      <c r="C551" s="20" t="s">
        <v>975</v>
      </c>
      <c r="D551" s="98"/>
      <c r="E551" s="101" t="s">
        <v>596</v>
      </c>
      <c r="F551" s="101"/>
      <c r="G551" s="64"/>
      <c r="H551" s="21">
        <v>100</v>
      </c>
    </row>
    <row r="552" spans="1:8" ht="11.45" customHeight="1">
      <c r="A552" s="22" t="s">
        <v>1296</v>
      </c>
      <c r="B552" s="22">
        <v>551</v>
      </c>
      <c r="C552" s="23" t="s">
        <v>975</v>
      </c>
      <c r="D552" s="48"/>
      <c r="E552" s="102" t="s">
        <v>597</v>
      </c>
      <c r="F552" s="102"/>
      <c r="G552" s="69"/>
      <c r="H552" s="24">
        <v>100</v>
      </c>
    </row>
    <row r="553" spans="1:8" ht="11.45" customHeight="1">
      <c r="A553" s="19" t="s">
        <v>1311</v>
      </c>
      <c r="B553" s="19">
        <v>552</v>
      </c>
      <c r="C553" s="20" t="s">
        <v>975</v>
      </c>
      <c r="D553" s="98"/>
      <c r="E553" s="101" t="s">
        <v>598</v>
      </c>
      <c r="F553" s="101"/>
      <c r="G553" s="64"/>
      <c r="H553" s="21">
        <v>100</v>
      </c>
    </row>
    <row r="554" spans="1:8" ht="11.45" customHeight="1">
      <c r="A554" s="22" t="s">
        <v>1312</v>
      </c>
      <c r="B554" s="22">
        <v>553</v>
      </c>
      <c r="C554" s="23" t="s">
        <v>975</v>
      </c>
      <c r="D554" s="48"/>
      <c r="E554" s="102" t="s">
        <v>599</v>
      </c>
      <c r="F554" s="102"/>
      <c r="G554" s="69"/>
      <c r="H554" s="24">
        <v>100</v>
      </c>
    </row>
    <row r="555" spans="1:8" ht="11.45" customHeight="1">
      <c r="A555" s="19" t="s">
        <v>1313</v>
      </c>
      <c r="B555" s="19">
        <v>554</v>
      </c>
      <c r="C555" s="20" t="s">
        <v>975</v>
      </c>
      <c r="D555" s="98"/>
      <c r="E555" s="101" t="s">
        <v>600</v>
      </c>
      <c r="F555" s="101"/>
      <c r="G555" s="34" t="s">
        <v>1314</v>
      </c>
      <c r="H555" s="21">
        <v>100</v>
      </c>
    </row>
    <row r="556" spans="1:8" ht="11.45" customHeight="1">
      <c r="A556" s="22" t="s">
        <v>1296</v>
      </c>
      <c r="B556" s="22">
        <v>555</v>
      </c>
      <c r="C556" s="23" t="s">
        <v>975</v>
      </c>
      <c r="D556" s="48"/>
      <c r="E556" s="102" t="s">
        <v>601</v>
      </c>
      <c r="F556" s="102"/>
      <c r="G556" s="69"/>
      <c r="H556" s="24">
        <v>100</v>
      </c>
    </row>
    <row r="557" spans="1:8" ht="11.45" customHeight="1">
      <c r="A557" s="19" t="s">
        <v>1315</v>
      </c>
      <c r="B557" s="19">
        <v>556</v>
      </c>
      <c r="C557" s="20" t="s">
        <v>975</v>
      </c>
      <c r="D557" s="98"/>
      <c r="E557" s="101" t="s">
        <v>602</v>
      </c>
      <c r="F557" s="101"/>
      <c r="G557" s="34" t="s">
        <v>1314</v>
      </c>
      <c r="H557" s="21">
        <v>100</v>
      </c>
    </row>
    <row r="558" spans="1:8" ht="11.45" customHeight="1">
      <c r="A558" s="22" t="s">
        <v>1316</v>
      </c>
      <c r="B558" s="22">
        <v>557</v>
      </c>
      <c r="C558" s="23" t="s">
        <v>975</v>
      </c>
      <c r="D558" s="48"/>
      <c r="E558" s="102" t="s">
        <v>603</v>
      </c>
      <c r="F558" s="102"/>
      <c r="G558" s="69"/>
      <c r="H558" s="24">
        <v>100</v>
      </c>
    </row>
    <row r="559" spans="1:8" ht="11.45" customHeight="1">
      <c r="A559" s="19" t="s">
        <v>1296</v>
      </c>
      <c r="B559" s="19">
        <v>558</v>
      </c>
      <c r="C559" s="20" t="s">
        <v>975</v>
      </c>
      <c r="D559" s="98"/>
      <c r="E559" s="101" t="s">
        <v>604</v>
      </c>
      <c r="F559" s="101"/>
      <c r="G559" s="64"/>
      <c r="H559" s="41"/>
    </row>
    <row r="560" spans="1:8" ht="11.45" customHeight="1">
      <c r="A560" s="22" t="s">
        <v>1317</v>
      </c>
      <c r="B560" s="22">
        <v>559</v>
      </c>
      <c r="C560" s="23" t="s">
        <v>975</v>
      </c>
      <c r="D560" s="48"/>
      <c r="E560" s="102" t="s">
        <v>605</v>
      </c>
      <c r="F560" s="102"/>
      <c r="G560" s="69"/>
      <c r="H560" s="40"/>
    </row>
    <row r="561" spans="1:8" ht="11.45" customHeight="1">
      <c r="A561" s="19" t="s">
        <v>1296</v>
      </c>
      <c r="B561" s="19">
        <v>560</v>
      </c>
      <c r="C561" s="20" t="s">
        <v>975</v>
      </c>
      <c r="D561" s="98"/>
      <c r="E561" s="101" t="s">
        <v>607</v>
      </c>
      <c r="F561" s="101"/>
      <c r="G561" s="64"/>
      <c r="H561" s="41"/>
    </row>
    <row r="562" spans="1:8" ht="11.45" customHeight="1">
      <c r="A562" s="29"/>
      <c r="B562" s="22">
        <v>561</v>
      </c>
      <c r="C562" s="23" t="s">
        <v>975</v>
      </c>
      <c r="D562" s="48"/>
      <c r="E562" s="102" t="s">
        <v>608</v>
      </c>
      <c r="F562" s="102"/>
      <c r="G562" s="69"/>
      <c r="H562" s="40"/>
    </row>
    <row r="563" spans="1:8" ht="11.45" customHeight="1">
      <c r="A563" s="25"/>
      <c r="B563" s="19">
        <v>562</v>
      </c>
      <c r="C563" s="20" t="s">
        <v>975</v>
      </c>
      <c r="D563" s="98"/>
      <c r="E563" s="101" t="s">
        <v>609</v>
      </c>
      <c r="F563" s="101"/>
      <c r="G563" s="64"/>
      <c r="H563" s="41"/>
    </row>
    <row r="564" spans="1:8" ht="20.45" customHeight="1">
      <c r="A564" s="29"/>
      <c r="B564" s="27" t="s">
        <v>1318</v>
      </c>
      <c r="C564" s="27" t="s">
        <v>1319</v>
      </c>
      <c r="D564" s="99"/>
      <c r="E564" s="102" t="s">
        <v>1320</v>
      </c>
      <c r="F564" s="102"/>
      <c r="G564" s="69"/>
      <c r="H564" s="40"/>
    </row>
    <row r="565" spans="1:8" ht="11.45" customHeight="1">
      <c r="A565" s="19" t="s">
        <v>1296</v>
      </c>
      <c r="B565" s="19">
        <v>564</v>
      </c>
      <c r="C565" s="20" t="s">
        <v>975</v>
      </c>
      <c r="D565" s="98"/>
      <c r="E565" s="103" t="s">
        <v>610</v>
      </c>
      <c r="F565" s="103"/>
      <c r="G565" s="64"/>
      <c r="H565" s="21">
        <v>100</v>
      </c>
    </row>
    <row r="566" spans="1:8" ht="11.65" customHeight="1">
      <c r="A566" s="16" t="s">
        <v>1321</v>
      </c>
      <c r="B566" s="16">
        <v>565</v>
      </c>
      <c r="C566" s="510" t="s">
        <v>975</v>
      </c>
      <c r="D566" s="510"/>
      <c r="E566" s="482" t="s">
        <v>82</v>
      </c>
      <c r="F566" s="483"/>
      <c r="G566" s="16" t="s">
        <v>1322</v>
      </c>
      <c r="H566" s="18">
        <v>100</v>
      </c>
    </row>
    <row r="567" spans="1:8" ht="11.45" customHeight="1">
      <c r="A567" s="19" t="s">
        <v>1323</v>
      </c>
      <c r="B567" s="19">
        <v>566</v>
      </c>
      <c r="C567" s="506" t="s">
        <v>975</v>
      </c>
      <c r="D567" s="506"/>
      <c r="E567" s="473" t="s">
        <v>611</v>
      </c>
      <c r="F567" s="474"/>
      <c r="G567" s="19" t="s">
        <v>1322</v>
      </c>
      <c r="H567" s="21">
        <v>100</v>
      </c>
    </row>
    <row r="568" spans="1:8" ht="11.45" customHeight="1">
      <c r="A568" s="22" t="s">
        <v>1324</v>
      </c>
      <c r="B568" s="22">
        <v>567</v>
      </c>
      <c r="C568" s="505" t="s">
        <v>975</v>
      </c>
      <c r="D568" s="505"/>
      <c r="E568" s="476" t="s">
        <v>612</v>
      </c>
      <c r="F568" s="477"/>
      <c r="G568" s="22" t="s">
        <v>1322</v>
      </c>
      <c r="H568" s="24">
        <v>100</v>
      </c>
    </row>
    <row r="569" spans="1:8" ht="11.45" customHeight="1">
      <c r="A569" s="19" t="s">
        <v>1296</v>
      </c>
      <c r="B569" s="19">
        <v>568</v>
      </c>
      <c r="C569" s="506" t="s">
        <v>975</v>
      </c>
      <c r="D569" s="506"/>
      <c r="E569" s="473" t="s">
        <v>613</v>
      </c>
      <c r="F569" s="474"/>
      <c r="G569" s="25"/>
      <c r="H569" s="21">
        <v>100</v>
      </c>
    </row>
    <row r="570" spans="1:8" ht="11.45" customHeight="1">
      <c r="A570" s="22" t="s">
        <v>1296</v>
      </c>
      <c r="B570" s="22">
        <v>569</v>
      </c>
      <c r="C570" s="505" t="s">
        <v>975</v>
      </c>
      <c r="D570" s="505"/>
      <c r="E570" s="476" t="s">
        <v>614</v>
      </c>
      <c r="F570" s="477"/>
      <c r="G570" s="29"/>
      <c r="H570" s="24">
        <v>100</v>
      </c>
    </row>
    <row r="571" spans="1:8" ht="11.45" customHeight="1">
      <c r="A571" s="19" t="s">
        <v>1296</v>
      </c>
      <c r="B571" s="19">
        <v>570</v>
      </c>
      <c r="C571" s="506" t="s">
        <v>975</v>
      </c>
      <c r="D571" s="506"/>
      <c r="E571" s="473" t="s">
        <v>83</v>
      </c>
      <c r="F571" s="474"/>
      <c r="G571" s="19" t="s">
        <v>1322</v>
      </c>
      <c r="H571" s="21">
        <v>100</v>
      </c>
    </row>
    <row r="572" spans="1:8" ht="11.45" customHeight="1">
      <c r="A572" s="22" t="s">
        <v>1325</v>
      </c>
      <c r="B572" s="22">
        <v>571</v>
      </c>
      <c r="C572" s="505" t="s">
        <v>975</v>
      </c>
      <c r="D572" s="505"/>
      <c r="E572" s="476" t="s">
        <v>615</v>
      </c>
      <c r="F572" s="477"/>
      <c r="G572" s="29"/>
      <c r="H572" s="24">
        <v>100</v>
      </c>
    </row>
    <row r="573" spans="1:8" ht="11.45" customHeight="1">
      <c r="A573" s="25"/>
      <c r="B573" s="19">
        <v>572</v>
      </c>
      <c r="C573" s="506" t="s">
        <v>975</v>
      </c>
      <c r="D573" s="506"/>
      <c r="E573" s="473" t="s">
        <v>616</v>
      </c>
      <c r="F573" s="474"/>
      <c r="G573" s="25"/>
      <c r="H573" s="21">
        <v>100</v>
      </c>
    </row>
    <row r="574" spans="1:8" ht="11.45" customHeight="1">
      <c r="A574" s="22" t="s">
        <v>1296</v>
      </c>
      <c r="B574" s="22">
        <v>573</v>
      </c>
      <c r="C574" s="505" t="s">
        <v>975</v>
      </c>
      <c r="D574" s="505"/>
      <c r="E574" s="476" t="s">
        <v>617</v>
      </c>
      <c r="F574" s="477"/>
      <c r="G574" s="29"/>
      <c r="H574" s="24">
        <v>100</v>
      </c>
    </row>
    <row r="575" spans="1:8" ht="11.45" customHeight="1">
      <c r="A575" s="19" t="s">
        <v>1326</v>
      </c>
      <c r="B575" s="19">
        <v>574</v>
      </c>
      <c r="C575" s="506" t="s">
        <v>975</v>
      </c>
      <c r="D575" s="506"/>
      <c r="E575" s="473" t="s">
        <v>618</v>
      </c>
      <c r="F575" s="474"/>
      <c r="G575" s="25"/>
      <c r="H575" s="41"/>
    </row>
    <row r="576" spans="1:8" ht="11.45" customHeight="1">
      <c r="A576" s="22" t="s">
        <v>1327</v>
      </c>
      <c r="B576" s="22">
        <v>575</v>
      </c>
      <c r="C576" s="505" t="s">
        <v>975</v>
      </c>
      <c r="D576" s="505"/>
      <c r="E576" s="476" t="s">
        <v>619</v>
      </c>
      <c r="F576" s="477"/>
      <c r="G576" s="29"/>
      <c r="H576" s="24">
        <v>100</v>
      </c>
    </row>
    <row r="577" spans="1:8" ht="11.45" customHeight="1">
      <c r="A577" s="19" t="s">
        <v>1296</v>
      </c>
      <c r="B577" s="19">
        <v>576</v>
      </c>
      <c r="C577" s="506" t="s">
        <v>975</v>
      </c>
      <c r="D577" s="506"/>
      <c r="E577" s="473" t="s">
        <v>620</v>
      </c>
      <c r="F577" s="474"/>
      <c r="G577" s="25"/>
      <c r="H577" s="41"/>
    </row>
    <row r="578" spans="1:8" ht="11.45" customHeight="1">
      <c r="A578" s="22" t="s">
        <v>1296</v>
      </c>
      <c r="B578" s="22">
        <v>577</v>
      </c>
      <c r="C578" s="505" t="s">
        <v>975</v>
      </c>
      <c r="D578" s="505"/>
      <c r="E578" s="476" t="s">
        <v>621</v>
      </c>
      <c r="F578" s="477"/>
      <c r="G578" s="29"/>
      <c r="H578" s="24">
        <v>100</v>
      </c>
    </row>
    <row r="579" spans="1:8" ht="11.45" customHeight="1">
      <c r="A579" s="19" t="s">
        <v>1328</v>
      </c>
      <c r="B579" s="19">
        <v>578</v>
      </c>
      <c r="C579" s="506" t="s">
        <v>975</v>
      </c>
      <c r="D579" s="506"/>
      <c r="E579" s="473" t="s">
        <v>622</v>
      </c>
      <c r="F579" s="474"/>
      <c r="G579" s="25"/>
      <c r="H579" s="21">
        <v>100</v>
      </c>
    </row>
    <row r="580" spans="1:8" ht="11.45" customHeight="1">
      <c r="A580" s="22" t="s">
        <v>1329</v>
      </c>
      <c r="B580" s="22">
        <v>579</v>
      </c>
      <c r="C580" s="505" t="s">
        <v>975</v>
      </c>
      <c r="D580" s="505"/>
      <c r="E580" s="476" t="s">
        <v>624</v>
      </c>
      <c r="F580" s="477"/>
      <c r="G580" s="22" t="s">
        <v>1330</v>
      </c>
      <c r="H580" s="24">
        <v>95</v>
      </c>
    </row>
    <row r="581" spans="1:8" ht="11.45" customHeight="1">
      <c r="A581" s="19" t="s">
        <v>1331</v>
      </c>
      <c r="B581" s="19">
        <v>580</v>
      </c>
      <c r="C581" s="506" t="s">
        <v>975</v>
      </c>
      <c r="D581" s="506"/>
      <c r="E581" s="473" t="s">
        <v>625</v>
      </c>
      <c r="F581" s="474"/>
      <c r="G581" s="19" t="s">
        <v>1332</v>
      </c>
      <c r="H581" s="21">
        <v>100</v>
      </c>
    </row>
    <row r="582" spans="1:8" ht="11.45" customHeight="1">
      <c r="A582" s="22" t="s">
        <v>1333</v>
      </c>
      <c r="B582" s="22">
        <v>581</v>
      </c>
      <c r="C582" s="505" t="s">
        <v>975</v>
      </c>
      <c r="D582" s="505"/>
      <c r="E582" s="476" t="s">
        <v>626</v>
      </c>
      <c r="F582" s="477"/>
      <c r="G582" s="29"/>
      <c r="H582" s="40"/>
    </row>
    <row r="583" spans="1:8" ht="11.45" customHeight="1">
      <c r="A583" s="19" t="s">
        <v>1334</v>
      </c>
      <c r="B583" s="19">
        <v>582</v>
      </c>
      <c r="C583" s="506" t="s">
        <v>975</v>
      </c>
      <c r="D583" s="506"/>
      <c r="E583" s="473" t="s">
        <v>627</v>
      </c>
      <c r="F583" s="474"/>
      <c r="G583" s="19" t="s">
        <v>1335</v>
      </c>
      <c r="H583" s="21">
        <v>100</v>
      </c>
    </row>
    <row r="584" spans="1:8" ht="11.45" customHeight="1">
      <c r="A584" s="22" t="s">
        <v>1296</v>
      </c>
      <c r="B584" s="22">
        <v>583</v>
      </c>
      <c r="C584" s="505" t="s">
        <v>975</v>
      </c>
      <c r="D584" s="505"/>
      <c r="E584" s="476" t="s">
        <v>628</v>
      </c>
      <c r="F584" s="477"/>
      <c r="G584" s="29"/>
      <c r="H584" s="24">
        <v>100</v>
      </c>
    </row>
    <row r="585" spans="1:8" ht="11.45" customHeight="1">
      <c r="A585" s="19" t="s">
        <v>1296</v>
      </c>
      <c r="B585" s="19">
        <v>584</v>
      </c>
      <c r="C585" s="506" t="s">
        <v>975</v>
      </c>
      <c r="D585" s="506"/>
      <c r="E585" s="473" t="s">
        <v>629</v>
      </c>
      <c r="F585" s="474"/>
      <c r="G585" s="25"/>
      <c r="H585" s="21">
        <v>100</v>
      </c>
    </row>
    <row r="586" spans="1:8" ht="11.45" customHeight="1">
      <c r="A586" s="22" t="s">
        <v>1296</v>
      </c>
      <c r="B586" s="22">
        <v>585</v>
      </c>
      <c r="C586" s="505" t="s">
        <v>975</v>
      </c>
      <c r="D586" s="505"/>
      <c r="E586" s="476" t="s">
        <v>630</v>
      </c>
      <c r="F586" s="477"/>
      <c r="G586" s="29"/>
      <c r="H586" s="24">
        <v>100</v>
      </c>
    </row>
    <row r="587" spans="1:8" ht="11.45" customHeight="1">
      <c r="A587" s="19" t="s">
        <v>1296</v>
      </c>
      <c r="B587" s="19">
        <v>586</v>
      </c>
      <c r="C587" s="506" t="s">
        <v>975</v>
      </c>
      <c r="D587" s="506"/>
      <c r="E587" s="473" t="s">
        <v>631</v>
      </c>
      <c r="F587" s="474"/>
      <c r="G587" s="25"/>
      <c r="H587" s="21">
        <v>100</v>
      </c>
    </row>
    <row r="588" spans="1:8" ht="11.45" customHeight="1">
      <c r="A588" s="22" t="s">
        <v>1336</v>
      </c>
      <c r="B588" s="22">
        <v>587</v>
      </c>
      <c r="C588" s="505" t="s">
        <v>975</v>
      </c>
      <c r="D588" s="505"/>
      <c r="E588" s="476" t="s">
        <v>84</v>
      </c>
      <c r="F588" s="477"/>
      <c r="G588" s="22" t="s">
        <v>1337</v>
      </c>
      <c r="H588" s="24">
        <v>100</v>
      </c>
    </row>
    <row r="589" spans="1:8" ht="11.45" customHeight="1">
      <c r="A589" s="19" t="s">
        <v>1338</v>
      </c>
      <c r="B589" s="19">
        <v>588</v>
      </c>
      <c r="C589" s="506" t="s">
        <v>975</v>
      </c>
      <c r="D589" s="506"/>
      <c r="E589" s="473" t="s">
        <v>633</v>
      </c>
      <c r="F589" s="474"/>
      <c r="G589" s="19" t="s">
        <v>1337</v>
      </c>
      <c r="H589" s="21">
        <v>100</v>
      </c>
    </row>
    <row r="590" spans="1:8" ht="11.45" customHeight="1">
      <c r="A590" s="22" t="s">
        <v>1339</v>
      </c>
      <c r="B590" s="22">
        <v>589</v>
      </c>
      <c r="C590" s="505" t="s">
        <v>975</v>
      </c>
      <c r="D590" s="505"/>
      <c r="E590" s="476" t="s">
        <v>634</v>
      </c>
      <c r="F590" s="477"/>
      <c r="G590" s="29"/>
      <c r="H590" s="40"/>
    </row>
    <row r="591" spans="1:8" ht="11.45" customHeight="1">
      <c r="A591" s="25"/>
      <c r="B591" s="19">
        <v>590</v>
      </c>
      <c r="C591" s="506" t="s">
        <v>975</v>
      </c>
      <c r="D591" s="506"/>
      <c r="E591" s="473" t="s">
        <v>635</v>
      </c>
      <c r="F591" s="474"/>
      <c r="G591" s="25"/>
      <c r="H591" s="41"/>
    </row>
    <row r="592" spans="1:8" ht="11.45" customHeight="1">
      <c r="A592" s="22" t="s">
        <v>1296</v>
      </c>
      <c r="B592" s="22">
        <v>591</v>
      </c>
      <c r="C592" s="505" t="s">
        <v>975</v>
      </c>
      <c r="D592" s="505"/>
      <c r="E592" s="476" t="s">
        <v>636</v>
      </c>
      <c r="F592" s="477"/>
      <c r="G592" s="29"/>
      <c r="H592" s="40"/>
    </row>
    <row r="593" spans="1:8" ht="11.45" customHeight="1">
      <c r="A593" s="19" t="s">
        <v>1340</v>
      </c>
      <c r="B593" s="19">
        <v>592</v>
      </c>
      <c r="C593" s="506" t="s">
        <v>975</v>
      </c>
      <c r="D593" s="506"/>
      <c r="E593" s="473" t="s">
        <v>85</v>
      </c>
      <c r="F593" s="474"/>
      <c r="G593" s="19" t="s">
        <v>1341</v>
      </c>
      <c r="H593" s="21">
        <v>100</v>
      </c>
    </row>
    <row r="594" spans="1:8" ht="11.45" customHeight="1">
      <c r="A594" s="22" t="s">
        <v>1342</v>
      </c>
      <c r="B594" s="22">
        <v>593</v>
      </c>
      <c r="C594" s="505" t="s">
        <v>975</v>
      </c>
      <c r="D594" s="505"/>
      <c r="E594" s="476" t="s">
        <v>637</v>
      </c>
      <c r="F594" s="477"/>
      <c r="G594" s="22" t="s">
        <v>1341</v>
      </c>
      <c r="H594" s="24">
        <v>100</v>
      </c>
    </row>
    <row r="595" spans="1:8" ht="11.45" customHeight="1">
      <c r="A595" s="19" t="s">
        <v>1343</v>
      </c>
      <c r="B595" s="19">
        <v>594</v>
      </c>
      <c r="C595" s="506" t="s">
        <v>975</v>
      </c>
      <c r="D595" s="506"/>
      <c r="E595" s="473" t="s">
        <v>638</v>
      </c>
      <c r="F595" s="474"/>
      <c r="G595" s="19" t="s">
        <v>1344</v>
      </c>
      <c r="H595" s="21">
        <v>100</v>
      </c>
    </row>
    <row r="596" spans="1:8" ht="11.45" customHeight="1">
      <c r="A596" s="22" t="s">
        <v>1345</v>
      </c>
      <c r="B596" s="22">
        <v>595</v>
      </c>
      <c r="C596" s="505" t="s">
        <v>975</v>
      </c>
      <c r="D596" s="505"/>
      <c r="E596" s="476" t="s">
        <v>86</v>
      </c>
      <c r="F596" s="477"/>
      <c r="G596" s="29"/>
      <c r="H596" s="24">
        <v>100</v>
      </c>
    </row>
    <row r="597" spans="1:8" ht="11.45" customHeight="1">
      <c r="A597" s="19" t="s">
        <v>1346</v>
      </c>
      <c r="B597" s="19">
        <v>596</v>
      </c>
      <c r="C597" s="506" t="s">
        <v>975</v>
      </c>
      <c r="D597" s="506"/>
      <c r="E597" s="473" t="s">
        <v>639</v>
      </c>
      <c r="F597" s="474"/>
      <c r="G597" s="25"/>
      <c r="H597" s="21">
        <v>100</v>
      </c>
    </row>
    <row r="598" spans="1:8" ht="11.45" customHeight="1">
      <c r="A598" s="22" t="s">
        <v>1296</v>
      </c>
      <c r="B598" s="22">
        <v>597</v>
      </c>
      <c r="C598" s="505" t="s">
        <v>975</v>
      </c>
      <c r="D598" s="505"/>
      <c r="E598" s="476" t="s">
        <v>640</v>
      </c>
      <c r="F598" s="477"/>
      <c r="G598" s="29"/>
      <c r="H598" s="24">
        <v>100</v>
      </c>
    </row>
    <row r="599" spans="1:8" ht="11.45" customHeight="1">
      <c r="A599" s="19" t="s">
        <v>1296</v>
      </c>
      <c r="B599" s="19">
        <v>598</v>
      </c>
      <c r="C599" s="506" t="s">
        <v>975</v>
      </c>
      <c r="D599" s="506"/>
      <c r="E599" s="473" t="s">
        <v>641</v>
      </c>
      <c r="F599" s="474"/>
      <c r="G599" s="25"/>
      <c r="H599" s="21">
        <v>100</v>
      </c>
    </row>
    <row r="600" spans="1:8" ht="11.45" customHeight="1">
      <c r="A600" s="22" t="s">
        <v>1296</v>
      </c>
      <c r="B600" s="22">
        <v>599</v>
      </c>
      <c r="C600" s="505" t="s">
        <v>975</v>
      </c>
      <c r="D600" s="505"/>
      <c r="E600" s="476" t="s">
        <v>643</v>
      </c>
      <c r="F600" s="477"/>
      <c r="G600" s="29"/>
      <c r="H600" s="24">
        <v>100</v>
      </c>
    </row>
    <row r="601" spans="1:8" ht="11.45" customHeight="1">
      <c r="A601" s="19" t="s">
        <v>1296</v>
      </c>
      <c r="B601" s="19">
        <v>600</v>
      </c>
      <c r="C601" s="506" t="s">
        <v>975</v>
      </c>
      <c r="D601" s="506"/>
      <c r="E601" s="473" t="s">
        <v>644</v>
      </c>
      <c r="F601" s="474"/>
      <c r="G601" s="25"/>
      <c r="H601" s="21">
        <v>100</v>
      </c>
    </row>
    <row r="602" spans="1:8" ht="11.45" customHeight="1">
      <c r="A602" s="22" t="s">
        <v>1347</v>
      </c>
      <c r="B602" s="22">
        <v>601</v>
      </c>
      <c r="C602" s="505" t="s">
        <v>975</v>
      </c>
      <c r="D602" s="505"/>
      <c r="E602" s="476" t="s">
        <v>645</v>
      </c>
      <c r="F602" s="477"/>
      <c r="G602" s="29"/>
      <c r="H602" s="24">
        <v>100</v>
      </c>
    </row>
    <row r="603" spans="1:8" ht="11.45" customHeight="1">
      <c r="A603" s="19" t="s">
        <v>1296</v>
      </c>
      <c r="B603" s="19">
        <v>602</v>
      </c>
      <c r="C603" s="506" t="s">
        <v>975</v>
      </c>
      <c r="D603" s="506"/>
      <c r="E603" s="473" t="s">
        <v>646</v>
      </c>
      <c r="F603" s="474"/>
      <c r="G603" s="25"/>
      <c r="H603" s="21">
        <v>100</v>
      </c>
    </row>
    <row r="604" spans="1:8" ht="11.45" customHeight="1">
      <c r="A604" s="22" t="s">
        <v>1296</v>
      </c>
      <c r="B604" s="22">
        <v>603</v>
      </c>
      <c r="C604" s="505" t="s">
        <v>975</v>
      </c>
      <c r="D604" s="505"/>
      <c r="E604" s="476" t="s">
        <v>647</v>
      </c>
      <c r="F604" s="477"/>
      <c r="G604" s="29"/>
      <c r="H604" s="24">
        <v>100</v>
      </c>
    </row>
    <row r="605" spans="1:8" ht="11.45" customHeight="1">
      <c r="A605" s="19" t="s">
        <v>1296</v>
      </c>
      <c r="B605" s="19">
        <v>604</v>
      </c>
      <c r="C605" s="506" t="s">
        <v>975</v>
      </c>
      <c r="D605" s="506"/>
      <c r="E605" s="473" t="s">
        <v>648</v>
      </c>
      <c r="F605" s="474"/>
      <c r="G605" s="25"/>
      <c r="H605" s="21">
        <v>100</v>
      </c>
    </row>
    <row r="606" spans="1:8" ht="11.45" customHeight="1">
      <c r="A606" s="22" t="s">
        <v>1296</v>
      </c>
      <c r="B606" s="22">
        <v>605</v>
      </c>
      <c r="C606" s="505" t="s">
        <v>975</v>
      </c>
      <c r="D606" s="505"/>
      <c r="E606" s="476" t="s">
        <v>649</v>
      </c>
      <c r="F606" s="477"/>
      <c r="G606" s="29"/>
      <c r="H606" s="24">
        <v>100</v>
      </c>
    </row>
    <row r="607" spans="1:8" ht="11.45" customHeight="1">
      <c r="A607" s="19" t="s">
        <v>1296</v>
      </c>
      <c r="B607" s="19">
        <v>606</v>
      </c>
      <c r="C607" s="506" t="s">
        <v>975</v>
      </c>
      <c r="D607" s="506"/>
      <c r="E607" s="473" t="s">
        <v>650</v>
      </c>
      <c r="F607" s="474"/>
      <c r="G607" s="25"/>
      <c r="H607" s="21">
        <v>100</v>
      </c>
    </row>
    <row r="608" spans="1:8" ht="11.45" customHeight="1">
      <c r="A608" s="22" t="s">
        <v>1296</v>
      </c>
      <c r="B608" s="22">
        <v>607</v>
      </c>
      <c r="C608" s="505" t="s">
        <v>975</v>
      </c>
      <c r="D608" s="505"/>
      <c r="E608" s="476" t="s">
        <v>651</v>
      </c>
      <c r="F608" s="477"/>
      <c r="G608" s="29"/>
      <c r="H608" s="24">
        <v>100</v>
      </c>
    </row>
    <row r="609" spans="1:8" ht="11.45" customHeight="1">
      <c r="A609" s="19" t="s">
        <v>1296</v>
      </c>
      <c r="B609" s="19">
        <v>608</v>
      </c>
      <c r="C609" s="506" t="s">
        <v>975</v>
      </c>
      <c r="D609" s="506"/>
      <c r="E609" s="473" t="s">
        <v>652</v>
      </c>
      <c r="F609" s="474"/>
      <c r="G609" s="25"/>
      <c r="H609" s="21">
        <v>100</v>
      </c>
    </row>
    <row r="610" spans="1:8" ht="11.45" customHeight="1">
      <c r="A610" s="22" t="s">
        <v>1296</v>
      </c>
      <c r="B610" s="22">
        <v>609</v>
      </c>
      <c r="C610" s="505" t="s">
        <v>975</v>
      </c>
      <c r="D610" s="505"/>
      <c r="E610" s="491" t="s">
        <v>653</v>
      </c>
      <c r="F610" s="492"/>
      <c r="G610" s="29"/>
      <c r="H610" s="24">
        <v>100</v>
      </c>
    </row>
    <row r="611" spans="1:8" ht="11.65" customHeight="1">
      <c r="A611" s="30" t="s">
        <v>1348</v>
      </c>
      <c r="B611" s="30">
        <v>610</v>
      </c>
      <c r="C611" s="38" t="s">
        <v>975</v>
      </c>
      <c r="D611" s="493" t="s">
        <v>654</v>
      </c>
      <c r="E611" s="494"/>
      <c r="F611" s="511"/>
      <c r="G611" s="511"/>
      <c r="H611" s="32">
        <v>100</v>
      </c>
    </row>
    <row r="612" spans="1:8" ht="11.45" customHeight="1">
      <c r="A612" s="22" t="s">
        <v>1296</v>
      </c>
      <c r="B612" s="22">
        <v>611</v>
      </c>
      <c r="C612" s="23" t="s">
        <v>975</v>
      </c>
      <c r="D612" s="476" t="s">
        <v>655</v>
      </c>
      <c r="E612" s="477"/>
      <c r="F612" s="503"/>
      <c r="G612" s="503"/>
      <c r="H612" s="24">
        <v>100</v>
      </c>
    </row>
    <row r="613" spans="1:8" ht="11.45" customHeight="1">
      <c r="A613" s="19" t="s">
        <v>1296</v>
      </c>
      <c r="B613" s="19">
        <v>612</v>
      </c>
      <c r="C613" s="20" t="s">
        <v>975</v>
      </c>
      <c r="D613" s="473" t="s">
        <v>656</v>
      </c>
      <c r="E613" s="474"/>
      <c r="F613" s="485"/>
      <c r="G613" s="485"/>
      <c r="H613" s="21">
        <v>100</v>
      </c>
    </row>
    <row r="614" spans="1:8" ht="11.45" customHeight="1">
      <c r="A614" s="22" t="s">
        <v>1296</v>
      </c>
      <c r="B614" s="22">
        <v>613</v>
      </c>
      <c r="C614" s="23" t="s">
        <v>975</v>
      </c>
      <c r="D614" s="476" t="s">
        <v>657</v>
      </c>
      <c r="E614" s="477"/>
      <c r="F614" s="478" t="s">
        <v>1349</v>
      </c>
      <c r="G614" s="478"/>
      <c r="H614" s="24">
        <v>100</v>
      </c>
    </row>
    <row r="615" spans="1:8" ht="11.45" customHeight="1">
      <c r="A615" s="19" t="s">
        <v>1296</v>
      </c>
      <c r="B615" s="19">
        <v>614</v>
      </c>
      <c r="C615" s="20" t="s">
        <v>975</v>
      </c>
      <c r="D615" s="473" t="s">
        <v>658</v>
      </c>
      <c r="E615" s="474"/>
      <c r="F615" s="485"/>
      <c r="G615" s="485"/>
      <c r="H615" s="21">
        <v>100</v>
      </c>
    </row>
    <row r="616" spans="1:8" ht="11.45" customHeight="1">
      <c r="A616" s="22" t="s">
        <v>1296</v>
      </c>
      <c r="B616" s="22">
        <v>615</v>
      </c>
      <c r="C616" s="23" t="s">
        <v>975</v>
      </c>
      <c r="D616" s="476" t="s">
        <v>659</v>
      </c>
      <c r="E616" s="477"/>
      <c r="F616" s="503"/>
      <c r="G616" s="503"/>
      <c r="H616" s="40"/>
    </row>
    <row r="617" spans="1:8" ht="11.45" customHeight="1">
      <c r="A617" s="19" t="s">
        <v>1296</v>
      </c>
      <c r="B617" s="19">
        <v>616</v>
      </c>
      <c r="C617" s="20" t="s">
        <v>975</v>
      </c>
      <c r="D617" s="473" t="s">
        <v>660</v>
      </c>
      <c r="E617" s="474"/>
      <c r="F617" s="485"/>
      <c r="G617" s="485"/>
      <c r="H617" s="21">
        <v>100</v>
      </c>
    </row>
    <row r="618" spans="1:8" ht="11.45" customHeight="1">
      <c r="A618" s="22" t="s">
        <v>1296</v>
      </c>
      <c r="B618" s="22">
        <v>617</v>
      </c>
      <c r="C618" s="23" t="s">
        <v>975</v>
      </c>
      <c r="D618" s="476" t="s">
        <v>661</v>
      </c>
      <c r="E618" s="477"/>
      <c r="F618" s="503"/>
      <c r="G618" s="503"/>
      <c r="H618" s="40"/>
    </row>
    <row r="619" spans="1:8" ht="11.45" customHeight="1">
      <c r="A619" s="19" t="s">
        <v>1296</v>
      </c>
      <c r="B619" s="19">
        <v>618</v>
      </c>
      <c r="C619" s="20" t="s">
        <v>975</v>
      </c>
      <c r="D619" s="473" t="s">
        <v>662</v>
      </c>
      <c r="E619" s="474"/>
      <c r="F619" s="475" t="s">
        <v>1350</v>
      </c>
      <c r="G619" s="475"/>
      <c r="H619" s="21">
        <v>100</v>
      </c>
    </row>
    <row r="620" spans="1:8" ht="11.45" customHeight="1">
      <c r="A620" s="22" t="s">
        <v>1296</v>
      </c>
      <c r="B620" s="22">
        <v>619</v>
      </c>
      <c r="C620" s="23" t="s">
        <v>975</v>
      </c>
      <c r="D620" s="476" t="s">
        <v>663</v>
      </c>
      <c r="E620" s="477"/>
      <c r="F620" s="503"/>
      <c r="G620" s="503"/>
      <c r="H620" s="24">
        <v>100</v>
      </c>
    </row>
    <row r="621" spans="1:8" ht="11.45" customHeight="1">
      <c r="A621" s="19" t="s">
        <v>1351</v>
      </c>
      <c r="B621" s="19">
        <v>620</v>
      </c>
      <c r="C621" s="20" t="s">
        <v>974</v>
      </c>
      <c r="D621" s="473" t="s">
        <v>87</v>
      </c>
      <c r="E621" s="474"/>
      <c r="F621" s="485"/>
      <c r="G621" s="485"/>
      <c r="H621" s="21">
        <v>100</v>
      </c>
    </row>
    <row r="622" spans="1:8" ht="11.45" customHeight="1">
      <c r="A622" s="22" t="s">
        <v>1352</v>
      </c>
      <c r="B622" s="22">
        <v>621</v>
      </c>
      <c r="C622" s="23" t="s">
        <v>974</v>
      </c>
      <c r="D622" s="476" t="s">
        <v>88</v>
      </c>
      <c r="E622" s="477"/>
      <c r="F622" s="503"/>
      <c r="G622" s="503"/>
      <c r="H622" s="24">
        <v>100</v>
      </c>
    </row>
    <row r="623" spans="1:8" ht="11.45" customHeight="1">
      <c r="A623" s="19" t="s">
        <v>1353</v>
      </c>
      <c r="B623" s="19">
        <v>622</v>
      </c>
      <c r="C623" s="20" t="s">
        <v>974</v>
      </c>
      <c r="D623" s="473" t="s">
        <v>664</v>
      </c>
      <c r="E623" s="474"/>
      <c r="F623" s="485"/>
      <c r="G623" s="485"/>
      <c r="H623" s="21">
        <v>100</v>
      </c>
    </row>
    <row r="624" spans="1:8" ht="11.45" customHeight="1">
      <c r="A624" s="22" t="s">
        <v>1354</v>
      </c>
      <c r="B624" s="22">
        <v>623</v>
      </c>
      <c r="C624" s="23" t="s">
        <v>974</v>
      </c>
      <c r="D624" s="476" t="s">
        <v>665</v>
      </c>
      <c r="E624" s="477"/>
      <c r="F624" s="503"/>
      <c r="G624" s="503"/>
      <c r="H624" s="24">
        <v>100</v>
      </c>
    </row>
    <row r="625" spans="1:8" ht="11.45" customHeight="1">
      <c r="A625" s="19" t="s">
        <v>1355</v>
      </c>
      <c r="B625" s="19">
        <v>624</v>
      </c>
      <c r="C625" s="20" t="s">
        <v>974</v>
      </c>
      <c r="D625" s="473" t="s">
        <v>666</v>
      </c>
      <c r="E625" s="474"/>
      <c r="F625" s="485"/>
      <c r="G625" s="485"/>
      <c r="H625" s="21">
        <v>100</v>
      </c>
    </row>
    <row r="626" spans="1:8" ht="11.45" customHeight="1">
      <c r="A626" s="22" t="s">
        <v>1355</v>
      </c>
      <c r="B626" s="22">
        <v>625</v>
      </c>
      <c r="C626" s="23" t="s">
        <v>974</v>
      </c>
      <c r="D626" s="476" t="s">
        <v>667</v>
      </c>
      <c r="E626" s="477"/>
      <c r="F626" s="503"/>
      <c r="G626" s="503"/>
      <c r="H626" s="24">
        <v>100</v>
      </c>
    </row>
    <row r="627" spans="1:8" ht="11.45" customHeight="1">
      <c r="A627" s="19" t="s">
        <v>1356</v>
      </c>
      <c r="B627" s="19">
        <v>626</v>
      </c>
      <c r="C627" s="20" t="s">
        <v>974</v>
      </c>
      <c r="D627" s="473" t="s">
        <v>668</v>
      </c>
      <c r="E627" s="474"/>
      <c r="F627" s="475" t="s">
        <v>1282</v>
      </c>
      <c r="G627" s="475"/>
      <c r="H627" s="21">
        <v>100</v>
      </c>
    </row>
    <row r="628" spans="1:8" ht="11.45" customHeight="1">
      <c r="A628" s="22" t="s">
        <v>1357</v>
      </c>
      <c r="B628" s="22">
        <v>627</v>
      </c>
      <c r="C628" s="23" t="s">
        <v>974</v>
      </c>
      <c r="D628" s="476" t="s">
        <v>89</v>
      </c>
      <c r="E628" s="477"/>
      <c r="F628" s="503"/>
      <c r="G628" s="503"/>
      <c r="H628" s="24">
        <v>100</v>
      </c>
    </row>
    <row r="629" spans="1:8" ht="11.45" customHeight="1">
      <c r="A629" s="19" t="s">
        <v>1355</v>
      </c>
      <c r="B629" s="19">
        <v>628</v>
      </c>
      <c r="C629" s="20" t="s">
        <v>974</v>
      </c>
      <c r="D629" s="473" t="s">
        <v>669</v>
      </c>
      <c r="E629" s="474"/>
      <c r="F629" s="485"/>
      <c r="G629" s="485"/>
      <c r="H629" s="21">
        <v>100</v>
      </c>
    </row>
    <row r="630" spans="1:8" ht="11.45" customHeight="1">
      <c r="A630" s="22" t="s">
        <v>1358</v>
      </c>
      <c r="B630" s="22">
        <v>629</v>
      </c>
      <c r="C630" s="23" t="s">
        <v>974</v>
      </c>
      <c r="D630" s="476" t="s">
        <v>670</v>
      </c>
      <c r="E630" s="477"/>
      <c r="F630" s="503"/>
      <c r="G630" s="503"/>
      <c r="H630" s="24">
        <v>100</v>
      </c>
    </row>
    <row r="631" spans="1:8" ht="11.45" customHeight="1">
      <c r="A631" s="19" t="s">
        <v>1355</v>
      </c>
      <c r="B631" s="19">
        <v>630</v>
      </c>
      <c r="C631" s="20" t="s">
        <v>974</v>
      </c>
      <c r="D631" s="473" t="s">
        <v>671</v>
      </c>
      <c r="E631" s="474"/>
      <c r="F631" s="485"/>
      <c r="G631" s="485"/>
      <c r="H631" s="21">
        <v>100</v>
      </c>
    </row>
    <row r="632" spans="1:8" ht="11.45" customHeight="1">
      <c r="A632" s="22" t="s">
        <v>1355</v>
      </c>
      <c r="B632" s="22">
        <v>631</v>
      </c>
      <c r="C632" s="23" t="s">
        <v>974</v>
      </c>
      <c r="D632" s="476" t="s">
        <v>672</v>
      </c>
      <c r="E632" s="477"/>
      <c r="F632" s="503"/>
      <c r="G632" s="503"/>
      <c r="H632" s="24">
        <v>100</v>
      </c>
    </row>
    <row r="633" spans="1:8" ht="11.45" customHeight="1">
      <c r="A633" s="19" t="s">
        <v>1355</v>
      </c>
      <c r="B633" s="19">
        <v>632</v>
      </c>
      <c r="C633" s="20" t="s">
        <v>974</v>
      </c>
      <c r="D633" s="473" t="s">
        <v>673</v>
      </c>
      <c r="E633" s="474"/>
      <c r="F633" s="485"/>
      <c r="G633" s="485"/>
      <c r="H633" s="21">
        <v>100</v>
      </c>
    </row>
    <row r="634" spans="1:8" ht="11.45" customHeight="1">
      <c r="A634" s="22" t="s">
        <v>1359</v>
      </c>
      <c r="B634" s="22">
        <v>633</v>
      </c>
      <c r="C634" s="23" t="s">
        <v>974</v>
      </c>
      <c r="D634" s="476" t="s">
        <v>674</v>
      </c>
      <c r="E634" s="477"/>
      <c r="F634" s="503"/>
      <c r="G634" s="503"/>
      <c r="H634" s="24">
        <v>100</v>
      </c>
    </row>
    <row r="635" spans="1:8" ht="11.45" customHeight="1">
      <c r="A635" s="19" t="s">
        <v>1355</v>
      </c>
      <c r="B635" s="19">
        <v>634</v>
      </c>
      <c r="C635" s="20" t="s">
        <v>974</v>
      </c>
      <c r="D635" s="473" t="s">
        <v>90</v>
      </c>
      <c r="E635" s="474"/>
      <c r="F635" s="485"/>
      <c r="G635" s="485"/>
      <c r="H635" s="21">
        <v>100</v>
      </c>
    </row>
    <row r="636" spans="1:8" ht="11.45" customHeight="1">
      <c r="A636" s="22" t="s">
        <v>1355</v>
      </c>
      <c r="B636" s="22">
        <v>635</v>
      </c>
      <c r="C636" s="23" t="s">
        <v>974</v>
      </c>
      <c r="D636" s="476" t="s">
        <v>675</v>
      </c>
      <c r="E636" s="477"/>
      <c r="F636" s="503"/>
      <c r="G636" s="503"/>
      <c r="H636" s="24">
        <v>100</v>
      </c>
    </row>
    <row r="637" spans="1:8" ht="11.45" customHeight="1">
      <c r="A637" s="19" t="s">
        <v>1355</v>
      </c>
      <c r="B637" s="19">
        <v>636</v>
      </c>
      <c r="C637" s="20" t="s">
        <v>974</v>
      </c>
      <c r="D637" s="473" t="s">
        <v>676</v>
      </c>
      <c r="E637" s="474"/>
      <c r="F637" s="485"/>
      <c r="G637" s="485"/>
      <c r="H637" s="21">
        <v>100</v>
      </c>
    </row>
    <row r="638" spans="1:8" ht="11.45" customHeight="1">
      <c r="A638" s="22" t="s">
        <v>1355</v>
      </c>
      <c r="B638" s="22">
        <v>637</v>
      </c>
      <c r="C638" s="23" t="s">
        <v>974</v>
      </c>
      <c r="D638" s="476" t="s">
        <v>6</v>
      </c>
      <c r="E638" s="477"/>
      <c r="F638" s="503"/>
      <c r="G638" s="503"/>
      <c r="H638" s="24">
        <v>100</v>
      </c>
    </row>
    <row r="639" spans="1:8" ht="11.45" customHeight="1">
      <c r="A639" s="19" t="s">
        <v>1355</v>
      </c>
      <c r="B639" s="19">
        <v>638</v>
      </c>
      <c r="C639" s="20" t="s">
        <v>974</v>
      </c>
      <c r="D639" s="473" t="s">
        <v>678</v>
      </c>
      <c r="E639" s="474"/>
      <c r="F639" s="485"/>
      <c r="G639" s="485"/>
      <c r="H639" s="21">
        <v>100</v>
      </c>
    </row>
    <row r="640" spans="1:8" ht="11.45" customHeight="1">
      <c r="A640" s="22" t="s">
        <v>1355</v>
      </c>
      <c r="B640" s="22">
        <v>639</v>
      </c>
      <c r="C640" s="23" t="s">
        <v>974</v>
      </c>
      <c r="D640" s="476" t="s">
        <v>679</v>
      </c>
      <c r="E640" s="477"/>
      <c r="F640" s="503"/>
      <c r="G640" s="503"/>
      <c r="H640" s="24">
        <v>100</v>
      </c>
    </row>
    <row r="641" spans="1:8" ht="11.45" customHeight="1">
      <c r="A641" s="19" t="s">
        <v>1355</v>
      </c>
      <c r="B641" s="19">
        <v>640</v>
      </c>
      <c r="C641" s="20" t="s">
        <v>974</v>
      </c>
      <c r="D641" s="473" t="s">
        <v>680</v>
      </c>
      <c r="E641" s="474"/>
      <c r="F641" s="485"/>
      <c r="G641" s="485"/>
      <c r="H641" s="21">
        <v>100</v>
      </c>
    </row>
    <row r="642" spans="1:8" ht="11.45" customHeight="1">
      <c r="A642" s="22" t="s">
        <v>1355</v>
      </c>
      <c r="B642" s="22">
        <v>641</v>
      </c>
      <c r="C642" s="23" t="s">
        <v>974</v>
      </c>
      <c r="D642" s="476" t="s">
        <v>681</v>
      </c>
      <c r="E642" s="477"/>
      <c r="F642" s="503"/>
      <c r="G642" s="503"/>
      <c r="H642" s="24">
        <v>100</v>
      </c>
    </row>
    <row r="643" spans="1:8" ht="11.45" customHeight="1">
      <c r="A643" s="19" t="s">
        <v>1355</v>
      </c>
      <c r="B643" s="19">
        <v>642</v>
      </c>
      <c r="C643" s="20" t="s">
        <v>974</v>
      </c>
      <c r="D643" s="473" t="s">
        <v>682</v>
      </c>
      <c r="E643" s="474"/>
      <c r="F643" s="485"/>
      <c r="G643" s="485"/>
      <c r="H643" s="21">
        <v>100</v>
      </c>
    </row>
    <row r="644" spans="1:8" ht="11.45" customHeight="1">
      <c r="A644" s="22" t="s">
        <v>1355</v>
      </c>
      <c r="B644" s="22">
        <v>643</v>
      </c>
      <c r="C644" s="23" t="s">
        <v>974</v>
      </c>
      <c r="D644" s="476" t="s">
        <v>683</v>
      </c>
      <c r="E644" s="477"/>
      <c r="F644" s="503"/>
      <c r="G644" s="503"/>
      <c r="H644" s="24">
        <v>100</v>
      </c>
    </row>
    <row r="645" spans="1:8" ht="11.45" customHeight="1">
      <c r="A645" s="19" t="s">
        <v>1355</v>
      </c>
      <c r="B645" s="19">
        <v>644</v>
      </c>
      <c r="C645" s="20" t="s">
        <v>974</v>
      </c>
      <c r="D645" s="473" t="s">
        <v>684</v>
      </c>
      <c r="E645" s="474"/>
      <c r="F645" s="485"/>
      <c r="G645" s="485"/>
      <c r="H645" s="21">
        <v>100</v>
      </c>
    </row>
    <row r="646" spans="1:8" ht="11.45" customHeight="1">
      <c r="A646" s="22" t="s">
        <v>1355</v>
      </c>
      <c r="B646" s="22">
        <v>645</v>
      </c>
      <c r="C646" s="23" t="s">
        <v>974</v>
      </c>
      <c r="D646" s="476" t="s">
        <v>685</v>
      </c>
      <c r="E646" s="477"/>
      <c r="F646" s="503"/>
      <c r="G646" s="503"/>
      <c r="H646" s="24">
        <v>100</v>
      </c>
    </row>
    <row r="647" spans="1:8" ht="11.45" customHeight="1">
      <c r="A647" s="19" t="s">
        <v>1355</v>
      </c>
      <c r="B647" s="19">
        <v>646</v>
      </c>
      <c r="C647" s="20" t="s">
        <v>974</v>
      </c>
      <c r="D647" s="473" t="s">
        <v>686</v>
      </c>
      <c r="E647" s="474"/>
      <c r="F647" s="485"/>
      <c r="G647" s="485"/>
      <c r="H647" s="21">
        <v>100</v>
      </c>
    </row>
    <row r="648" spans="1:8" ht="11.45" customHeight="1">
      <c r="A648" s="22" t="s">
        <v>1355</v>
      </c>
      <c r="B648" s="22">
        <v>647</v>
      </c>
      <c r="C648" s="23" t="s">
        <v>974</v>
      </c>
      <c r="D648" s="476" t="s">
        <v>687</v>
      </c>
      <c r="E648" s="477"/>
      <c r="F648" s="503"/>
      <c r="G648" s="503"/>
      <c r="H648" s="24">
        <v>100</v>
      </c>
    </row>
    <row r="649" spans="1:8" ht="11.45" customHeight="1">
      <c r="A649" s="19" t="s">
        <v>1355</v>
      </c>
      <c r="B649" s="19">
        <v>648</v>
      </c>
      <c r="C649" s="20" t="s">
        <v>974</v>
      </c>
      <c r="D649" s="473" t="s">
        <v>688</v>
      </c>
      <c r="E649" s="474"/>
      <c r="F649" s="485"/>
      <c r="G649" s="485"/>
      <c r="H649" s="21">
        <v>100</v>
      </c>
    </row>
    <row r="650" spans="1:8" ht="11.45" customHeight="1">
      <c r="A650" s="22" t="s">
        <v>1355</v>
      </c>
      <c r="B650" s="22">
        <v>649</v>
      </c>
      <c r="C650" s="23" t="s">
        <v>974</v>
      </c>
      <c r="D650" s="476" t="s">
        <v>689</v>
      </c>
      <c r="E650" s="477"/>
      <c r="F650" s="503"/>
      <c r="G650" s="503"/>
      <c r="H650" s="24">
        <v>100</v>
      </c>
    </row>
    <row r="651" spans="1:8" ht="11.45" customHeight="1">
      <c r="A651" s="19" t="s">
        <v>1355</v>
      </c>
      <c r="B651" s="19">
        <v>650</v>
      </c>
      <c r="C651" s="20" t="s">
        <v>974</v>
      </c>
      <c r="D651" s="473" t="s">
        <v>691</v>
      </c>
      <c r="E651" s="474"/>
      <c r="F651" s="485"/>
      <c r="G651" s="485"/>
      <c r="H651" s="21">
        <v>100</v>
      </c>
    </row>
    <row r="652" spans="1:8" ht="20.45" customHeight="1">
      <c r="A652" s="26" t="s">
        <v>1360</v>
      </c>
      <c r="B652" s="26">
        <v>651</v>
      </c>
      <c r="C652" s="23" t="s">
        <v>1361</v>
      </c>
      <c r="D652" s="514" t="s">
        <v>1362</v>
      </c>
      <c r="E652" s="515"/>
      <c r="F652" s="503"/>
      <c r="G652" s="503"/>
      <c r="H652" s="28">
        <v>100</v>
      </c>
    </row>
    <row r="653" spans="1:8" ht="20.45" customHeight="1">
      <c r="A653" s="39" t="s">
        <v>1363</v>
      </c>
      <c r="B653" s="39">
        <v>652</v>
      </c>
      <c r="C653" s="20" t="s">
        <v>1361</v>
      </c>
      <c r="D653" s="516" t="s">
        <v>1364</v>
      </c>
      <c r="E653" s="517"/>
      <c r="F653" s="502" t="s">
        <v>1365</v>
      </c>
      <c r="G653" s="502"/>
      <c r="H653" s="37">
        <v>100</v>
      </c>
    </row>
    <row r="654" spans="1:8" ht="20.65" customHeight="1">
      <c r="A654" s="46" t="s">
        <v>1366</v>
      </c>
      <c r="B654" s="46">
        <v>653</v>
      </c>
      <c r="C654" s="510" t="s">
        <v>1361</v>
      </c>
      <c r="D654" s="510"/>
      <c r="E654" s="518" t="s">
        <v>1367</v>
      </c>
      <c r="F654" s="519"/>
      <c r="G654" s="44"/>
      <c r="H654" s="47">
        <v>100</v>
      </c>
    </row>
    <row r="655" spans="1:8" ht="20.45" customHeight="1">
      <c r="A655" s="39" t="s">
        <v>1368</v>
      </c>
      <c r="B655" s="39">
        <v>654</v>
      </c>
      <c r="C655" s="506" t="s">
        <v>1361</v>
      </c>
      <c r="D655" s="506"/>
      <c r="E655" s="512" t="s">
        <v>1369</v>
      </c>
      <c r="F655" s="513"/>
      <c r="G655" s="25"/>
      <c r="H655" s="37">
        <v>100</v>
      </c>
    </row>
    <row r="656" spans="1:8" ht="20.45" customHeight="1">
      <c r="A656" s="26" t="s">
        <v>1368</v>
      </c>
      <c r="B656" s="26">
        <v>655</v>
      </c>
      <c r="C656" s="505" t="s">
        <v>1361</v>
      </c>
      <c r="D656" s="505"/>
      <c r="E656" s="514" t="s">
        <v>1370</v>
      </c>
      <c r="F656" s="515"/>
      <c r="G656" s="26" t="s">
        <v>1371</v>
      </c>
      <c r="H656" s="28">
        <v>25</v>
      </c>
    </row>
    <row r="657" spans="1:8" ht="20.45" customHeight="1">
      <c r="A657" s="39" t="s">
        <v>1372</v>
      </c>
      <c r="B657" s="39">
        <v>656</v>
      </c>
      <c r="C657" s="506" t="s">
        <v>1361</v>
      </c>
      <c r="D657" s="506"/>
      <c r="E657" s="512" t="s">
        <v>1373</v>
      </c>
      <c r="F657" s="513"/>
      <c r="G657" s="25"/>
      <c r="H657" s="37">
        <v>100</v>
      </c>
    </row>
    <row r="658" spans="1:8" ht="20.45" customHeight="1">
      <c r="A658" s="26" t="s">
        <v>1368</v>
      </c>
      <c r="B658" s="26">
        <v>657</v>
      </c>
      <c r="C658" s="505" t="s">
        <v>1361</v>
      </c>
      <c r="D658" s="505"/>
      <c r="E658" s="514" t="s">
        <v>1374</v>
      </c>
      <c r="F658" s="515"/>
      <c r="G658" s="29"/>
      <c r="H658" s="28">
        <v>100</v>
      </c>
    </row>
    <row r="659" spans="1:8" ht="20.45" customHeight="1">
      <c r="A659" s="39" t="s">
        <v>1368</v>
      </c>
      <c r="B659" s="39">
        <v>658</v>
      </c>
      <c r="C659" s="506" t="s">
        <v>1361</v>
      </c>
      <c r="D659" s="506"/>
      <c r="E659" s="512" t="s">
        <v>1375</v>
      </c>
      <c r="F659" s="513"/>
      <c r="G659" s="25"/>
      <c r="H659" s="37">
        <v>100</v>
      </c>
    </row>
    <row r="660" spans="1:8" ht="20.45" customHeight="1">
      <c r="A660" s="26" t="s">
        <v>1376</v>
      </c>
      <c r="B660" s="26">
        <v>659</v>
      </c>
      <c r="C660" s="505" t="s">
        <v>1361</v>
      </c>
      <c r="D660" s="505"/>
      <c r="E660" s="514" t="s">
        <v>1377</v>
      </c>
      <c r="F660" s="515"/>
      <c r="G660" s="29"/>
      <c r="H660" s="28">
        <v>100</v>
      </c>
    </row>
    <row r="661" spans="1:8" ht="20.45" customHeight="1">
      <c r="A661" s="39" t="s">
        <v>1378</v>
      </c>
      <c r="B661" s="39">
        <v>660</v>
      </c>
      <c r="C661" s="506" t="s">
        <v>1361</v>
      </c>
      <c r="D661" s="506"/>
      <c r="E661" s="512" t="s">
        <v>1379</v>
      </c>
      <c r="F661" s="513"/>
      <c r="G661" s="25"/>
      <c r="H661" s="37">
        <v>100</v>
      </c>
    </row>
    <row r="662" spans="1:8" ht="20.45" customHeight="1">
      <c r="A662" s="29"/>
      <c r="B662" s="26">
        <v>661</v>
      </c>
      <c r="C662" s="505" t="s">
        <v>1361</v>
      </c>
      <c r="D662" s="505"/>
      <c r="E662" s="514" t="s">
        <v>1380</v>
      </c>
      <c r="F662" s="515"/>
      <c r="G662" s="29"/>
      <c r="H662" s="28">
        <v>100</v>
      </c>
    </row>
    <row r="663" spans="1:8" ht="20.45" customHeight="1">
      <c r="A663" s="39" t="s">
        <v>1381</v>
      </c>
      <c r="B663" s="39">
        <v>662</v>
      </c>
      <c r="C663" s="506" t="s">
        <v>1361</v>
      </c>
      <c r="D663" s="506"/>
      <c r="E663" s="512" t="s">
        <v>1382</v>
      </c>
      <c r="F663" s="513"/>
      <c r="G663" s="25"/>
      <c r="H663" s="37">
        <v>100</v>
      </c>
    </row>
    <row r="664" spans="1:8" ht="20.45" customHeight="1">
      <c r="A664" s="26" t="s">
        <v>1376</v>
      </c>
      <c r="B664" s="26">
        <v>663</v>
      </c>
      <c r="C664" s="505" t="s">
        <v>1361</v>
      </c>
      <c r="D664" s="505"/>
      <c r="E664" s="514" t="s">
        <v>1383</v>
      </c>
      <c r="F664" s="515"/>
      <c r="G664" s="29"/>
      <c r="H664" s="28">
        <v>100</v>
      </c>
    </row>
    <row r="665" spans="1:8" ht="20.45" customHeight="1">
      <c r="A665" s="26" t="s">
        <v>1368</v>
      </c>
      <c r="B665" s="26">
        <v>664</v>
      </c>
      <c r="C665" s="505" t="s">
        <v>1361</v>
      </c>
      <c r="D665" s="505"/>
      <c r="E665" s="514" t="s">
        <v>1384</v>
      </c>
      <c r="F665" s="515"/>
      <c r="G665" s="29"/>
      <c r="H665" s="28">
        <v>100</v>
      </c>
    </row>
    <row r="666" spans="1:8" ht="20.45" customHeight="1">
      <c r="A666" s="39" t="s">
        <v>1368</v>
      </c>
      <c r="B666" s="39">
        <v>665</v>
      </c>
      <c r="C666" s="506" t="s">
        <v>1361</v>
      </c>
      <c r="D666" s="506"/>
      <c r="E666" s="512" t="s">
        <v>1385</v>
      </c>
      <c r="F666" s="513"/>
      <c r="G666" s="25"/>
      <c r="H666" s="37">
        <v>100</v>
      </c>
    </row>
    <row r="667" spans="1:8" ht="20.45" customHeight="1">
      <c r="A667" s="26" t="s">
        <v>1368</v>
      </c>
      <c r="B667" s="26">
        <v>666</v>
      </c>
      <c r="C667" s="505" t="s">
        <v>1361</v>
      </c>
      <c r="D667" s="505"/>
      <c r="E667" s="514" t="s">
        <v>1386</v>
      </c>
      <c r="F667" s="515"/>
      <c r="G667" s="29"/>
      <c r="H667" s="28">
        <v>100</v>
      </c>
    </row>
    <row r="668" spans="1:8" ht="20.45" customHeight="1">
      <c r="A668" s="39" t="s">
        <v>1368</v>
      </c>
      <c r="B668" s="39">
        <v>667</v>
      </c>
      <c r="C668" s="506" t="s">
        <v>1361</v>
      </c>
      <c r="D668" s="506"/>
      <c r="E668" s="512" t="s">
        <v>1387</v>
      </c>
      <c r="F668" s="513"/>
      <c r="G668" s="25"/>
      <c r="H668" s="37">
        <v>100</v>
      </c>
    </row>
    <row r="669" spans="1:8" ht="20.45" customHeight="1">
      <c r="A669" s="26" t="s">
        <v>1368</v>
      </c>
      <c r="B669" s="26">
        <v>668</v>
      </c>
      <c r="C669" s="505" t="s">
        <v>1361</v>
      </c>
      <c r="D669" s="505"/>
      <c r="E669" s="514" t="s">
        <v>1388</v>
      </c>
      <c r="F669" s="515"/>
      <c r="G669" s="29"/>
      <c r="H669" s="28">
        <v>100</v>
      </c>
    </row>
    <row r="670" spans="1:8" ht="20.45" customHeight="1">
      <c r="A670" s="39" t="s">
        <v>1368</v>
      </c>
      <c r="B670" s="39">
        <v>669</v>
      </c>
      <c r="C670" s="506" t="s">
        <v>1361</v>
      </c>
      <c r="D670" s="506"/>
      <c r="E670" s="512" t="s">
        <v>1389</v>
      </c>
      <c r="F670" s="513"/>
      <c r="G670" s="25"/>
      <c r="H670" s="37">
        <v>100</v>
      </c>
    </row>
    <row r="671" spans="1:8" ht="20.45" customHeight="1">
      <c r="A671" s="26" t="s">
        <v>1368</v>
      </c>
      <c r="B671" s="26">
        <v>670</v>
      </c>
      <c r="C671" s="505" t="s">
        <v>1361</v>
      </c>
      <c r="D671" s="505"/>
      <c r="E671" s="514" t="s">
        <v>1390</v>
      </c>
      <c r="F671" s="515"/>
      <c r="G671" s="29"/>
      <c r="H671" s="28">
        <v>100</v>
      </c>
    </row>
    <row r="672" spans="1:8" ht="20.45" customHeight="1">
      <c r="A672" s="39" t="s">
        <v>1368</v>
      </c>
      <c r="B672" s="39">
        <v>671</v>
      </c>
      <c r="C672" s="506" t="s">
        <v>1361</v>
      </c>
      <c r="D672" s="506"/>
      <c r="E672" s="512" t="s">
        <v>1391</v>
      </c>
      <c r="F672" s="513"/>
      <c r="G672" s="25"/>
      <c r="H672" s="37">
        <v>100</v>
      </c>
    </row>
    <row r="673" spans="1:8" ht="20.45" customHeight="1">
      <c r="A673" s="26" t="s">
        <v>1368</v>
      </c>
      <c r="B673" s="26">
        <v>672</v>
      </c>
      <c r="C673" s="505" t="s">
        <v>1361</v>
      </c>
      <c r="D673" s="505"/>
      <c r="E673" s="514" t="s">
        <v>1392</v>
      </c>
      <c r="F673" s="515"/>
      <c r="G673" s="29"/>
      <c r="H673" s="28">
        <v>100</v>
      </c>
    </row>
    <row r="674" spans="1:8" ht="20.45" customHeight="1">
      <c r="A674" s="39" t="s">
        <v>1376</v>
      </c>
      <c r="B674" s="39">
        <v>673</v>
      </c>
      <c r="C674" s="506" t="s">
        <v>1361</v>
      </c>
      <c r="D674" s="506"/>
      <c r="E674" s="512" t="s">
        <v>1393</v>
      </c>
      <c r="F674" s="513"/>
      <c r="G674" s="25"/>
      <c r="H674" s="37">
        <v>100</v>
      </c>
    </row>
    <row r="675" spans="1:8" ht="11.45" customHeight="1">
      <c r="A675" s="22" t="s">
        <v>1394</v>
      </c>
      <c r="B675" s="22">
        <v>674</v>
      </c>
      <c r="C675" s="505" t="s">
        <v>947</v>
      </c>
      <c r="D675" s="505"/>
      <c r="E675" s="476" t="s">
        <v>692</v>
      </c>
      <c r="F675" s="477"/>
      <c r="G675" s="29"/>
      <c r="H675" s="40"/>
    </row>
    <row r="676" spans="1:8" ht="11.45" customHeight="1">
      <c r="A676" s="19" t="s">
        <v>1395</v>
      </c>
      <c r="B676" s="19">
        <v>675</v>
      </c>
      <c r="C676" s="506" t="s">
        <v>947</v>
      </c>
      <c r="D676" s="506"/>
      <c r="E676" s="473" t="s">
        <v>0</v>
      </c>
      <c r="F676" s="474"/>
      <c r="G676" s="19" t="s">
        <v>1003</v>
      </c>
      <c r="H676" s="21">
        <v>90</v>
      </c>
    </row>
    <row r="677" spans="1:8" ht="11.45" customHeight="1">
      <c r="A677" s="22" t="s">
        <v>1396</v>
      </c>
      <c r="B677" s="22">
        <v>676</v>
      </c>
      <c r="C677" s="505" t="s">
        <v>947</v>
      </c>
      <c r="D677" s="505"/>
      <c r="E677" s="476" t="s">
        <v>91</v>
      </c>
      <c r="F677" s="477"/>
      <c r="G677" s="22" t="s">
        <v>1397</v>
      </c>
      <c r="H677" s="24">
        <v>100</v>
      </c>
    </row>
    <row r="678" spans="1:8" ht="11.45" customHeight="1">
      <c r="A678" s="25"/>
      <c r="B678" s="19">
        <v>677</v>
      </c>
      <c r="C678" s="506" t="s">
        <v>947</v>
      </c>
      <c r="D678" s="506"/>
      <c r="E678" s="473" t="s">
        <v>693</v>
      </c>
      <c r="F678" s="474"/>
      <c r="G678" s="25"/>
      <c r="H678" s="21">
        <v>100</v>
      </c>
    </row>
    <row r="679" spans="1:8" ht="11.45" customHeight="1">
      <c r="A679" s="22" t="s">
        <v>1394</v>
      </c>
      <c r="B679" s="22">
        <v>678</v>
      </c>
      <c r="C679" s="505" t="s">
        <v>947</v>
      </c>
      <c r="D679" s="505"/>
      <c r="E679" s="491" t="s">
        <v>694</v>
      </c>
      <c r="F679" s="492"/>
      <c r="G679" s="29"/>
      <c r="H679" s="24">
        <v>100</v>
      </c>
    </row>
    <row r="680" spans="1:8" ht="11.65" customHeight="1">
      <c r="A680" s="43"/>
      <c r="B680" s="30">
        <v>679</v>
      </c>
      <c r="C680" s="38" t="s">
        <v>947</v>
      </c>
      <c r="D680" s="493" t="s">
        <v>695</v>
      </c>
      <c r="E680" s="494"/>
      <c r="F680" s="511"/>
      <c r="G680" s="511"/>
      <c r="H680" s="32">
        <v>100</v>
      </c>
    </row>
    <row r="681" spans="1:8" ht="11.45" customHeight="1">
      <c r="A681" s="29"/>
      <c r="B681" s="22">
        <v>680</v>
      </c>
      <c r="C681" s="23" t="s">
        <v>947</v>
      </c>
      <c r="D681" s="476" t="s">
        <v>696</v>
      </c>
      <c r="E681" s="477"/>
      <c r="F681" s="503"/>
      <c r="G681" s="503"/>
      <c r="H681" s="24">
        <v>100</v>
      </c>
    </row>
    <row r="682" spans="1:8" ht="11.45" customHeight="1">
      <c r="A682" s="25"/>
      <c r="B682" s="19">
        <v>681</v>
      </c>
      <c r="C682" s="20" t="s">
        <v>947</v>
      </c>
      <c r="D682" s="473" t="s">
        <v>697</v>
      </c>
      <c r="E682" s="474"/>
      <c r="F682" s="485"/>
      <c r="G682" s="485"/>
      <c r="H682" s="41"/>
    </row>
    <row r="683" spans="1:8" ht="11.45" customHeight="1">
      <c r="A683" s="22" t="s">
        <v>1398</v>
      </c>
      <c r="B683" s="22">
        <v>682</v>
      </c>
      <c r="C683" s="23" t="s">
        <v>947</v>
      </c>
      <c r="D683" s="476" t="s">
        <v>698</v>
      </c>
      <c r="E683" s="477"/>
      <c r="F683" s="478" t="s">
        <v>1399</v>
      </c>
      <c r="G683" s="478"/>
      <c r="H683" s="24">
        <v>100</v>
      </c>
    </row>
    <row r="684" spans="1:8" ht="11.45" customHeight="1">
      <c r="A684" s="19" t="s">
        <v>1394</v>
      </c>
      <c r="B684" s="19">
        <v>683</v>
      </c>
      <c r="C684" s="20" t="s">
        <v>947</v>
      </c>
      <c r="D684" s="473" t="s">
        <v>699</v>
      </c>
      <c r="E684" s="474"/>
      <c r="F684" s="485"/>
      <c r="G684" s="485"/>
      <c r="H684" s="41"/>
    </row>
    <row r="685" spans="1:8" ht="11.45" customHeight="1">
      <c r="A685" s="22" t="s">
        <v>1394</v>
      </c>
      <c r="B685" s="22">
        <v>684</v>
      </c>
      <c r="C685" s="23" t="s">
        <v>947</v>
      </c>
      <c r="D685" s="476" t="s">
        <v>700</v>
      </c>
      <c r="E685" s="477"/>
      <c r="F685" s="503"/>
      <c r="G685" s="503"/>
      <c r="H685" s="40"/>
    </row>
    <row r="686" spans="1:8" ht="11.45" customHeight="1">
      <c r="A686" s="19" t="s">
        <v>1394</v>
      </c>
      <c r="B686" s="19">
        <v>685</v>
      </c>
      <c r="C686" s="20" t="s">
        <v>947</v>
      </c>
      <c r="D686" s="473" t="s">
        <v>1400</v>
      </c>
      <c r="E686" s="474"/>
      <c r="F686" s="485"/>
      <c r="G686" s="485"/>
      <c r="H686" s="41"/>
    </row>
    <row r="687" spans="1:8" ht="11.45" customHeight="1">
      <c r="A687" s="22" t="s">
        <v>1394</v>
      </c>
      <c r="B687" s="22">
        <v>686</v>
      </c>
      <c r="C687" s="23" t="s">
        <v>947</v>
      </c>
      <c r="D687" s="476" t="s">
        <v>701</v>
      </c>
      <c r="E687" s="477"/>
      <c r="F687" s="503"/>
      <c r="G687" s="503"/>
      <c r="H687" s="40"/>
    </row>
    <row r="688" spans="1:8" ht="11.45" customHeight="1">
      <c r="A688" s="19" t="s">
        <v>1401</v>
      </c>
      <c r="B688" s="19">
        <v>687</v>
      </c>
      <c r="C688" s="20" t="s">
        <v>946</v>
      </c>
      <c r="D688" s="473" t="s">
        <v>11</v>
      </c>
      <c r="E688" s="474"/>
      <c r="F688" s="485"/>
      <c r="G688" s="485"/>
      <c r="H688" s="21">
        <v>100</v>
      </c>
    </row>
    <row r="689" spans="1:8" ht="11.45" customHeight="1">
      <c r="A689" s="22" t="s">
        <v>1402</v>
      </c>
      <c r="B689" s="22">
        <v>688</v>
      </c>
      <c r="C689" s="23" t="s">
        <v>946</v>
      </c>
      <c r="D689" s="476" t="s">
        <v>702</v>
      </c>
      <c r="E689" s="477"/>
      <c r="F689" s="503"/>
      <c r="G689" s="503"/>
      <c r="H689" s="24">
        <v>100</v>
      </c>
    </row>
    <row r="690" spans="1:8" ht="11.45" customHeight="1">
      <c r="A690" s="19" t="s">
        <v>1403</v>
      </c>
      <c r="B690" s="19">
        <v>689</v>
      </c>
      <c r="C690" s="20" t="s">
        <v>946</v>
      </c>
      <c r="D690" s="473" t="s">
        <v>703</v>
      </c>
      <c r="E690" s="474"/>
      <c r="F690" s="485"/>
      <c r="G690" s="485"/>
      <c r="H690" s="21">
        <v>100</v>
      </c>
    </row>
    <row r="691" spans="1:8" ht="11.45" customHeight="1">
      <c r="A691" s="22" t="s">
        <v>1403</v>
      </c>
      <c r="B691" s="22">
        <v>690</v>
      </c>
      <c r="C691" s="23" t="s">
        <v>946</v>
      </c>
      <c r="D691" s="476" t="s">
        <v>704</v>
      </c>
      <c r="E691" s="477"/>
      <c r="F691" s="503"/>
      <c r="G691" s="503"/>
      <c r="H691" s="40"/>
    </row>
    <row r="692" spans="1:8" ht="11.45" customHeight="1">
      <c r="A692" s="19" t="s">
        <v>1403</v>
      </c>
      <c r="B692" s="19">
        <v>691</v>
      </c>
      <c r="C692" s="20" t="s">
        <v>946</v>
      </c>
      <c r="D692" s="473" t="s">
        <v>95</v>
      </c>
      <c r="E692" s="474"/>
      <c r="F692" s="485"/>
      <c r="G692" s="485"/>
      <c r="H692" s="21">
        <v>100</v>
      </c>
    </row>
    <row r="693" spans="1:8" ht="11.45" customHeight="1">
      <c r="A693" s="22" t="s">
        <v>1130</v>
      </c>
      <c r="B693" s="22">
        <v>692</v>
      </c>
      <c r="C693" s="23" t="s">
        <v>946</v>
      </c>
      <c r="D693" s="476" t="s">
        <v>705</v>
      </c>
      <c r="E693" s="477"/>
      <c r="F693" s="503"/>
      <c r="G693" s="503"/>
      <c r="H693" s="24">
        <v>100</v>
      </c>
    </row>
    <row r="694" spans="1:8" ht="11.45" customHeight="1">
      <c r="A694" s="19" t="s">
        <v>1403</v>
      </c>
      <c r="B694" s="19">
        <v>693</v>
      </c>
      <c r="C694" s="20" t="s">
        <v>946</v>
      </c>
      <c r="D694" s="473" t="s">
        <v>706</v>
      </c>
      <c r="E694" s="474"/>
      <c r="F694" s="485"/>
      <c r="G694" s="485"/>
      <c r="H694" s="21">
        <v>100</v>
      </c>
    </row>
    <row r="695" spans="1:8" ht="11.45" customHeight="1">
      <c r="A695" s="22" t="s">
        <v>1403</v>
      </c>
      <c r="B695" s="22">
        <v>694</v>
      </c>
      <c r="C695" s="23" t="s">
        <v>946</v>
      </c>
      <c r="D695" s="476" t="s">
        <v>707</v>
      </c>
      <c r="E695" s="477"/>
      <c r="F695" s="503"/>
      <c r="G695" s="503"/>
      <c r="H695" s="24">
        <v>100</v>
      </c>
    </row>
    <row r="696" spans="1:8" ht="11.45" customHeight="1">
      <c r="A696" s="19" t="s">
        <v>1403</v>
      </c>
      <c r="B696" s="19">
        <v>695</v>
      </c>
      <c r="C696" s="20" t="s">
        <v>946</v>
      </c>
      <c r="D696" s="473" t="s">
        <v>708</v>
      </c>
      <c r="E696" s="474"/>
      <c r="F696" s="485"/>
      <c r="G696" s="485"/>
      <c r="H696" s="21">
        <v>100</v>
      </c>
    </row>
    <row r="697" spans="1:8" ht="11.45" customHeight="1">
      <c r="A697" s="22" t="s">
        <v>1403</v>
      </c>
      <c r="B697" s="22">
        <v>696</v>
      </c>
      <c r="C697" s="23" t="s">
        <v>946</v>
      </c>
      <c r="D697" s="476" t="s">
        <v>709</v>
      </c>
      <c r="E697" s="477"/>
      <c r="F697" s="503"/>
      <c r="G697" s="503"/>
      <c r="H697" s="24">
        <v>100</v>
      </c>
    </row>
    <row r="698" spans="1:8" ht="11.45" customHeight="1">
      <c r="A698" s="19" t="s">
        <v>1403</v>
      </c>
      <c r="B698" s="19">
        <v>697</v>
      </c>
      <c r="C698" s="20" t="s">
        <v>946</v>
      </c>
      <c r="D698" s="473" t="s">
        <v>710</v>
      </c>
      <c r="E698" s="474"/>
      <c r="F698" s="485"/>
      <c r="G698" s="485"/>
      <c r="H698" s="21">
        <v>100</v>
      </c>
    </row>
    <row r="699" spans="1:8" ht="11.45" customHeight="1">
      <c r="A699" s="22" t="s">
        <v>1404</v>
      </c>
      <c r="B699" s="22">
        <v>698</v>
      </c>
      <c r="C699" s="23" t="s">
        <v>946</v>
      </c>
      <c r="D699" s="476" t="s">
        <v>711</v>
      </c>
      <c r="E699" s="477"/>
      <c r="F699" s="503"/>
      <c r="G699" s="503"/>
      <c r="H699" s="24">
        <v>100</v>
      </c>
    </row>
    <row r="700" spans="1:8" ht="11.45" customHeight="1">
      <c r="A700" s="19" t="s">
        <v>1403</v>
      </c>
      <c r="B700" s="19">
        <v>699</v>
      </c>
      <c r="C700" s="20" t="s">
        <v>946</v>
      </c>
      <c r="D700" s="473" t="s">
        <v>712</v>
      </c>
      <c r="E700" s="474"/>
      <c r="F700" s="485"/>
      <c r="G700" s="485"/>
      <c r="H700" s="21">
        <v>100</v>
      </c>
    </row>
    <row r="701" spans="1:8" ht="11.45" customHeight="1">
      <c r="A701" s="22" t="s">
        <v>1354</v>
      </c>
      <c r="B701" s="22">
        <v>700</v>
      </c>
      <c r="C701" s="23" t="s">
        <v>946</v>
      </c>
      <c r="D701" s="476" t="s">
        <v>92</v>
      </c>
      <c r="E701" s="477"/>
      <c r="F701" s="503"/>
      <c r="G701" s="503"/>
      <c r="H701" s="24">
        <v>100</v>
      </c>
    </row>
    <row r="702" spans="1:8" ht="11.45" customHeight="1">
      <c r="A702" s="19" t="s">
        <v>1405</v>
      </c>
      <c r="B702" s="19">
        <v>701</v>
      </c>
      <c r="C702" s="20" t="s">
        <v>946</v>
      </c>
      <c r="D702" s="473" t="s">
        <v>713</v>
      </c>
      <c r="E702" s="474"/>
      <c r="F702" s="485"/>
      <c r="G702" s="485"/>
      <c r="H702" s="21">
        <v>100</v>
      </c>
    </row>
    <row r="703" spans="1:8" ht="11.45" customHeight="1">
      <c r="A703" s="22" t="s">
        <v>1403</v>
      </c>
      <c r="B703" s="22">
        <v>702</v>
      </c>
      <c r="C703" s="23" t="s">
        <v>946</v>
      </c>
      <c r="D703" s="476" t="s">
        <v>93</v>
      </c>
      <c r="E703" s="477"/>
      <c r="F703" s="503"/>
      <c r="G703" s="503"/>
      <c r="H703" s="24">
        <v>100</v>
      </c>
    </row>
    <row r="704" spans="1:8" ht="11.45" customHeight="1">
      <c r="A704" s="25"/>
      <c r="B704" s="19">
        <v>703</v>
      </c>
      <c r="C704" s="20" t="s">
        <v>946</v>
      </c>
      <c r="D704" s="473" t="s">
        <v>714</v>
      </c>
      <c r="E704" s="474"/>
      <c r="F704" s="485"/>
      <c r="G704" s="485"/>
      <c r="H704" s="21">
        <v>100</v>
      </c>
    </row>
    <row r="705" spans="1:8" ht="11.45" customHeight="1">
      <c r="A705" s="22" t="s">
        <v>1406</v>
      </c>
      <c r="B705" s="22">
        <v>704</v>
      </c>
      <c r="C705" s="23" t="s">
        <v>946</v>
      </c>
      <c r="D705" s="476" t="s">
        <v>715</v>
      </c>
      <c r="E705" s="477"/>
      <c r="F705" s="503"/>
      <c r="G705" s="503"/>
      <c r="H705" s="24">
        <v>100</v>
      </c>
    </row>
    <row r="706" spans="1:8" ht="11.45" customHeight="1">
      <c r="A706" s="19" t="s">
        <v>1407</v>
      </c>
      <c r="B706" s="19">
        <v>705</v>
      </c>
      <c r="C706" s="20" t="s">
        <v>946</v>
      </c>
      <c r="D706" s="473" t="s">
        <v>716</v>
      </c>
      <c r="E706" s="474"/>
      <c r="F706" s="485"/>
      <c r="G706" s="485"/>
      <c r="H706" s="21">
        <v>100</v>
      </c>
    </row>
    <row r="707" spans="1:8" ht="11.45" customHeight="1">
      <c r="A707" s="22" t="s">
        <v>1403</v>
      </c>
      <c r="B707" s="22">
        <v>706</v>
      </c>
      <c r="C707" s="23" t="s">
        <v>946</v>
      </c>
      <c r="D707" s="476" t="s">
        <v>717</v>
      </c>
      <c r="E707" s="477"/>
      <c r="F707" s="503"/>
      <c r="G707" s="503"/>
      <c r="H707" s="24">
        <v>100</v>
      </c>
    </row>
    <row r="708" spans="1:8" ht="11.45" customHeight="1">
      <c r="A708" s="19" t="s">
        <v>1403</v>
      </c>
      <c r="B708" s="19">
        <v>707</v>
      </c>
      <c r="C708" s="20" t="s">
        <v>946</v>
      </c>
      <c r="D708" s="473" t="s">
        <v>718</v>
      </c>
      <c r="E708" s="474"/>
      <c r="F708" s="485"/>
      <c r="G708" s="485"/>
      <c r="H708" s="21">
        <v>100</v>
      </c>
    </row>
    <row r="709" spans="1:8" ht="11.45" customHeight="1">
      <c r="A709" s="22" t="s">
        <v>1403</v>
      </c>
      <c r="B709" s="22">
        <v>708</v>
      </c>
      <c r="C709" s="23" t="s">
        <v>946</v>
      </c>
      <c r="D709" s="476" t="s">
        <v>719</v>
      </c>
      <c r="E709" s="477"/>
      <c r="F709" s="503"/>
      <c r="G709" s="503"/>
      <c r="H709" s="24">
        <v>100</v>
      </c>
    </row>
    <row r="710" spans="1:8" ht="11.45" customHeight="1">
      <c r="A710" s="19" t="s">
        <v>1408</v>
      </c>
      <c r="B710" s="19">
        <v>709</v>
      </c>
      <c r="C710" s="20" t="s">
        <v>946</v>
      </c>
      <c r="D710" s="473" t="s">
        <v>720</v>
      </c>
      <c r="E710" s="474"/>
      <c r="F710" s="485"/>
      <c r="G710" s="485"/>
      <c r="H710" s="21">
        <v>100</v>
      </c>
    </row>
    <row r="711" spans="1:8" ht="11.45" customHeight="1">
      <c r="A711" s="22" t="s">
        <v>1403</v>
      </c>
      <c r="B711" s="22">
        <v>710</v>
      </c>
      <c r="C711" s="23" t="s">
        <v>946</v>
      </c>
      <c r="D711" s="476" t="s">
        <v>721</v>
      </c>
      <c r="E711" s="477"/>
      <c r="F711" s="503"/>
      <c r="G711" s="503"/>
      <c r="H711" s="24">
        <v>100</v>
      </c>
    </row>
    <row r="712" spans="1:8" ht="11.45" customHeight="1">
      <c r="A712" s="25"/>
      <c r="B712" s="19">
        <v>711</v>
      </c>
      <c r="C712" s="20" t="s">
        <v>946</v>
      </c>
      <c r="D712" s="473" t="s">
        <v>722</v>
      </c>
      <c r="E712" s="474"/>
      <c r="F712" s="485"/>
      <c r="G712" s="485"/>
      <c r="H712" s="21">
        <v>100</v>
      </c>
    </row>
    <row r="713" spans="1:8" ht="11.45" customHeight="1">
      <c r="A713" s="29"/>
      <c r="B713" s="22">
        <v>712</v>
      </c>
      <c r="C713" s="23" t="s">
        <v>946</v>
      </c>
      <c r="D713" s="476" t="s">
        <v>27</v>
      </c>
      <c r="E713" s="477"/>
      <c r="F713" s="503"/>
      <c r="G713" s="503"/>
      <c r="H713" s="24">
        <v>100</v>
      </c>
    </row>
    <row r="714" spans="1:8" ht="11.45" customHeight="1">
      <c r="A714" s="19" t="s">
        <v>1409</v>
      </c>
      <c r="B714" s="19">
        <v>713</v>
      </c>
      <c r="C714" s="20" t="s">
        <v>946</v>
      </c>
      <c r="D714" s="473" t="s">
        <v>723</v>
      </c>
      <c r="E714" s="474"/>
      <c r="F714" s="485"/>
      <c r="G714" s="485"/>
      <c r="H714" s="21">
        <v>100</v>
      </c>
    </row>
    <row r="715" spans="1:8" ht="11.45" customHeight="1">
      <c r="A715" s="22" t="s">
        <v>1410</v>
      </c>
      <c r="B715" s="22">
        <v>714</v>
      </c>
      <c r="C715" s="23" t="s">
        <v>946</v>
      </c>
      <c r="D715" s="476" t="s">
        <v>724</v>
      </c>
      <c r="E715" s="477"/>
      <c r="F715" s="478" t="s">
        <v>1411</v>
      </c>
      <c r="G715" s="478"/>
      <c r="H715" s="24">
        <v>100</v>
      </c>
    </row>
    <row r="716" spans="1:8" ht="11.45" customHeight="1">
      <c r="A716" s="19" t="s">
        <v>1412</v>
      </c>
      <c r="B716" s="19">
        <v>715</v>
      </c>
      <c r="C716" s="20" t="s">
        <v>946</v>
      </c>
      <c r="D716" s="473" t="s">
        <v>725</v>
      </c>
      <c r="E716" s="474"/>
      <c r="F716" s="485"/>
      <c r="G716" s="485"/>
      <c r="H716" s="21">
        <v>100</v>
      </c>
    </row>
    <row r="717" spans="1:8" ht="11.45" customHeight="1">
      <c r="A717" s="22" t="s">
        <v>1403</v>
      </c>
      <c r="B717" s="22">
        <v>716</v>
      </c>
      <c r="C717" s="23" t="s">
        <v>946</v>
      </c>
      <c r="D717" s="476" t="s">
        <v>94</v>
      </c>
      <c r="E717" s="477"/>
      <c r="F717" s="503"/>
      <c r="G717" s="503"/>
      <c r="H717" s="24">
        <v>100</v>
      </c>
    </row>
    <row r="718" spans="1:8" ht="11.45" customHeight="1">
      <c r="A718" s="19" t="s">
        <v>1403</v>
      </c>
      <c r="B718" s="19">
        <v>717</v>
      </c>
      <c r="C718" s="20" t="s">
        <v>946</v>
      </c>
      <c r="D718" s="473" t="s">
        <v>726</v>
      </c>
      <c r="E718" s="474"/>
      <c r="F718" s="485"/>
      <c r="G718" s="485"/>
      <c r="H718" s="21">
        <v>100</v>
      </c>
    </row>
    <row r="719" spans="1:8" ht="11.45" customHeight="1">
      <c r="A719" s="22" t="s">
        <v>1403</v>
      </c>
      <c r="B719" s="22">
        <v>718</v>
      </c>
      <c r="C719" s="23" t="s">
        <v>946</v>
      </c>
      <c r="D719" s="476" t="s">
        <v>727</v>
      </c>
      <c r="E719" s="477"/>
      <c r="F719" s="503"/>
      <c r="G719" s="503"/>
      <c r="H719" s="24">
        <v>100</v>
      </c>
    </row>
    <row r="720" spans="1:8" ht="11.45" customHeight="1">
      <c r="A720" s="19" t="s">
        <v>1403</v>
      </c>
      <c r="B720" s="19">
        <v>720</v>
      </c>
      <c r="C720" s="20" t="s">
        <v>946</v>
      </c>
      <c r="D720" s="473" t="s">
        <v>729</v>
      </c>
      <c r="E720" s="474"/>
      <c r="F720" s="475" t="s">
        <v>1413</v>
      </c>
      <c r="G720" s="475"/>
      <c r="H720" s="21">
        <v>100</v>
      </c>
    </row>
    <row r="721" spans="1:8" ht="11.45" customHeight="1">
      <c r="A721" s="22" t="s">
        <v>1403</v>
      </c>
      <c r="B721" s="22">
        <v>721</v>
      </c>
      <c r="C721" s="23" t="s">
        <v>946</v>
      </c>
      <c r="D721" s="476" t="s">
        <v>2</v>
      </c>
      <c r="E721" s="477"/>
      <c r="F721" s="503"/>
      <c r="G721" s="503"/>
      <c r="H721" s="24">
        <v>100</v>
      </c>
    </row>
    <row r="722" spans="1:8" ht="11.45" customHeight="1">
      <c r="A722" s="19" t="s">
        <v>1403</v>
      </c>
      <c r="B722" s="19">
        <v>722</v>
      </c>
      <c r="C722" s="20" t="s">
        <v>946</v>
      </c>
      <c r="D722" s="473" t="s">
        <v>731</v>
      </c>
      <c r="E722" s="474"/>
      <c r="F722" s="485"/>
      <c r="G722" s="485"/>
      <c r="H722" s="21">
        <v>100</v>
      </c>
    </row>
    <row r="723" spans="1:8" ht="11.45" customHeight="1">
      <c r="A723" s="22" t="s">
        <v>1414</v>
      </c>
      <c r="B723" s="22">
        <v>724</v>
      </c>
      <c r="C723" s="23" t="s">
        <v>945</v>
      </c>
      <c r="D723" s="476" t="s">
        <v>733</v>
      </c>
      <c r="E723" s="477"/>
      <c r="F723" s="503"/>
      <c r="G723" s="503"/>
      <c r="H723" s="24">
        <v>20</v>
      </c>
    </row>
    <row r="724" spans="1:8" ht="11.45" customHeight="1">
      <c r="A724" s="19" t="s">
        <v>1415</v>
      </c>
      <c r="B724" s="19">
        <v>725</v>
      </c>
      <c r="C724" s="20" t="s">
        <v>945</v>
      </c>
      <c r="D724" s="507" t="s">
        <v>734</v>
      </c>
      <c r="E724" s="508"/>
      <c r="F724" s="485"/>
      <c r="G724" s="485"/>
      <c r="H724" s="41"/>
    </row>
    <row r="725" spans="1:8" ht="11.65" customHeight="1">
      <c r="A725" s="16" t="s">
        <v>1408</v>
      </c>
      <c r="B725" s="16">
        <v>726</v>
      </c>
      <c r="C725" s="510" t="s">
        <v>945</v>
      </c>
      <c r="D725" s="510"/>
      <c r="E725" s="482" t="s">
        <v>735</v>
      </c>
      <c r="F725" s="483"/>
      <c r="G725" s="44"/>
      <c r="H725" s="18">
        <v>100</v>
      </c>
    </row>
    <row r="726" spans="1:8" ht="11.45" customHeight="1">
      <c r="A726" s="19" t="s">
        <v>1408</v>
      </c>
      <c r="B726" s="19">
        <v>727</v>
      </c>
      <c r="C726" s="506" t="s">
        <v>945</v>
      </c>
      <c r="D726" s="506"/>
      <c r="E726" s="473" t="s">
        <v>736</v>
      </c>
      <c r="F726" s="474"/>
      <c r="G726" s="25"/>
      <c r="H726" s="21">
        <v>100</v>
      </c>
    </row>
    <row r="727" spans="1:8" ht="11.45" customHeight="1">
      <c r="A727" s="22" t="s">
        <v>1408</v>
      </c>
      <c r="B727" s="22">
        <v>728</v>
      </c>
      <c r="C727" s="505" t="s">
        <v>945</v>
      </c>
      <c r="D727" s="505"/>
      <c r="E727" s="476" t="s">
        <v>737</v>
      </c>
      <c r="F727" s="477"/>
      <c r="G727" s="29"/>
      <c r="H727" s="24">
        <v>100</v>
      </c>
    </row>
    <row r="728" spans="1:8" ht="11.45" customHeight="1">
      <c r="A728" s="19" t="s">
        <v>1408</v>
      </c>
      <c r="B728" s="19">
        <v>729</v>
      </c>
      <c r="C728" s="506" t="s">
        <v>945</v>
      </c>
      <c r="D728" s="506"/>
      <c r="E728" s="473" t="s">
        <v>738</v>
      </c>
      <c r="F728" s="474"/>
      <c r="G728" s="25"/>
      <c r="H728" s="21">
        <v>100</v>
      </c>
    </row>
    <row r="729" spans="1:8" ht="11.45" customHeight="1">
      <c r="A729" s="22" t="s">
        <v>1408</v>
      </c>
      <c r="B729" s="22">
        <v>730</v>
      </c>
      <c r="C729" s="505" t="s">
        <v>945</v>
      </c>
      <c r="D729" s="505"/>
      <c r="E729" s="476" t="s">
        <v>1416</v>
      </c>
      <c r="F729" s="477"/>
      <c r="G729" s="29"/>
      <c r="H729" s="24">
        <v>100</v>
      </c>
    </row>
    <row r="730" spans="1:8" ht="11.45" customHeight="1">
      <c r="A730" s="19" t="s">
        <v>1408</v>
      </c>
      <c r="B730" s="19">
        <v>731</v>
      </c>
      <c r="C730" s="506" t="s">
        <v>945</v>
      </c>
      <c r="D730" s="506"/>
      <c r="E730" s="473" t="s">
        <v>739</v>
      </c>
      <c r="F730" s="474"/>
      <c r="G730" s="25"/>
      <c r="H730" s="21">
        <v>100</v>
      </c>
    </row>
    <row r="731" spans="1:8" ht="11.45" customHeight="1">
      <c r="A731" s="22" t="s">
        <v>1408</v>
      </c>
      <c r="B731" s="22">
        <v>732</v>
      </c>
      <c r="C731" s="505" t="s">
        <v>945</v>
      </c>
      <c r="D731" s="505"/>
      <c r="E731" s="476" t="s">
        <v>740</v>
      </c>
      <c r="F731" s="477"/>
      <c r="G731" s="29"/>
      <c r="H731" s="24">
        <v>100</v>
      </c>
    </row>
    <row r="732" spans="1:8" ht="11.45" customHeight="1">
      <c r="A732" s="19" t="s">
        <v>1408</v>
      </c>
      <c r="B732" s="19">
        <v>733</v>
      </c>
      <c r="C732" s="506" t="s">
        <v>945</v>
      </c>
      <c r="D732" s="506"/>
      <c r="E732" s="473" t="s">
        <v>741</v>
      </c>
      <c r="F732" s="474"/>
      <c r="G732" s="25"/>
      <c r="H732" s="41"/>
    </row>
    <row r="733" spans="1:8" ht="11.45" customHeight="1">
      <c r="A733" s="22" t="s">
        <v>1417</v>
      </c>
      <c r="B733" s="22">
        <v>734</v>
      </c>
      <c r="C733" s="505" t="s">
        <v>945</v>
      </c>
      <c r="D733" s="505"/>
      <c r="E733" s="476" t="s">
        <v>742</v>
      </c>
      <c r="F733" s="477"/>
      <c r="G733" s="29"/>
      <c r="H733" s="40"/>
    </row>
    <row r="734" spans="1:8" ht="11.45" customHeight="1">
      <c r="A734" s="19" t="s">
        <v>1408</v>
      </c>
      <c r="B734" s="19">
        <v>735</v>
      </c>
      <c r="C734" s="506" t="s">
        <v>945</v>
      </c>
      <c r="D734" s="506"/>
      <c r="E734" s="473" t="s">
        <v>743</v>
      </c>
      <c r="F734" s="474"/>
      <c r="G734" s="25"/>
      <c r="H734" s="41"/>
    </row>
    <row r="735" spans="1:8" ht="11.45" customHeight="1">
      <c r="A735" s="22" t="s">
        <v>1408</v>
      </c>
      <c r="B735" s="22">
        <v>736</v>
      </c>
      <c r="C735" s="505" t="s">
        <v>945</v>
      </c>
      <c r="D735" s="505"/>
      <c r="E735" s="476" t="s">
        <v>744</v>
      </c>
      <c r="F735" s="477"/>
      <c r="G735" s="29"/>
      <c r="H735" s="40"/>
    </row>
    <row r="736" spans="1:8" ht="11.45" customHeight="1">
      <c r="A736" s="19" t="s">
        <v>1408</v>
      </c>
      <c r="B736" s="19">
        <v>737</v>
      </c>
      <c r="C736" s="506" t="s">
        <v>945</v>
      </c>
      <c r="D736" s="506"/>
      <c r="E736" s="473" t="s">
        <v>745</v>
      </c>
      <c r="F736" s="474"/>
      <c r="G736" s="19" t="s">
        <v>1126</v>
      </c>
      <c r="H736" s="21">
        <v>90</v>
      </c>
    </row>
    <row r="737" spans="1:8" ht="11.45" customHeight="1">
      <c r="A737" s="22" t="s">
        <v>1418</v>
      </c>
      <c r="B737" s="22">
        <v>738</v>
      </c>
      <c r="C737" s="505" t="s">
        <v>945</v>
      </c>
      <c r="D737" s="505"/>
      <c r="E737" s="476" t="s">
        <v>746</v>
      </c>
      <c r="F737" s="477"/>
      <c r="G737" s="29"/>
      <c r="H737" s="24">
        <v>100</v>
      </c>
    </row>
    <row r="738" spans="1:8" ht="11.45" customHeight="1">
      <c r="A738" s="19" t="s">
        <v>1419</v>
      </c>
      <c r="B738" s="19">
        <v>739</v>
      </c>
      <c r="C738" s="506" t="s">
        <v>945</v>
      </c>
      <c r="D738" s="506"/>
      <c r="E738" s="473" t="s">
        <v>747</v>
      </c>
      <c r="F738" s="474"/>
      <c r="G738" s="25"/>
      <c r="H738" s="21">
        <v>100</v>
      </c>
    </row>
    <row r="739" spans="1:8" ht="11.45" customHeight="1">
      <c r="A739" s="29"/>
      <c r="B739" s="22">
        <v>740</v>
      </c>
      <c r="C739" s="505" t="s">
        <v>945</v>
      </c>
      <c r="D739" s="505"/>
      <c r="E739" s="476" t="s">
        <v>748</v>
      </c>
      <c r="F739" s="477"/>
      <c r="G739" s="29"/>
      <c r="H739" s="24">
        <v>100</v>
      </c>
    </row>
    <row r="740" spans="1:8" ht="11.45" customHeight="1">
      <c r="A740" s="19" t="s">
        <v>1408</v>
      </c>
      <c r="B740" s="19">
        <v>741</v>
      </c>
      <c r="C740" s="506" t="s">
        <v>945</v>
      </c>
      <c r="D740" s="506"/>
      <c r="E740" s="473" t="s">
        <v>749</v>
      </c>
      <c r="F740" s="474"/>
      <c r="G740" s="25"/>
      <c r="H740" s="21">
        <v>100</v>
      </c>
    </row>
    <row r="741" spans="1:8" ht="11.45" customHeight="1">
      <c r="A741" s="22" t="s">
        <v>1408</v>
      </c>
      <c r="B741" s="22">
        <v>742</v>
      </c>
      <c r="C741" s="505" t="s">
        <v>945</v>
      </c>
      <c r="D741" s="505"/>
      <c r="E741" s="476" t="s">
        <v>750</v>
      </c>
      <c r="F741" s="477"/>
      <c r="G741" s="29"/>
      <c r="H741" s="24">
        <v>100</v>
      </c>
    </row>
    <row r="742" spans="1:8" ht="11.45" customHeight="1">
      <c r="A742" s="19" t="s">
        <v>1354</v>
      </c>
      <c r="B742" s="19">
        <v>743</v>
      </c>
      <c r="C742" s="506" t="s">
        <v>945</v>
      </c>
      <c r="D742" s="506"/>
      <c r="E742" s="473" t="s">
        <v>1</v>
      </c>
      <c r="F742" s="474"/>
      <c r="G742" s="25"/>
      <c r="H742" s="21">
        <v>100</v>
      </c>
    </row>
    <row r="743" spans="1:8" ht="11.45" customHeight="1">
      <c r="A743" s="22" t="s">
        <v>1420</v>
      </c>
      <c r="B743" s="22">
        <v>744</v>
      </c>
      <c r="C743" s="505" t="s">
        <v>945</v>
      </c>
      <c r="D743" s="505"/>
      <c r="E743" s="476" t="s">
        <v>751</v>
      </c>
      <c r="F743" s="477"/>
      <c r="G743" s="22" t="s">
        <v>1116</v>
      </c>
      <c r="H743" s="24">
        <v>10</v>
      </c>
    </row>
    <row r="744" spans="1:8" ht="11.45" customHeight="1">
      <c r="A744" s="19" t="s">
        <v>1408</v>
      </c>
      <c r="B744" s="19">
        <v>745</v>
      </c>
      <c r="C744" s="506" t="s">
        <v>945</v>
      </c>
      <c r="D744" s="506"/>
      <c r="E744" s="473" t="s">
        <v>752</v>
      </c>
      <c r="F744" s="474"/>
      <c r="G744" s="25"/>
      <c r="H744" s="21">
        <v>100</v>
      </c>
    </row>
    <row r="745" spans="1:8" ht="20.45" customHeight="1">
      <c r="A745" s="26" t="s">
        <v>1421</v>
      </c>
      <c r="B745" s="26">
        <v>746</v>
      </c>
      <c r="C745" s="505" t="s">
        <v>1422</v>
      </c>
      <c r="D745" s="505"/>
      <c r="E745" s="514" t="s">
        <v>1423</v>
      </c>
      <c r="F745" s="515"/>
      <c r="G745" s="29"/>
      <c r="H745" s="28">
        <v>100</v>
      </c>
    </row>
    <row r="746" spans="1:8" ht="20.45" customHeight="1">
      <c r="A746" s="39" t="s">
        <v>1421</v>
      </c>
      <c r="B746" s="39">
        <v>747</v>
      </c>
      <c r="C746" s="506" t="s">
        <v>1422</v>
      </c>
      <c r="D746" s="506"/>
      <c r="E746" s="473" t="s">
        <v>1424</v>
      </c>
      <c r="F746" s="474"/>
      <c r="G746" s="25"/>
      <c r="H746" s="37">
        <v>100</v>
      </c>
    </row>
    <row r="747" spans="1:8" ht="20.45" customHeight="1">
      <c r="A747" s="29"/>
      <c r="B747" s="26">
        <v>748</v>
      </c>
      <c r="C747" s="505" t="s">
        <v>1422</v>
      </c>
      <c r="D747" s="505"/>
      <c r="E747" s="514" t="s">
        <v>1425</v>
      </c>
      <c r="F747" s="515"/>
      <c r="G747" s="29"/>
      <c r="H747" s="28">
        <v>100</v>
      </c>
    </row>
    <row r="748" spans="1:8" ht="20.45" customHeight="1">
      <c r="A748" s="25"/>
      <c r="B748" s="39">
        <v>749</v>
      </c>
      <c r="C748" s="506" t="s">
        <v>1422</v>
      </c>
      <c r="D748" s="506"/>
      <c r="E748" s="512" t="s">
        <v>1426</v>
      </c>
      <c r="F748" s="513"/>
      <c r="G748" s="25"/>
      <c r="H748" s="37">
        <v>100</v>
      </c>
    </row>
    <row r="749" spans="1:8" ht="20.45" customHeight="1">
      <c r="A749" s="29"/>
      <c r="B749" s="26">
        <v>750</v>
      </c>
      <c r="C749" s="505" t="s">
        <v>1422</v>
      </c>
      <c r="D749" s="505"/>
      <c r="E749" s="514" t="s">
        <v>1427</v>
      </c>
      <c r="F749" s="515"/>
      <c r="G749" s="29"/>
      <c r="H749" s="28">
        <v>100</v>
      </c>
    </row>
    <row r="750" spans="1:8" ht="20.45" customHeight="1">
      <c r="A750" s="25"/>
      <c r="B750" s="39">
        <v>751</v>
      </c>
      <c r="C750" s="506" t="s">
        <v>1422</v>
      </c>
      <c r="D750" s="506"/>
      <c r="E750" s="512" t="s">
        <v>1428</v>
      </c>
      <c r="F750" s="513"/>
      <c r="G750" s="25"/>
      <c r="H750" s="37">
        <v>100</v>
      </c>
    </row>
    <row r="751" spans="1:8" ht="20.45" customHeight="1">
      <c r="A751" s="29"/>
      <c r="B751" s="26">
        <v>752</v>
      </c>
      <c r="C751" s="505" t="s">
        <v>1422</v>
      </c>
      <c r="D751" s="505"/>
      <c r="E751" s="476" t="s">
        <v>1429</v>
      </c>
      <c r="F751" s="477"/>
      <c r="G751" s="29"/>
      <c r="H751" s="28">
        <v>100</v>
      </c>
    </row>
    <row r="752" spans="1:8" ht="20.45" customHeight="1">
      <c r="A752" s="25"/>
      <c r="B752" s="39">
        <v>753</v>
      </c>
      <c r="C752" s="506" t="s">
        <v>1422</v>
      </c>
      <c r="D752" s="506"/>
      <c r="E752" s="512" t="s">
        <v>1430</v>
      </c>
      <c r="F752" s="513"/>
      <c r="G752" s="25"/>
      <c r="H752" s="37">
        <v>100</v>
      </c>
    </row>
    <row r="753" spans="1:8" ht="20.45" customHeight="1">
      <c r="A753" s="29"/>
      <c r="B753" s="26">
        <v>754</v>
      </c>
      <c r="C753" s="505" t="s">
        <v>1422</v>
      </c>
      <c r="D753" s="505"/>
      <c r="E753" s="514" t="s">
        <v>1431</v>
      </c>
      <c r="F753" s="515"/>
      <c r="G753" s="29"/>
      <c r="H753" s="28">
        <v>100</v>
      </c>
    </row>
    <row r="754" spans="1:8" ht="20.45" customHeight="1">
      <c r="A754" s="25"/>
      <c r="B754" s="39">
        <v>755</v>
      </c>
      <c r="C754" s="506" t="s">
        <v>1422</v>
      </c>
      <c r="D754" s="506"/>
      <c r="E754" s="512" t="s">
        <v>1432</v>
      </c>
      <c r="F754" s="513"/>
      <c r="G754" s="25"/>
      <c r="H754" s="37">
        <v>100</v>
      </c>
    </row>
    <row r="755" spans="1:8" ht="20.45" customHeight="1">
      <c r="A755" s="29"/>
      <c r="B755" s="26">
        <v>756</v>
      </c>
      <c r="C755" s="505" t="s">
        <v>1422</v>
      </c>
      <c r="D755" s="505"/>
      <c r="E755" s="514" t="s">
        <v>1433</v>
      </c>
      <c r="F755" s="515"/>
      <c r="G755" s="29"/>
      <c r="H755" s="28">
        <v>100</v>
      </c>
    </row>
    <row r="756" spans="1:8" ht="20.45" customHeight="1">
      <c r="A756" s="25"/>
      <c r="B756" s="39">
        <v>757</v>
      </c>
      <c r="C756" s="506" t="s">
        <v>1422</v>
      </c>
      <c r="D756" s="506"/>
      <c r="E756" s="512" t="s">
        <v>1434</v>
      </c>
      <c r="F756" s="513"/>
      <c r="G756" s="25"/>
      <c r="H756" s="37">
        <v>100</v>
      </c>
    </row>
    <row r="757" spans="1:8" ht="20.45" customHeight="1">
      <c r="A757" s="29"/>
      <c r="B757" s="26">
        <v>758</v>
      </c>
      <c r="C757" s="505" t="s">
        <v>1422</v>
      </c>
      <c r="D757" s="505"/>
      <c r="E757" s="514" t="s">
        <v>1435</v>
      </c>
      <c r="F757" s="515"/>
      <c r="G757" s="29"/>
      <c r="H757" s="28">
        <v>100</v>
      </c>
    </row>
    <row r="758" spans="1:8" ht="20.45" customHeight="1">
      <c r="A758" s="25"/>
      <c r="B758" s="39">
        <v>759</v>
      </c>
      <c r="C758" s="506" t="s">
        <v>1422</v>
      </c>
      <c r="D758" s="506"/>
      <c r="E758" s="516" t="s">
        <v>1436</v>
      </c>
      <c r="F758" s="517"/>
      <c r="G758" s="25"/>
      <c r="H758" s="37">
        <v>100</v>
      </c>
    </row>
    <row r="759" spans="1:8" ht="20.65" customHeight="1">
      <c r="A759" s="44"/>
      <c r="B759" s="46">
        <v>760</v>
      </c>
      <c r="C759" s="17" t="s">
        <v>1422</v>
      </c>
      <c r="D759" s="482" t="s">
        <v>1437</v>
      </c>
      <c r="E759" s="483"/>
      <c r="F759" s="509"/>
      <c r="G759" s="509"/>
      <c r="H759" s="47">
        <v>100</v>
      </c>
    </row>
    <row r="760" spans="1:8" ht="20.45" customHeight="1">
      <c r="A760" s="25"/>
      <c r="B760" s="39">
        <v>761</v>
      </c>
      <c r="C760" s="20" t="s">
        <v>1422</v>
      </c>
      <c r="D760" s="512" t="s">
        <v>1438</v>
      </c>
      <c r="E760" s="513"/>
      <c r="F760" s="485"/>
      <c r="G760" s="485"/>
      <c r="H760" s="37">
        <v>100</v>
      </c>
    </row>
    <row r="761" spans="1:8" ht="20.45" customHeight="1">
      <c r="A761" s="29"/>
      <c r="B761" s="26">
        <v>762</v>
      </c>
      <c r="C761" s="23" t="s">
        <v>1422</v>
      </c>
      <c r="D761" s="476" t="s">
        <v>1439</v>
      </c>
      <c r="E761" s="477"/>
      <c r="F761" s="503"/>
      <c r="G761" s="503"/>
      <c r="H761" s="28">
        <v>100</v>
      </c>
    </row>
    <row r="762" spans="1:8" ht="20.45" customHeight="1">
      <c r="A762" s="25"/>
      <c r="B762" s="39">
        <v>763</v>
      </c>
      <c r="C762" s="20" t="s">
        <v>1422</v>
      </c>
      <c r="D762" s="512" t="s">
        <v>1440</v>
      </c>
      <c r="E762" s="513"/>
      <c r="F762" s="485"/>
      <c r="G762" s="485"/>
      <c r="H762" s="37">
        <v>100</v>
      </c>
    </row>
    <row r="763" spans="1:8" ht="20.45" customHeight="1">
      <c r="A763" s="29"/>
      <c r="B763" s="26">
        <v>764</v>
      </c>
      <c r="C763" s="23" t="s">
        <v>1422</v>
      </c>
      <c r="D763" s="514" t="s">
        <v>1441</v>
      </c>
      <c r="E763" s="515"/>
      <c r="F763" s="503"/>
      <c r="G763" s="503"/>
      <c r="H763" s="28">
        <v>100</v>
      </c>
    </row>
    <row r="764" spans="1:8" ht="20.45" customHeight="1">
      <c r="A764" s="25"/>
      <c r="B764" s="39">
        <v>765</v>
      </c>
      <c r="C764" s="20" t="s">
        <v>1422</v>
      </c>
      <c r="D764" s="473" t="s">
        <v>1442</v>
      </c>
      <c r="E764" s="474"/>
      <c r="F764" s="485"/>
      <c r="G764" s="485"/>
      <c r="H764" s="37">
        <v>100</v>
      </c>
    </row>
    <row r="765" spans="1:8" ht="20.45" customHeight="1">
      <c r="A765" s="29"/>
      <c r="B765" s="26">
        <v>766</v>
      </c>
      <c r="C765" s="23" t="s">
        <v>1422</v>
      </c>
      <c r="D765" s="514" t="s">
        <v>1443</v>
      </c>
      <c r="E765" s="515"/>
      <c r="F765" s="503"/>
      <c r="G765" s="503"/>
      <c r="H765" s="28">
        <v>100</v>
      </c>
    </row>
    <row r="766" spans="1:8" ht="20.45" customHeight="1">
      <c r="A766" s="25"/>
      <c r="B766" s="39">
        <v>767</v>
      </c>
      <c r="C766" s="20" t="s">
        <v>1422</v>
      </c>
      <c r="D766" s="473" t="s">
        <v>1444</v>
      </c>
      <c r="E766" s="474"/>
      <c r="F766" s="485"/>
      <c r="G766" s="485"/>
      <c r="H766" s="37">
        <v>100</v>
      </c>
    </row>
    <row r="767" spans="1:8" ht="20.45" customHeight="1">
      <c r="A767" s="29"/>
      <c r="B767" s="26">
        <v>768</v>
      </c>
      <c r="C767" s="23" t="s">
        <v>1422</v>
      </c>
      <c r="D767" s="476" t="s">
        <v>1445</v>
      </c>
      <c r="E767" s="477"/>
      <c r="F767" s="503"/>
      <c r="G767" s="503"/>
      <c r="H767" s="28">
        <v>100</v>
      </c>
    </row>
    <row r="768" spans="1:8" ht="20.45" customHeight="1">
      <c r="A768" s="25"/>
      <c r="B768" s="39">
        <v>769</v>
      </c>
      <c r="C768" s="20" t="s">
        <v>1422</v>
      </c>
      <c r="D768" s="473" t="s">
        <v>1446</v>
      </c>
      <c r="E768" s="474"/>
      <c r="F768" s="485"/>
      <c r="G768" s="485"/>
      <c r="H768" s="37">
        <v>100</v>
      </c>
    </row>
    <row r="769" spans="1:8" ht="11.45" customHeight="1">
      <c r="A769" s="22" t="s">
        <v>1130</v>
      </c>
      <c r="B769" s="22">
        <v>770</v>
      </c>
      <c r="C769" s="23" t="s">
        <v>919</v>
      </c>
      <c r="D769" s="476" t="s">
        <v>753</v>
      </c>
      <c r="E769" s="477"/>
      <c r="F769" s="503"/>
      <c r="G769" s="503"/>
      <c r="H769" s="40"/>
    </row>
    <row r="770" spans="1:8" ht="11.45" customHeight="1">
      <c r="A770" s="25"/>
      <c r="B770" s="19">
        <v>771</v>
      </c>
      <c r="C770" s="20" t="s">
        <v>919</v>
      </c>
      <c r="D770" s="473" t="s">
        <v>754</v>
      </c>
      <c r="E770" s="474"/>
      <c r="F770" s="485"/>
      <c r="G770" s="485"/>
      <c r="H770" s="41"/>
    </row>
    <row r="771" spans="1:8" ht="11.45" customHeight="1">
      <c r="A771" s="29"/>
      <c r="B771" s="22">
        <v>772</v>
      </c>
      <c r="C771" s="23" t="s">
        <v>919</v>
      </c>
      <c r="D771" s="476" t="s">
        <v>755</v>
      </c>
      <c r="E771" s="477"/>
      <c r="F771" s="503"/>
      <c r="G771" s="503"/>
      <c r="H771" s="40"/>
    </row>
    <row r="772" spans="1:8" ht="11.45" customHeight="1">
      <c r="A772" s="25"/>
      <c r="B772" s="19">
        <v>773</v>
      </c>
      <c r="C772" s="20" t="s">
        <v>919</v>
      </c>
      <c r="D772" s="473" t="s">
        <v>756</v>
      </c>
      <c r="E772" s="474"/>
      <c r="F772" s="485"/>
      <c r="G772" s="485"/>
      <c r="H772" s="41"/>
    </row>
    <row r="773" spans="1:8" ht="11.45" customHeight="1">
      <c r="A773" s="22" t="s">
        <v>1130</v>
      </c>
      <c r="B773" s="22">
        <v>774</v>
      </c>
      <c r="C773" s="23" t="s">
        <v>919</v>
      </c>
      <c r="D773" s="476" t="s">
        <v>757</v>
      </c>
      <c r="E773" s="477"/>
      <c r="F773" s="503"/>
      <c r="G773" s="503"/>
      <c r="H773" s="40"/>
    </row>
    <row r="774" spans="1:8" ht="11.45" customHeight="1">
      <c r="A774" s="19" t="s">
        <v>1130</v>
      </c>
      <c r="B774" s="19">
        <v>775</v>
      </c>
      <c r="C774" s="20" t="s">
        <v>919</v>
      </c>
      <c r="D774" s="473" t="s">
        <v>758</v>
      </c>
      <c r="E774" s="474"/>
      <c r="F774" s="485"/>
      <c r="G774" s="485"/>
      <c r="H774" s="41"/>
    </row>
    <row r="775" spans="1:8" ht="11.45" customHeight="1">
      <c r="A775" s="22" t="s">
        <v>1130</v>
      </c>
      <c r="B775" s="22">
        <v>776</v>
      </c>
      <c r="C775" s="23" t="s">
        <v>919</v>
      </c>
      <c r="D775" s="476" t="s">
        <v>759</v>
      </c>
      <c r="E775" s="477"/>
      <c r="F775" s="503"/>
      <c r="G775" s="503"/>
      <c r="H775" s="40"/>
    </row>
    <row r="776" spans="1:8" ht="11.45" customHeight="1">
      <c r="A776" s="19" t="s">
        <v>1130</v>
      </c>
      <c r="B776" s="19">
        <v>777</v>
      </c>
      <c r="C776" s="20" t="s">
        <v>919</v>
      </c>
      <c r="D776" s="473" t="s">
        <v>760</v>
      </c>
      <c r="E776" s="474"/>
      <c r="F776" s="485"/>
      <c r="G776" s="485"/>
      <c r="H776" s="41"/>
    </row>
    <row r="777" spans="1:8" ht="11.45" customHeight="1">
      <c r="A777" s="22" t="s">
        <v>1130</v>
      </c>
      <c r="B777" s="22">
        <v>778</v>
      </c>
      <c r="C777" s="23" t="s">
        <v>919</v>
      </c>
      <c r="D777" s="476" t="s">
        <v>761</v>
      </c>
      <c r="E777" s="477"/>
      <c r="F777" s="503"/>
      <c r="G777" s="503"/>
      <c r="H777" s="40"/>
    </row>
    <row r="778" spans="1:8" ht="11.45" customHeight="1">
      <c r="A778" s="19" t="s">
        <v>1447</v>
      </c>
      <c r="B778" s="19">
        <v>779</v>
      </c>
      <c r="C778" s="20" t="s">
        <v>919</v>
      </c>
      <c r="D778" s="473" t="s">
        <v>762</v>
      </c>
      <c r="E778" s="474"/>
      <c r="F778" s="485"/>
      <c r="G778" s="485"/>
      <c r="H778" s="41"/>
    </row>
    <row r="779" spans="1:8" ht="11.45" customHeight="1">
      <c r="A779" s="22" t="s">
        <v>1448</v>
      </c>
      <c r="B779" s="22">
        <v>780</v>
      </c>
      <c r="C779" s="23" t="s">
        <v>919</v>
      </c>
      <c r="D779" s="476" t="s">
        <v>763</v>
      </c>
      <c r="E779" s="477"/>
      <c r="F779" s="503"/>
      <c r="G779" s="503"/>
      <c r="H779" s="40"/>
    </row>
    <row r="780" spans="1:8" ht="11.45" customHeight="1">
      <c r="A780" s="19" t="s">
        <v>1130</v>
      </c>
      <c r="B780" s="19">
        <v>781</v>
      </c>
      <c r="C780" s="20" t="s">
        <v>919</v>
      </c>
      <c r="D780" s="473" t="s">
        <v>764</v>
      </c>
      <c r="E780" s="474"/>
      <c r="F780" s="475" t="s">
        <v>1183</v>
      </c>
      <c r="G780" s="475"/>
      <c r="H780" s="21">
        <v>100</v>
      </c>
    </row>
    <row r="781" spans="1:8" ht="11.45" customHeight="1">
      <c r="A781" s="22" t="s">
        <v>1449</v>
      </c>
      <c r="B781" s="22">
        <v>782</v>
      </c>
      <c r="C781" s="23" t="s">
        <v>919</v>
      </c>
      <c r="D781" s="476" t="s">
        <v>765</v>
      </c>
      <c r="E781" s="477"/>
      <c r="F781" s="503"/>
      <c r="G781" s="503"/>
      <c r="H781" s="40"/>
    </row>
    <row r="782" spans="1:8" ht="11.45" customHeight="1">
      <c r="A782" s="19" t="s">
        <v>1130</v>
      </c>
      <c r="B782" s="19">
        <v>784</v>
      </c>
      <c r="C782" s="20" t="s">
        <v>919</v>
      </c>
      <c r="D782" s="473" t="s">
        <v>766</v>
      </c>
      <c r="E782" s="474"/>
      <c r="F782" s="475" t="s">
        <v>1450</v>
      </c>
      <c r="G782" s="475"/>
      <c r="H782" s="21">
        <v>100</v>
      </c>
    </row>
    <row r="783" spans="1:8" ht="11.45" customHeight="1">
      <c r="A783" s="22" t="s">
        <v>1451</v>
      </c>
      <c r="B783" s="22">
        <v>785</v>
      </c>
      <c r="C783" s="23" t="s">
        <v>919</v>
      </c>
      <c r="D783" s="476" t="s">
        <v>767</v>
      </c>
      <c r="E783" s="477"/>
      <c r="F783" s="478" t="s">
        <v>1093</v>
      </c>
      <c r="G783" s="478"/>
      <c r="H783" s="24">
        <v>20</v>
      </c>
    </row>
    <row r="784" spans="1:8" ht="11.45" customHeight="1">
      <c r="A784" s="19" t="s">
        <v>1130</v>
      </c>
      <c r="B784" s="19">
        <v>786</v>
      </c>
      <c r="C784" s="20" t="s">
        <v>919</v>
      </c>
      <c r="D784" s="473" t="s">
        <v>768</v>
      </c>
      <c r="E784" s="474"/>
      <c r="F784" s="485"/>
      <c r="G784" s="485"/>
      <c r="H784" s="41"/>
    </row>
    <row r="785" spans="1:8" ht="11.45" customHeight="1">
      <c r="A785" s="22" t="s">
        <v>1452</v>
      </c>
      <c r="B785" s="22">
        <v>787</v>
      </c>
      <c r="C785" s="23" t="s">
        <v>919</v>
      </c>
      <c r="D785" s="476" t="s">
        <v>769</v>
      </c>
      <c r="E785" s="477"/>
      <c r="F785" s="503"/>
      <c r="G785" s="503"/>
      <c r="H785" s="40"/>
    </row>
    <row r="786" spans="1:8" ht="11.45" customHeight="1">
      <c r="A786" s="19" t="s">
        <v>1130</v>
      </c>
      <c r="B786" s="19">
        <v>788</v>
      </c>
      <c r="C786" s="20" t="s">
        <v>919</v>
      </c>
      <c r="D786" s="473" t="s">
        <v>770</v>
      </c>
      <c r="E786" s="474"/>
      <c r="F786" s="485"/>
      <c r="G786" s="485"/>
      <c r="H786" s="41"/>
    </row>
    <row r="787" spans="1:8" ht="11.45" customHeight="1">
      <c r="A787" s="22" t="s">
        <v>1130</v>
      </c>
      <c r="B787" s="22">
        <v>789</v>
      </c>
      <c r="C787" s="23" t="s">
        <v>919</v>
      </c>
      <c r="D787" s="476" t="s">
        <v>771</v>
      </c>
      <c r="E787" s="477"/>
      <c r="F787" s="503"/>
      <c r="G787" s="503"/>
      <c r="H787" s="40"/>
    </row>
    <row r="788" spans="1:8" ht="11.45" customHeight="1">
      <c r="A788" s="19" t="s">
        <v>1130</v>
      </c>
      <c r="B788" s="19">
        <v>790</v>
      </c>
      <c r="C788" s="20" t="s">
        <v>919</v>
      </c>
      <c r="D788" s="473" t="s">
        <v>772</v>
      </c>
      <c r="E788" s="474"/>
      <c r="F788" s="485"/>
      <c r="G788" s="485"/>
      <c r="H788" s="41"/>
    </row>
    <row r="789" spans="1:8" ht="11.45" customHeight="1">
      <c r="A789" s="22" t="s">
        <v>1130</v>
      </c>
      <c r="B789" s="22">
        <v>791</v>
      </c>
      <c r="C789" s="23" t="s">
        <v>919</v>
      </c>
      <c r="D789" s="476" t="s">
        <v>773</v>
      </c>
      <c r="E789" s="477"/>
      <c r="F789" s="503"/>
      <c r="G789" s="503"/>
      <c r="H789" s="40"/>
    </row>
    <row r="790" spans="1:8" ht="11.45" customHeight="1">
      <c r="A790" s="25"/>
      <c r="B790" s="19">
        <v>792</v>
      </c>
      <c r="C790" s="20" t="s">
        <v>919</v>
      </c>
      <c r="D790" s="473" t="s">
        <v>774</v>
      </c>
      <c r="E790" s="474"/>
      <c r="F790" s="485"/>
      <c r="G790" s="485"/>
      <c r="H790" s="41"/>
    </row>
    <row r="791" spans="1:8" ht="11.45" customHeight="1">
      <c r="A791" s="29"/>
      <c r="B791" s="22">
        <v>793</v>
      </c>
      <c r="C791" s="23" t="s">
        <v>919</v>
      </c>
      <c r="D791" s="476" t="s">
        <v>775</v>
      </c>
      <c r="E791" s="477"/>
      <c r="F791" s="503"/>
      <c r="G791" s="503"/>
      <c r="H791" s="40"/>
    </row>
    <row r="792" spans="1:8" ht="11.45" customHeight="1">
      <c r="A792" s="19" t="s">
        <v>1130</v>
      </c>
      <c r="B792" s="19">
        <v>794</v>
      </c>
      <c r="C792" s="20" t="s">
        <v>919</v>
      </c>
      <c r="D792" s="473" t="s">
        <v>776</v>
      </c>
      <c r="E792" s="474"/>
      <c r="F792" s="485"/>
      <c r="G792" s="485"/>
      <c r="H792" s="41"/>
    </row>
    <row r="793" spans="1:8" ht="11.45" customHeight="1">
      <c r="A793" s="22" t="s">
        <v>1130</v>
      </c>
      <c r="B793" s="22">
        <v>795</v>
      </c>
      <c r="C793" s="23" t="s">
        <v>919</v>
      </c>
      <c r="D793" s="476" t="s">
        <v>777</v>
      </c>
      <c r="E793" s="477"/>
      <c r="F793" s="503"/>
      <c r="G793" s="503"/>
      <c r="H793" s="40"/>
    </row>
    <row r="794" spans="1:8" ht="11.45" customHeight="1">
      <c r="A794" s="25"/>
      <c r="B794" s="19">
        <v>796</v>
      </c>
      <c r="C794" s="20" t="s">
        <v>919</v>
      </c>
      <c r="D794" s="473" t="s">
        <v>778</v>
      </c>
      <c r="E794" s="474"/>
      <c r="F794" s="485"/>
      <c r="G794" s="485"/>
      <c r="H794" s="41"/>
    </row>
    <row r="795" spans="1:8" ht="11.45" customHeight="1">
      <c r="A795" s="29"/>
      <c r="B795" s="22">
        <v>797</v>
      </c>
      <c r="C795" s="23" t="s">
        <v>919</v>
      </c>
      <c r="D795" s="491" t="s">
        <v>779</v>
      </c>
      <c r="E795" s="492"/>
      <c r="F795" s="503"/>
      <c r="G795" s="503"/>
      <c r="H795" s="40"/>
    </row>
    <row r="796" spans="1:8" ht="11.65" customHeight="1">
      <c r="A796" s="43"/>
      <c r="B796" s="30">
        <v>798</v>
      </c>
      <c r="C796" s="504" t="s">
        <v>919</v>
      </c>
      <c r="D796" s="504"/>
      <c r="E796" s="493" t="s">
        <v>780</v>
      </c>
      <c r="F796" s="494"/>
      <c r="G796" s="43"/>
      <c r="H796" s="45"/>
    </row>
    <row r="797" spans="1:8" ht="11.45" customHeight="1">
      <c r="A797" s="29"/>
      <c r="B797" s="22">
        <v>799</v>
      </c>
      <c r="C797" s="505" t="s">
        <v>919</v>
      </c>
      <c r="D797" s="505"/>
      <c r="E797" s="476" t="s">
        <v>781</v>
      </c>
      <c r="F797" s="477"/>
      <c r="G797" s="29"/>
      <c r="H797" s="40"/>
    </row>
    <row r="798" spans="1:8" ht="11.45" customHeight="1">
      <c r="A798" s="25"/>
      <c r="B798" s="19">
        <v>800</v>
      </c>
      <c r="C798" s="506" t="s">
        <v>919</v>
      </c>
      <c r="D798" s="506"/>
      <c r="E798" s="473" t="s">
        <v>782</v>
      </c>
      <c r="F798" s="474"/>
      <c r="G798" s="25"/>
      <c r="H798" s="41"/>
    </row>
    <row r="799" spans="1:8" ht="11.45" customHeight="1">
      <c r="A799" s="29"/>
      <c r="B799" s="22">
        <v>801</v>
      </c>
      <c r="C799" s="505" t="s">
        <v>919</v>
      </c>
      <c r="D799" s="505"/>
      <c r="E799" s="476" t="s">
        <v>783</v>
      </c>
      <c r="F799" s="477"/>
      <c r="G799" s="29"/>
      <c r="H799" s="40"/>
    </row>
    <row r="800" spans="1:8" ht="11.45" customHeight="1">
      <c r="A800" s="19" t="s">
        <v>1403</v>
      </c>
      <c r="B800" s="19">
        <v>802</v>
      </c>
      <c r="C800" s="506" t="s">
        <v>919</v>
      </c>
      <c r="D800" s="506"/>
      <c r="E800" s="473" t="s">
        <v>784</v>
      </c>
      <c r="F800" s="474"/>
      <c r="G800" s="25"/>
      <c r="H800" s="41"/>
    </row>
    <row r="801" spans="1:8" ht="11.45" customHeight="1">
      <c r="A801" s="29"/>
      <c r="B801" s="22">
        <v>803</v>
      </c>
      <c r="C801" s="505" t="s">
        <v>919</v>
      </c>
      <c r="D801" s="505"/>
      <c r="E801" s="476" t="s">
        <v>785</v>
      </c>
      <c r="F801" s="477"/>
      <c r="G801" s="29"/>
      <c r="H801" s="24">
        <v>100</v>
      </c>
    </row>
    <row r="802" spans="1:8" ht="11.45" customHeight="1">
      <c r="A802" s="25"/>
      <c r="B802" s="19">
        <v>804</v>
      </c>
      <c r="C802" s="506" t="s">
        <v>919</v>
      </c>
      <c r="D802" s="506"/>
      <c r="E802" s="473" t="s">
        <v>786</v>
      </c>
      <c r="F802" s="474"/>
      <c r="G802" s="25"/>
      <c r="H802" s="41"/>
    </row>
    <row r="803" spans="1:8" ht="11.45" customHeight="1">
      <c r="A803" s="29"/>
      <c r="B803" s="22">
        <v>805</v>
      </c>
      <c r="C803" s="505" t="s">
        <v>919</v>
      </c>
      <c r="D803" s="505"/>
      <c r="E803" s="476" t="s">
        <v>787</v>
      </c>
      <c r="F803" s="477"/>
      <c r="G803" s="29"/>
      <c r="H803" s="24">
        <v>100</v>
      </c>
    </row>
    <row r="804" spans="1:8" ht="11.45" customHeight="1">
      <c r="A804" s="25"/>
      <c r="B804" s="19">
        <v>806</v>
      </c>
      <c r="C804" s="506" t="s">
        <v>919</v>
      </c>
      <c r="D804" s="506"/>
      <c r="E804" s="473" t="s">
        <v>1453</v>
      </c>
      <c r="F804" s="474"/>
      <c r="G804" s="25"/>
      <c r="H804" s="21">
        <v>100</v>
      </c>
    </row>
    <row r="805" spans="1:8" ht="11.45" customHeight="1">
      <c r="A805" s="29"/>
      <c r="B805" s="22">
        <v>807</v>
      </c>
      <c r="C805" s="505" t="s">
        <v>919</v>
      </c>
      <c r="D805" s="505"/>
      <c r="E805" s="476" t="s">
        <v>1454</v>
      </c>
      <c r="F805" s="477"/>
      <c r="G805" s="29"/>
      <c r="H805" s="24">
        <v>100</v>
      </c>
    </row>
    <row r="806" spans="1:8" ht="11.45" customHeight="1">
      <c r="A806" s="25"/>
      <c r="B806" s="19">
        <v>808</v>
      </c>
      <c r="C806" s="506" t="s">
        <v>919</v>
      </c>
      <c r="D806" s="506"/>
      <c r="E806" s="473" t="s">
        <v>788</v>
      </c>
      <c r="F806" s="474"/>
      <c r="G806" s="25"/>
      <c r="H806" s="21">
        <v>100</v>
      </c>
    </row>
    <row r="807" spans="1:8" ht="11.45" customHeight="1">
      <c r="A807" s="29"/>
      <c r="B807" s="22">
        <v>809</v>
      </c>
      <c r="C807" s="505" t="s">
        <v>919</v>
      </c>
      <c r="D807" s="505"/>
      <c r="E807" s="476" t="s">
        <v>1455</v>
      </c>
      <c r="F807" s="477"/>
      <c r="G807" s="29"/>
      <c r="H807" s="24">
        <v>100</v>
      </c>
    </row>
    <row r="808" spans="1:8" ht="11.45" customHeight="1">
      <c r="A808" s="25"/>
      <c r="B808" s="19">
        <v>810</v>
      </c>
      <c r="C808" s="506" t="s">
        <v>919</v>
      </c>
      <c r="D808" s="506"/>
      <c r="E808" s="473" t="s">
        <v>789</v>
      </c>
      <c r="F808" s="474"/>
      <c r="G808" s="25"/>
      <c r="H808" s="41"/>
    </row>
    <row r="809" spans="1:8" ht="11.45" customHeight="1">
      <c r="A809" s="29"/>
      <c r="B809" s="22">
        <v>811</v>
      </c>
      <c r="C809" s="505" t="s">
        <v>919</v>
      </c>
      <c r="D809" s="505"/>
      <c r="E809" s="476" t="s">
        <v>790</v>
      </c>
      <c r="F809" s="477"/>
      <c r="G809" s="29"/>
      <c r="H809" s="40"/>
    </row>
    <row r="810" spans="1:8" ht="11.45" customHeight="1">
      <c r="A810" s="25"/>
      <c r="B810" s="19">
        <v>812</v>
      </c>
      <c r="C810" s="506" t="s">
        <v>919</v>
      </c>
      <c r="D810" s="506"/>
      <c r="E810" s="473" t="s">
        <v>791</v>
      </c>
      <c r="F810" s="474"/>
      <c r="G810" s="25"/>
      <c r="H810" s="41"/>
    </row>
    <row r="811" spans="1:8" ht="11.45" customHeight="1">
      <c r="A811" s="29"/>
      <c r="B811" s="22">
        <v>813</v>
      </c>
      <c r="C811" s="505" t="s">
        <v>919</v>
      </c>
      <c r="D811" s="505"/>
      <c r="E811" s="476" t="s">
        <v>792</v>
      </c>
      <c r="F811" s="477"/>
      <c r="G811" s="29"/>
      <c r="H811" s="40"/>
    </row>
    <row r="812" spans="1:8" ht="11.45" customHeight="1">
      <c r="A812" s="25"/>
      <c r="B812" s="19">
        <v>814</v>
      </c>
      <c r="C812" s="506" t="s">
        <v>919</v>
      </c>
      <c r="D812" s="506"/>
      <c r="E812" s="473" t="s">
        <v>793</v>
      </c>
      <c r="F812" s="474"/>
      <c r="G812" s="25"/>
      <c r="H812" s="41"/>
    </row>
    <row r="813" spans="1:8" ht="11.45" customHeight="1">
      <c r="A813" s="29"/>
      <c r="B813" s="22">
        <v>815</v>
      </c>
      <c r="C813" s="505" t="s">
        <v>919</v>
      </c>
      <c r="D813" s="505"/>
      <c r="E813" s="476" t="s">
        <v>794</v>
      </c>
      <c r="F813" s="477"/>
      <c r="G813" s="29"/>
      <c r="H813" s="40"/>
    </row>
    <row r="814" spans="1:8" ht="11.45" customHeight="1">
      <c r="A814" s="25"/>
      <c r="B814" s="19">
        <v>816</v>
      </c>
      <c r="C814" s="506" t="s">
        <v>919</v>
      </c>
      <c r="D814" s="506"/>
      <c r="E814" s="473" t="s">
        <v>795</v>
      </c>
      <c r="F814" s="474"/>
      <c r="G814" s="25"/>
      <c r="H814" s="41"/>
    </row>
    <row r="815" spans="1:8" ht="11.45" customHeight="1">
      <c r="A815" s="29"/>
      <c r="B815" s="22">
        <v>817</v>
      </c>
      <c r="C815" s="505" t="s">
        <v>919</v>
      </c>
      <c r="D815" s="505"/>
      <c r="E815" s="476" t="s">
        <v>796</v>
      </c>
      <c r="F815" s="477"/>
      <c r="G815" s="29"/>
      <c r="H815" s="40"/>
    </row>
    <row r="816" spans="1:8" ht="11.45" customHeight="1">
      <c r="A816" s="25"/>
      <c r="B816" s="19">
        <v>818</v>
      </c>
      <c r="C816" s="506" t="s">
        <v>919</v>
      </c>
      <c r="D816" s="506"/>
      <c r="E816" s="473" t="s">
        <v>797</v>
      </c>
      <c r="F816" s="474"/>
      <c r="G816" s="25"/>
      <c r="H816" s="41"/>
    </row>
    <row r="817" spans="1:8" ht="11.45" customHeight="1">
      <c r="A817" s="29"/>
      <c r="B817" s="22">
        <v>819</v>
      </c>
      <c r="C817" s="505" t="s">
        <v>919</v>
      </c>
      <c r="D817" s="505"/>
      <c r="E817" s="476" t="s">
        <v>798</v>
      </c>
      <c r="F817" s="477"/>
      <c r="G817" s="29"/>
      <c r="H817" s="40"/>
    </row>
    <row r="818" spans="1:8" ht="11.45" customHeight="1">
      <c r="A818" s="25"/>
      <c r="B818" s="19">
        <v>820</v>
      </c>
      <c r="C818" s="506" t="s">
        <v>919</v>
      </c>
      <c r="D818" s="506"/>
      <c r="E818" s="473" t="s">
        <v>799</v>
      </c>
      <c r="F818" s="474"/>
      <c r="G818" s="25"/>
      <c r="H818" s="41"/>
    </row>
    <row r="819" spans="1:8" ht="11.45" customHeight="1">
      <c r="A819" s="29"/>
      <c r="B819" s="22">
        <v>821</v>
      </c>
      <c r="C819" s="505" t="s">
        <v>919</v>
      </c>
      <c r="D819" s="505"/>
      <c r="E819" s="476" t="s">
        <v>800</v>
      </c>
      <c r="F819" s="477"/>
      <c r="G819" s="29"/>
      <c r="H819" s="40"/>
    </row>
    <row r="820" spans="1:8" ht="11.45" customHeight="1">
      <c r="A820" s="25"/>
      <c r="B820" s="19">
        <v>822</v>
      </c>
      <c r="C820" s="506" t="s">
        <v>919</v>
      </c>
      <c r="D820" s="506"/>
      <c r="E820" s="473" t="s">
        <v>801</v>
      </c>
      <c r="F820" s="474"/>
      <c r="G820" s="25"/>
      <c r="H820" s="41"/>
    </row>
    <row r="821" spans="1:8" ht="11.45" customHeight="1">
      <c r="A821" s="29"/>
      <c r="B821" s="22">
        <v>823</v>
      </c>
      <c r="C821" s="505" t="s">
        <v>919</v>
      </c>
      <c r="D821" s="505"/>
      <c r="E821" s="476" t="s">
        <v>802</v>
      </c>
      <c r="F821" s="477"/>
      <c r="G821" s="29"/>
      <c r="H821" s="40"/>
    </row>
    <row r="822" spans="1:8" ht="11.45" customHeight="1">
      <c r="A822" s="25"/>
      <c r="B822" s="19">
        <v>824</v>
      </c>
      <c r="C822" s="506" t="s">
        <v>919</v>
      </c>
      <c r="D822" s="506"/>
      <c r="E822" s="473" t="s">
        <v>803</v>
      </c>
      <c r="F822" s="474"/>
      <c r="G822" s="25"/>
      <c r="H822" s="41"/>
    </row>
    <row r="823" spans="1:8" ht="11.45" customHeight="1">
      <c r="A823" s="29"/>
      <c r="B823" s="22">
        <v>825</v>
      </c>
      <c r="C823" s="505" t="s">
        <v>919</v>
      </c>
      <c r="D823" s="505"/>
      <c r="E823" s="476" t="s">
        <v>804</v>
      </c>
      <c r="F823" s="477"/>
      <c r="G823" s="22" t="s">
        <v>1456</v>
      </c>
      <c r="H823" s="24">
        <v>100</v>
      </c>
    </row>
    <row r="824" spans="1:8" ht="11.45" customHeight="1">
      <c r="A824" s="25"/>
      <c r="B824" s="19">
        <v>826</v>
      </c>
      <c r="C824" s="506" t="s">
        <v>919</v>
      </c>
      <c r="D824" s="506"/>
      <c r="E824" s="473" t="s">
        <v>805</v>
      </c>
      <c r="F824" s="474"/>
      <c r="G824" s="25"/>
      <c r="H824" s="41"/>
    </row>
    <row r="825" spans="1:8" ht="11.45" customHeight="1">
      <c r="A825" s="22" t="s">
        <v>1403</v>
      </c>
      <c r="B825" s="22">
        <v>827</v>
      </c>
      <c r="C825" s="505" t="s">
        <v>919</v>
      </c>
      <c r="D825" s="505"/>
      <c r="E825" s="476" t="s">
        <v>806</v>
      </c>
      <c r="F825" s="477"/>
      <c r="G825" s="29"/>
      <c r="H825" s="24">
        <v>100</v>
      </c>
    </row>
    <row r="826" spans="1:8" ht="11.45" customHeight="1">
      <c r="A826" s="19" t="s">
        <v>1457</v>
      </c>
      <c r="B826" s="19">
        <v>828</v>
      </c>
      <c r="C826" s="506" t="s">
        <v>919</v>
      </c>
      <c r="D826" s="506"/>
      <c r="E826" s="473" t="s">
        <v>807</v>
      </c>
      <c r="F826" s="474"/>
      <c r="G826" s="19" t="s">
        <v>1194</v>
      </c>
      <c r="H826" s="21">
        <v>65</v>
      </c>
    </row>
    <row r="827" spans="1:8" ht="11.45" customHeight="1">
      <c r="A827" s="29"/>
      <c r="B827" s="22">
        <v>829</v>
      </c>
      <c r="C827" s="505" t="s">
        <v>919</v>
      </c>
      <c r="D827" s="505"/>
      <c r="E827" s="476" t="s">
        <v>808</v>
      </c>
      <c r="F827" s="477"/>
      <c r="G827" s="22" t="s">
        <v>1458</v>
      </c>
      <c r="H827" s="24">
        <v>65</v>
      </c>
    </row>
    <row r="828" spans="1:8" ht="11.45" customHeight="1">
      <c r="A828" s="25"/>
      <c r="B828" s="19">
        <v>830</v>
      </c>
      <c r="C828" s="506" t="s">
        <v>919</v>
      </c>
      <c r="D828" s="506"/>
      <c r="E828" s="473" t="s">
        <v>809</v>
      </c>
      <c r="F828" s="474"/>
      <c r="G828" s="25"/>
      <c r="H828" s="41"/>
    </row>
    <row r="829" spans="1:8" ht="11.45" customHeight="1">
      <c r="A829" s="29"/>
      <c r="B829" s="22">
        <v>831</v>
      </c>
      <c r="C829" s="505" t="s">
        <v>919</v>
      </c>
      <c r="D829" s="505"/>
      <c r="E829" s="476" t="s">
        <v>1459</v>
      </c>
      <c r="F829" s="477"/>
      <c r="G829" s="29"/>
      <c r="H829" s="40"/>
    </row>
    <row r="830" spans="1:8" ht="11.45" customHeight="1">
      <c r="A830" s="25"/>
      <c r="B830" s="19">
        <v>832</v>
      </c>
      <c r="C830" s="506" t="s">
        <v>919</v>
      </c>
      <c r="D830" s="506"/>
      <c r="E830" s="473" t="s">
        <v>810</v>
      </c>
      <c r="F830" s="474"/>
      <c r="G830" s="25"/>
      <c r="H830" s="41"/>
    </row>
    <row r="831" spans="1:8" ht="11.45" customHeight="1">
      <c r="A831" s="22" t="s">
        <v>1191</v>
      </c>
      <c r="B831" s="22">
        <v>833</v>
      </c>
      <c r="C831" s="505" t="s">
        <v>919</v>
      </c>
      <c r="D831" s="505"/>
      <c r="E831" s="476" t="s">
        <v>67</v>
      </c>
      <c r="F831" s="477"/>
      <c r="G831" s="29"/>
      <c r="H831" s="40"/>
    </row>
    <row r="832" spans="1:8" ht="11.45" customHeight="1">
      <c r="A832" s="25"/>
      <c r="B832" s="19">
        <v>835</v>
      </c>
      <c r="C832" s="506" t="s">
        <v>919</v>
      </c>
      <c r="D832" s="506"/>
      <c r="E832" s="473" t="s">
        <v>811</v>
      </c>
      <c r="F832" s="474"/>
      <c r="G832" s="25"/>
      <c r="H832" s="41"/>
    </row>
    <row r="833" spans="1:8" ht="11.45" customHeight="1">
      <c r="A833" s="29"/>
      <c r="B833" s="22">
        <v>836</v>
      </c>
      <c r="C833" s="505" t="s">
        <v>919</v>
      </c>
      <c r="D833" s="505"/>
      <c r="E833" s="476" t="s">
        <v>812</v>
      </c>
      <c r="F833" s="477"/>
      <c r="G833" s="29"/>
      <c r="H833" s="40"/>
    </row>
    <row r="834" spans="1:8" ht="11.45" customHeight="1">
      <c r="A834" s="25"/>
      <c r="B834" s="19">
        <v>837</v>
      </c>
      <c r="C834" s="506" t="s">
        <v>919</v>
      </c>
      <c r="D834" s="506"/>
      <c r="E834" s="473" t="s">
        <v>813</v>
      </c>
      <c r="F834" s="474"/>
      <c r="G834" s="25"/>
      <c r="H834" s="41"/>
    </row>
    <row r="835" spans="1:8" ht="11.45" customHeight="1">
      <c r="A835" s="29"/>
      <c r="B835" s="22">
        <v>838</v>
      </c>
      <c r="C835" s="505" t="s">
        <v>919</v>
      </c>
      <c r="D835" s="505"/>
      <c r="E835" s="476" t="s">
        <v>1460</v>
      </c>
      <c r="F835" s="477"/>
      <c r="G835" s="29"/>
      <c r="H835" s="40"/>
    </row>
    <row r="836" spans="1:8" ht="11.45" customHeight="1">
      <c r="A836" s="25"/>
      <c r="B836" s="19">
        <v>839</v>
      </c>
      <c r="C836" s="506" t="s">
        <v>919</v>
      </c>
      <c r="D836" s="506"/>
      <c r="E836" s="473" t="s">
        <v>1461</v>
      </c>
      <c r="F836" s="474"/>
      <c r="G836" s="25"/>
      <c r="H836" s="41"/>
    </row>
    <row r="837" spans="1:8" ht="11.45" customHeight="1">
      <c r="A837" s="29"/>
      <c r="B837" s="22">
        <v>840</v>
      </c>
      <c r="C837" s="505" t="s">
        <v>919</v>
      </c>
      <c r="D837" s="505"/>
      <c r="E837" s="476" t="s">
        <v>1462</v>
      </c>
      <c r="F837" s="477"/>
      <c r="G837" s="29"/>
      <c r="H837" s="40"/>
    </row>
    <row r="838" spans="1:8" ht="11.45" customHeight="1">
      <c r="A838" s="25"/>
      <c r="B838" s="19">
        <v>841</v>
      </c>
      <c r="C838" s="506" t="s">
        <v>919</v>
      </c>
      <c r="D838" s="506"/>
      <c r="E838" s="473" t="s">
        <v>1463</v>
      </c>
      <c r="F838" s="474"/>
      <c r="G838" s="25"/>
      <c r="H838" s="41"/>
    </row>
    <row r="839" spans="1:8" ht="11.45" customHeight="1">
      <c r="A839" s="29"/>
      <c r="B839" s="22">
        <v>842</v>
      </c>
      <c r="C839" s="505" t="s">
        <v>919</v>
      </c>
      <c r="D839" s="505"/>
      <c r="E839" s="476" t="s">
        <v>814</v>
      </c>
      <c r="F839" s="477"/>
      <c r="G839" s="29"/>
      <c r="H839" s="40"/>
    </row>
    <row r="840" spans="1:8" ht="11.45" customHeight="1">
      <c r="A840" s="19" t="s">
        <v>1464</v>
      </c>
      <c r="B840" s="19">
        <v>843</v>
      </c>
      <c r="C840" s="506" t="s">
        <v>919</v>
      </c>
      <c r="D840" s="506"/>
      <c r="E840" s="507" t="s">
        <v>815</v>
      </c>
      <c r="F840" s="508"/>
      <c r="G840" s="19" t="s">
        <v>1092</v>
      </c>
      <c r="H840" s="21">
        <v>40</v>
      </c>
    </row>
    <row r="841" spans="1:8" ht="11.65" customHeight="1">
      <c r="A841" s="44"/>
      <c r="B841" s="16">
        <v>844</v>
      </c>
      <c r="C841" s="17" t="s">
        <v>919</v>
      </c>
      <c r="D841" s="482" t="s">
        <v>816</v>
      </c>
      <c r="E841" s="483"/>
      <c r="F841" s="484" t="s">
        <v>1450</v>
      </c>
      <c r="G841" s="484"/>
      <c r="H841" s="18">
        <v>100</v>
      </c>
    </row>
    <row r="842" spans="1:8" ht="11.45" customHeight="1">
      <c r="A842" s="25"/>
      <c r="B842" s="19">
        <v>845</v>
      </c>
      <c r="C842" s="20" t="s">
        <v>919</v>
      </c>
      <c r="D842" s="473" t="s">
        <v>817</v>
      </c>
      <c r="E842" s="474"/>
      <c r="F842" s="485"/>
      <c r="G842" s="485"/>
      <c r="H842" s="41"/>
    </row>
    <row r="843" spans="1:8" ht="11.45" customHeight="1">
      <c r="A843" s="29"/>
      <c r="B843" s="22">
        <v>846</v>
      </c>
      <c r="C843" s="23" t="s">
        <v>919</v>
      </c>
      <c r="D843" s="476" t="s">
        <v>818</v>
      </c>
      <c r="E843" s="477"/>
      <c r="F843" s="503"/>
      <c r="G843" s="503"/>
      <c r="H843" s="40"/>
    </row>
    <row r="844" spans="1:8" ht="11.45" customHeight="1">
      <c r="A844" s="25"/>
      <c r="B844" s="19">
        <v>847</v>
      </c>
      <c r="C844" s="20" t="s">
        <v>919</v>
      </c>
      <c r="D844" s="473" t="s">
        <v>819</v>
      </c>
      <c r="E844" s="474"/>
      <c r="F844" s="485"/>
      <c r="G844" s="485"/>
      <c r="H844" s="41"/>
    </row>
    <row r="845" spans="1:8" ht="11.45" customHeight="1">
      <c r="A845" s="29"/>
      <c r="B845" s="22">
        <v>848</v>
      </c>
      <c r="C845" s="23" t="s">
        <v>919</v>
      </c>
      <c r="D845" s="476" t="s">
        <v>820</v>
      </c>
      <c r="E845" s="477"/>
      <c r="F845" s="503"/>
      <c r="G845" s="503"/>
      <c r="H845" s="40"/>
    </row>
    <row r="846" spans="1:8" ht="11.45" customHeight="1">
      <c r="A846" s="25"/>
      <c r="B846" s="19">
        <v>849</v>
      </c>
      <c r="C846" s="20" t="s">
        <v>919</v>
      </c>
      <c r="D846" s="473" t="s">
        <v>821</v>
      </c>
      <c r="E846" s="474"/>
      <c r="F846" s="485"/>
      <c r="G846" s="485"/>
      <c r="H846" s="41"/>
    </row>
    <row r="847" spans="1:8" ht="11.45" customHeight="1">
      <c r="A847" s="29"/>
      <c r="B847" s="22">
        <v>850</v>
      </c>
      <c r="C847" s="23" t="s">
        <v>919</v>
      </c>
      <c r="D847" s="476" t="s">
        <v>822</v>
      </c>
      <c r="E847" s="477"/>
      <c r="F847" s="503"/>
      <c r="G847" s="503"/>
      <c r="H847" s="40"/>
    </row>
    <row r="848" spans="1:8" ht="11.45" customHeight="1">
      <c r="A848" s="19" t="s">
        <v>1465</v>
      </c>
      <c r="B848" s="19">
        <v>851</v>
      </c>
      <c r="C848" s="20" t="s">
        <v>1466</v>
      </c>
      <c r="D848" s="473" t="s">
        <v>1467</v>
      </c>
      <c r="E848" s="474"/>
      <c r="F848" s="485"/>
      <c r="G848" s="485"/>
      <c r="H848" s="21">
        <v>100</v>
      </c>
    </row>
    <row r="849" spans="1:8" ht="11.45" customHeight="1">
      <c r="A849" s="22" t="s">
        <v>1354</v>
      </c>
      <c r="B849" s="22">
        <v>852</v>
      </c>
      <c r="C849" s="23" t="s">
        <v>915</v>
      </c>
      <c r="D849" s="476" t="s">
        <v>823</v>
      </c>
      <c r="E849" s="477"/>
      <c r="F849" s="503"/>
      <c r="G849" s="503"/>
      <c r="H849" s="24">
        <v>100</v>
      </c>
    </row>
    <row r="850" spans="1:8" ht="11.45" customHeight="1">
      <c r="A850" s="19" t="s">
        <v>1354</v>
      </c>
      <c r="B850" s="19">
        <v>852</v>
      </c>
      <c r="C850" s="20" t="s">
        <v>915</v>
      </c>
      <c r="D850" s="473" t="s">
        <v>823</v>
      </c>
      <c r="E850" s="474"/>
      <c r="F850" s="485"/>
      <c r="G850" s="485"/>
      <c r="H850" s="21">
        <v>100</v>
      </c>
    </row>
    <row r="851" spans="1:8" ht="11.45" customHeight="1">
      <c r="A851" s="22" t="s">
        <v>1354</v>
      </c>
      <c r="B851" s="22">
        <v>853</v>
      </c>
      <c r="C851" s="23" t="s">
        <v>915</v>
      </c>
      <c r="D851" s="476" t="s">
        <v>824</v>
      </c>
      <c r="E851" s="477"/>
      <c r="F851" s="503"/>
      <c r="G851" s="503"/>
      <c r="H851" s="24">
        <v>100</v>
      </c>
    </row>
    <row r="852" spans="1:8" ht="11.45" customHeight="1">
      <c r="A852" s="19" t="s">
        <v>1354</v>
      </c>
      <c r="B852" s="19">
        <v>854</v>
      </c>
      <c r="C852" s="20" t="s">
        <v>915</v>
      </c>
      <c r="D852" s="473" t="s">
        <v>826</v>
      </c>
      <c r="E852" s="474"/>
      <c r="F852" s="485"/>
      <c r="G852" s="485"/>
      <c r="H852" s="21">
        <v>100</v>
      </c>
    </row>
    <row r="853" spans="1:8" ht="11.45" customHeight="1">
      <c r="A853" s="22" t="s">
        <v>1354</v>
      </c>
      <c r="B853" s="22">
        <v>855</v>
      </c>
      <c r="C853" s="23" t="s">
        <v>915</v>
      </c>
      <c r="D853" s="476" t="s">
        <v>827</v>
      </c>
      <c r="E853" s="477"/>
      <c r="F853" s="503"/>
      <c r="G853" s="503"/>
      <c r="H853" s="24">
        <v>100</v>
      </c>
    </row>
    <row r="854" spans="1:8" ht="11.45" customHeight="1">
      <c r="A854" s="19" t="s">
        <v>1354</v>
      </c>
      <c r="B854" s="19">
        <v>856</v>
      </c>
      <c r="C854" s="20" t="s">
        <v>915</v>
      </c>
      <c r="D854" s="473" t="s">
        <v>828</v>
      </c>
      <c r="E854" s="474"/>
      <c r="F854" s="485"/>
      <c r="G854" s="485"/>
      <c r="H854" s="21">
        <v>100</v>
      </c>
    </row>
    <row r="855" spans="1:8" ht="11.45" customHeight="1">
      <c r="A855" s="22" t="s">
        <v>1354</v>
      </c>
      <c r="B855" s="22">
        <v>857</v>
      </c>
      <c r="C855" s="23" t="s">
        <v>915</v>
      </c>
      <c r="D855" s="476" t="s">
        <v>829</v>
      </c>
      <c r="E855" s="477"/>
      <c r="F855" s="503"/>
      <c r="G855" s="503"/>
      <c r="H855" s="24">
        <v>100</v>
      </c>
    </row>
    <row r="856" spans="1:8" ht="11.45" customHeight="1">
      <c r="A856" s="19" t="s">
        <v>1354</v>
      </c>
      <c r="B856" s="19">
        <v>858</v>
      </c>
      <c r="C856" s="20" t="s">
        <v>915</v>
      </c>
      <c r="D856" s="473" t="s">
        <v>830</v>
      </c>
      <c r="E856" s="474"/>
      <c r="F856" s="485"/>
      <c r="G856" s="485"/>
      <c r="H856" s="21">
        <v>100</v>
      </c>
    </row>
    <row r="857" spans="1:8" ht="20.45" customHeight="1">
      <c r="A857" s="26" t="s">
        <v>1368</v>
      </c>
      <c r="B857" s="26">
        <v>859</v>
      </c>
      <c r="C857" s="27" t="s">
        <v>1468</v>
      </c>
      <c r="D857" s="476" t="s">
        <v>1469</v>
      </c>
      <c r="E857" s="477"/>
      <c r="F857" s="503"/>
      <c r="G857" s="503"/>
      <c r="H857" s="28">
        <v>100</v>
      </c>
    </row>
    <row r="858" spans="1:8" ht="20.45" customHeight="1">
      <c r="A858" s="39" t="s">
        <v>1368</v>
      </c>
      <c r="B858" s="39">
        <v>860</v>
      </c>
      <c r="C858" s="35" t="s">
        <v>1468</v>
      </c>
      <c r="D858" s="473" t="s">
        <v>1470</v>
      </c>
      <c r="E858" s="474"/>
      <c r="F858" s="485"/>
      <c r="G858" s="485"/>
      <c r="H858" s="37">
        <v>100</v>
      </c>
    </row>
    <row r="859" spans="1:8" ht="11.45" customHeight="1">
      <c r="A859" s="29"/>
      <c r="B859" s="22">
        <v>861</v>
      </c>
      <c r="C859" s="23" t="s">
        <v>915</v>
      </c>
      <c r="D859" s="476" t="s">
        <v>831</v>
      </c>
      <c r="E859" s="477"/>
      <c r="F859" s="503"/>
      <c r="G859" s="503"/>
      <c r="H859" s="24">
        <v>100</v>
      </c>
    </row>
    <row r="860" spans="1:8" ht="11.45" customHeight="1">
      <c r="A860" s="25"/>
      <c r="B860" s="19">
        <v>862</v>
      </c>
      <c r="C860" s="20" t="s">
        <v>915</v>
      </c>
      <c r="D860" s="473" t="s">
        <v>832</v>
      </c>
      <c r="E860" s="474"/>
      <c r="F860" s="485"/>
      <c r="G860" s="485"/>
      <c r="H860" s="21">
        <v>100</v>
      </c>
    </row>
    <row r="861" spans="1:8" ht="11.45" customHeight="1">
      <c r="A861" s="29"/>
      <c r="B861" s="22">
        <v>863</v>
      </c>
      <c r="C861" s="23" t="s">
        <v>915</v>
      </c>
      <c r="D861" s="476" t="s">
        <v>833</v>
      </c>
      <c r="E861" s="477"/>
      <c r="F861" s="503"/>
      <c r="G861" s="503"/>
      <c r="H861" s="24">
        <v>100</v>
      </c>
    </row>
    <row r="862" spans="1:8" ht="11.45" customHeight="1">
      <c r="A862" s="25"/>
      <c r="B862" s="19">
        <v>864</v>
      </c>
      <c r="C862" s="20" t="s">
        <v>915</v>
      </c>
      <c r="D862" s="473" t="s">
        <v>834</v>
      </c>
      <c r="E862" s="474"/>
      <c r="F862" s="485"/>
      <c r="G862" s="485"/>
      <c r="H862" s="21">
        <v>100</v>
      </c>
    </row>
    <row r="863" spans="1:8" ht="11.45" customHeight="1">
      <c r="A863" s="29"/>
      <c r="B863" s="22">
        <v>865</v>
      </c>
      <c r="C863" s="23" t="s">
        <v>915</v>
      </c>
      <c r="D863" s="476" t="s">
        <v>835</v>
      </c>
      <c r="E863" s="477"/>
      <c r="F863" s="503"/>
      <c r="G863" s="503"/>
      <c r="H863" s="24">
        <v>100</v>
      </c>
    </row>
    <row r="864" spans="1:8" ht="11.45" customHeight="1">
      <c r="A864" s="19" t="s">
        <v>1471</v>
      </c>
      <c r="B864" s="19">
        <v>866</v>
      </c>
      <c r="C864" s="20" t="s">
        <v>915</v>
      </c>
      <c r="D864" s="473" t="s">
        <v>836</v>
      </c>
      <c r="E864" s="474"/>
      <c r="F864" s="485"/>
      <c r="G864" s="485"/>
      <c r="H864" s="21">
        <v>100</v>
      </c>
    </row>
    <row r="865" spans="1:8" ht="11.45" customHeight="1">
      <c r="A865" s="22" t="s">
        <v>1130</v>
      </c>
      <c r="B865" s="22">
        <v>867</v>
      </c>
      <c r="C865" s="23" t="s">
        <v>915</v>
      </c>
      <c r="D865" s="476" t="s">
        <v>837</v>
      </c>
      <c r="E865" s="477"/>
      <c r="F865" s="503"/>
      <c r="G865" s="503"/>
      <c r="H865" s="24">
        <v>100</v>
      </c>
    </row>
    <row r="866" spans="1:8" ht="11.45" customHeight="1">
      <c r="A866" s="25"/>
      <c r="B866" s="19">
        <v>868</v>
      </c>
      <c r="C866" s="20" t="s">
        <v>915</v>
      </c>
      <c r="D866" s="473" t="s">
        <v>838</v>
      </c>
      <c r="E866" s="474"/>
      <c r="F866" s="485"/>
      <c r="G866" s="485"/>
      <c r="H866" s="21">
        <v>100</v>
      </c>
    </row>
    <row r="867" spans="1:8" ht="11.45" customHeight="1">
      <c r="A867" s="22" t="s">
        <v>1354</v>
      </c>
      <c r="B867" s="22">
        <v>869</v>
      </c>
      <c r="C867" s="23" t="s">
        <v>915</v>
      </c>
      <c r="D867" s="476" t="s">
        <v>839</v>
      </c>
      <c r="E867" s="477"/>
      <c r="F867" s="503"/>
      <c r="G867" s="503"/>
      <c r="H867" s="24">
        <v>100</v>
      </c>
    </row>
    <row r="868" spans="1:8" ht="20.45" customHeight="1">
      <c r="A868" s="25"/>
      <c r="B868" s="39">
        <v>870</v>
      </c>
      <c r="C868" s="35" t="s">
        <v>1468</v>
      </c>
      <c r="D868" s="473" t="s">
        <v>1472</v>
      </c>
      <c r="E868" s="474"/>
      <c r="F868" s="485"/>
      <c r="G868" s="485"/>
      <c r="H868" s="37">
        <v>100</v>
      </c>
    </row>
    <row r="869" spans="1:8" ht="11.45" customHeight="1">
      <c r="A869" s="22" t="s">
        <v>1354</v>
      </c>
      <c r="B869" s="22">
        <v>871</v>
      </c>
      <c r="C869" s="23" t="s">
        <v>915</v>
      </c>
      <c r="D869" s="476" t="s">
        <v>840</v>
      </c>
      <c r="E869" s="477"/>
      <c r="F869" s="503"/>
      <c r="G869" s="503"/>
      <c r="H869" s="24">
        <v>100</v>
      </c>
    </row>
    <row r="870" spans="1:8" ht="11.45" customHeight="1">
      <c r="A870" s="19" t="s">
        <v>1354</v>
      </c>
      <c r="B870" s="19">
        <v>872</v>
      </c>
      <c r="C870" s="20" t="s">
        <v>915</v>
      </c>
      <c r="D870" s="473" t="s">
        <v>841</v>
      </c>
      <c r="E870" s="474"/>
      <c r="F870" s="485"/>
      <c r="G870" s="485"/>
      <c r="H870" s="21">
        <v>100</v>
      </c>
    </row>
    <row r="871" spans="1:8" ht="11.45" customHeight="1">
      <c r="A871" s="29"/>
      <c r="B871" s="22">
        <v>873</v>
      </c>
      <c r="C871" s="23" t="s">
        <v>915</v>
      </c>
      <c r="D871" s="476" t="s">
        <v>842</v>
      </c>
      <c r="E871" s="477"/>
      <c r="F871" s="503"/>
      <c r="G871" s="503"/>
      <c r="H871" s="24">
        <v>100</v>
      </c>
    </row>
    <row r="872" spans="1:8" ht="11.45" customHeight="1">
      <c r="A872" s="25"/>
      <c r="B872" s="19">
        <v>874</v>
      </c>
      <c r="C872" s="20" t="s">
        <v>915</v>
      </c>
      <c r="D872" s="473" t="s">
        <v>843</v>
      </c>
      <c r="E872" s="474"/>
      <c r="F872" s="485"/>
      <c r="G872" s="485"/>
      <c r="H872" s="21">
        <v>100</v>
      </c>
    </row>
    <row r="873" spans="1:8" ht="11.45" customHeight="1">
      <c r="A873" s="22" t="s">
        <v>1354</v>
      </c>
      <c r="B873" s="22">
        <v>875</v>
      </c>
      <c r="C873" s="23" t="s">
        <v>915</v>
      </c>
      <c r="D873" s="476" t="s">
        <v>844</v>
      </c>
      <c r="E873" s="477"/>
      <c r="F873" s="503"/>
      <c r="G873" s="503"/>
      <c r="H873" s="24">
        <v>100</v>
      </c>
    </row>
    <row r="874" spans="1:8" ht="11.45" customHeight="1">
      <c r="A874" s="19" t="s">
        <v>1354</v>
      </c>
      <c r="B874" s="19">
        <v>876</v>
      </c>
      <c r="C874" s="20" t="s">
        <v>915</v>
      </c>
      <c r="D874" s="473" t="s">
        <v>845</v>
      </c>
      <c r="E874" s="474"/>
      <c r="F874" s="485"/>
      <c r="G874" s="485"/>
      <c r="H874" s="21">
        <v>100</v>
      </c>
    </row>
    <row r="875" spans="1:8" ht="11.45" customHeight="1">
      <c r="A875" s="22" t="s">
        <v>1354</v>
      </c>
      <c r="B875" s="22">
        <v>877</v>
      </c>
      <c r="C875" s="23" t="s">
        <v>915</v>
      </c>
      <c r="D875" s="476" t="s">
        <v>846</v>
      </c>
      <c r="E875" s="477"/>
      <c r="F875" s="503"/>
      <c r="G875" s="503"/>
      <c r="H875" s="24">
        <v>100</v>
      </c>
    </row>
    <row r="876" spans="1:8" ht="11.45" customHeight="1">
      <c r="A876" s="19" t="s">
        <v>1354</v>
      </c>
      <c r="B876" s="19">
        <v>878</v>
      </c>
      <c r="C876" s="20" t="s">
        <v>915</v>
      </c>
      <c r="D876" s="473" t="s">
        <v>847</v>
      </c>
      <c r="E876" s="474"/>
      <c r="F876" s="485"/>
      <c r="G876" s="485"/>
      <c r="H876" s="21">
        <v>100</v>
      </c>
    </row>
    <row r="877" spans="1:8" ht="11.45" customHeight="1">
      <c r="A877" s="22" t="s">
        <v>1354</v>
      </c>
      <c r="B877" s="22">
        <v>879</v>
      </c>
      <c r="C877" s="23" t="s">
        <v>915</v>
      </c>
      <c r="D877" s="476" t="s">
        <v>848</v>
      </c>
      <c r="E877" s="477"/>
      <c r="F877" s="503"/>
      <c r="G877" s="503"/>
      <c r="H877" s="24">
        <v>100</v>
      </c>
    </row>
    <row r="878" spans="1:8" ht="11.45" customHeight="1">
      <c r="A878" s="19" t="s">
        <v>1354</v>
      </c>
      <c r="B878" s="19">
        <v>880</v>
      </c>
      <c r="C878" s="20" t="s">
        <v>915</v>
      </c>
      <c r="D878" s="473" t="s">
        <v>849</v>
      </c>
      <c r="E878" s="474"/>
      <c r="F878" s="475" t="s">
        <v>1093</v>
      </c>
      <c r="G878" s="475"/>
      <c r="H878" s="21">
        <v>100</v>
      </c>
    </row>
    <row r="879" spans="1:8" ht="11.45" customHeight="1">
      <c r="A879" s="29"/>
      <c r="B879" s="22">
        <v>881</v>
      </c>
      <c r="C879" s="23" t="s">
        <v>915</v>
      </c>
      <c r="D879" s="476" t="s">
        <v>850</v>
      </c>
      <c r="E879" s="477"/>
      <c r="F879" s="503"/>
      <c r="G879" s="503"/>
      <c r="H879" s="24">
        <v>100</v>
      </c>
    </row>
    <row r="880" spans="1:8" ht="11.45" customHeight="1">
      <c r="A880" s="25"/>
      <c r="B880" s="19">
        <v>882</v>
      </c>
      <c r="C880" s="20" t="s">
        <v>915</v>
      </c>
      <c r="D880" s="473" t="s">
        <v>851</v>
      </c>
      <c r="E880" s="474"/>
      <c r="F880" s="485"/>
      <c r="G880" s="485"/>
      <c r="H880" s="21">
        <v>100</v>
      </c>
    </row>
    <row r="881" spans="1:8" ht="11.45" customHeight="1">
      <c r="A881" s="29"/>
      <c r="B881" s="22">
        <v>883</v>
      </c>
      <c r="C881" s="23" t="s">
        <v>915</v>
      </c>
      <c r="D881" s="476" t="s">
        <v>852</v>
      </c>
      <c r="E881" s="477"/>
      <c r="F881" s="503"/>
      <c r="G881" s="503"/>
      <c r="H881" s="24">
        <v>100</v>
      </c>
    </row>
    <row r="882" spans="1:8" ht="11.45" customHeight="1">
      <c r="A882" s="19" t="s">
        <v>1354</v>
      </c>
      <c r="B882" s="19">
        <v>884</v>
      </c>
      <c r="C882" s="20" t="s">
        <v>915</v>
      </c>
      <c r="D882" s="507" t="s">
        <v>853</v>
      </c>
      <c r="E882" s="508"/>
      <c r="F882" s="485"/>
      <c r="G882" s="485"/>
      <c r="H882" s="21">
        <v>100</v>
      </c>
    </row>
    <row r="883" spans="1:8" ht="11.65" customHeight="1">
      <c r="A883" s="16" t="s">
        <v>1354</v>
      </c>
      <c r="B883" s="16">
        <v>885</v>
      </c>
      <c r="C883" s="510" t="s">
        <v>915</v>
      </c>
      <c r="D883" s="510"/>
      <c r="E883" s="482" t="s">
        <v>854</v>
      </c>
      <c r="F883" s="483"/>
      <c r="G883" s="44"/>
      <c r="H883" s="18">
        <v>100</v>
      </c>
    </row>
    <row r="884" spans="1:8" ht="11.45" customHeight="1">
      <c r="A884" s="25"/>
      <c r="B884" s="19">
        <v>886</v>
      </c>
      <c r="C884" s="506" t="s">
        <v>915</v>
      </c>
      <c r="D884" s="506"/>
      <c r="E884" s="473" t="s">
        <v>855</v>
      </c>
      <c r="F884" s="474"/>
      <c r="G884" s="25"/>
      <c r="H884" s="21">
        <v>100</v>
      </c>
    </row>
    <row r="885" spans="1:8" ht="11.45" customHeight="1">
      <c r="A885" s="22" t="s">
        <v>1354</v>
      </c>
      <c r="B885" s="22">
        <v>887</v>
      </c>
      <c r="C885" s="505" t="s">
        <v>915</v>
      </c>
      <c r="D885" s="505"/>
      <c r="E885" s="476" t="s">
        <v>856</v>
      </c>
      <c r="F885" s="477"/>
      <c r="G885" s="29"/>
      <c r="H885" s="24">
        <v>100</v>
      </c>
    </row>
    <row r="886" spans="1:8" ht="11.45" customHeight="1">
      <c r="A886" s="19" t="s">
        <v>1354</v>
      </c>
      <c r="B886" s="19">
        <v>888</v>
      </c>
      <c r="C886" s="506" t="s">
        <v>915</v>
      </c>
      <c r="D886" s="506"/>
      <c r="E886" s="473" t="s">
        <v>120</v>
      </c>
      <c r="F886" s="474"/>
      <c r="G886" s="19" t="s">
        <v>1093</v>
      </c>
      <c r="H886" s="21">
        <v>100</v>
      </c>
    </row>
    <row r="887" spans="1:8" ht="11.45" customHeight="1">
      <c r="A887" s="29"/>
      <c r="B887" s="22">
        <v>889</v>
      </c>
      <c r="C887" s="505" t="s">
        <v>915</v>
      </c>
      <c r="D887" s="505"/>
      <c r="E887" s="476" t="s">
        <v>858</v>
      </c>
      <c r="F887" s="477"/>
      <c r="G887" s="29"/>
      <c r="H887" s="24">
        <v>100</v>
      </c>
    </row>
    <row r="888" spans="1:8" ht="11.45" customHeight="1">
      <c r="A888" s="19" t="s">
        <v>1354</v>
      </c>
      <c r="B888" s="19">
        <v>890</v>
      </c>
      <c r="C888" s="506" t="s">
        <v>915</v>
      </c>
      <c r="D888" s="506"/>
      <c r="E888" s="473" t="s">
        <v>859</v>
      </c>
      <c r="F888" s="474"/>
      <c r="G888" s="25"/>
      <c r="H888" s="21">
        <v>100</v>
      </c>
    </row>
    <row r="889" spans="1:8" ht="11.45" customHeight="1">
      <c r="A889" s="29"/>
      <c r="B889" s="22">
        <v>891</v>
      </c>
      <c r="C889" s="505" t="s">
        <v>915</v>
      </c>
      <c r="D889" s="505"/>
      <c r="E889" s="476" t="s">
        <v>861</v>
      </c>
      <c r="F889" s="477"/>
      <c r="G889" s="29"/>
      <c r="H889" s="24">
        <v>100</v>
      </c>
    </row>
    <row r="890" spans="1:8" ht="11.45" customHeight="1">
      <c r="A890" s="25"/>
      <c r="B890" s="19">
        <v>892</v>
      </c>
      <c r="C890" s="506" t="s">
        <v>915</v>
      </c>
      <c r="D890" s="506"/>
      <c r="E890" s="473" t="s">
        <v>862</v>
      </c>
      <c r="F890" s="474"/>
      <c r="G890" s="25"/>
      <c r="H890" s="21">
        <v>100</v>
      </c>
    </row>
    <row r="891" spans="1:8" ht="11.45" customHeight="1">
      <c r="A891" s="22" t="s">
        <v>1473</v>
      </c>
      <c r="B891" s="22">
        <v>893</v>
      </c>
      <c r="C891" s="505" t="s">
        <v>915</v>
      </c>
      <c r="D891" s="505"/>
      <c r="E891" s="476" t="s">
        <v>863</v>
      </c>
      <c r="F891" s="477"/>
      <c r="G891" s="29"/>
      <c r="H891" s="24">
        <v>100</v>
      </c>
    </row>
    <row r="892" spans="1:8" ht="11.45" customHeight="1">
      <c r="A892" s="19" t="s">
        <v>1474</v>
      </c>
      <c r="B892" s="19">
        <v>894</v>
      </c>
      <c r="C892" s="506" t="s">
        <v>915</v>
      </c>
      <c r="D892" s="506"/>
      <c r="E892" s="473" t="s">
        <v>864</v>
      </c>
      <c r="F892" s="474"/>
      <c r="G892" s="25"/>
      <c r="H892" s="21">
        <v>100</v>
      </c>
    </row>
    <row r="893" spans="1:8" ht="11.45" customHeight="1">
      <c r="A893" s="22" t="s">
        <v>1475</v>
      </c>
      <c r="B893" s="22">
        <v>895</v>
      </c>
      <c r="C893" s="505" t="s">
        <v>915</v>
      </c>
      <c r="D893" s="505"/>
      <c r="E893" s="476" t="s">
        <v>865</v>
      </c>
      <c r="F893" s="477"/>
      <c r="G893" s="29"/>
      <c r="H893" s="24">
        <v>100</v>
      </c>
    </row>
    <row r="894" spans="1:8" ht="11.45" customHeight="1">
      <c r="A894" s="22"/>
      <c r="B894" s="22">
        <v>896</v>
      </c>
      <c r="C894" s="23"/>
      <c r="D894" s="23"/>
      <c r="E894" s="48" t="s">
        <v>866</v>
      </c>
      <c r="F894" s="49"/>
      <c r="G894" s="29"/>
      <c r="H894" s="24">
        <v>100</v>
      </c>
    </row>
    <row r="895" spans="1:8" ht="11.45" customHeight="1">
      <c r="A895" s="25"/>
      <c r="B895" s="19">
        <v>897</v>
      </c>
      <c r="C895" s="506" t="s">
        <v>915</v>
      </c>
      <c r="D895" s="506"/>
      <c r="E895" s="473" t="s">
        <v>867</v>
      </c>
      <c r="F895" s="474"/>
      <c r="G895" s="25"/>
      <c r="H895" s="21">
        <v>100</v>
      </c>
    </row>
    <row r="896" spans="1:8" ht="20.45" customHeight="1">
      <c r="A896" s="29"/>
      <c r="B896" s="26">
        <v>898</v>
      </c>
      <c r="C896" s="520" t="s">
        <v>1468</v>
      </c>
      <c r="D896" s="520"/>
      <c r="E896" s="476" t="s">
        <v>1476</v>
      </c>
      <c r="F896" s="477"/>
      <c r="G896" s="29"/>
      <c r="H896" s="28">
        <v>100</v>
      </c>
    </row>
    <row r="897" spans="1:8" ht="11.45" customHeight="1">
      <c r="A897" s="25"/>
      <c r="B897" s="19">
        <v>899</v>
      </c>
      <c r="C897" s="506" t="s">
        <v>912</v>
      </c>
      <c r="D897" s="506"/>
      <c r="E897" s="473" t="s">
        <v>868</v>
      </c>
      <c r="F897" s="474"/>
      <c r="G897" s="25"/>
      <c r="H897" s="21">
        <v>100</v>
      </c>
    </row>
    <row r="898" spans="1:8" ht="11.45" customHeight="1">
      <c r="A898" s="29"/>
      <c r="B898" s="22">
        <v>900</v>
      </c>
      <c r="C898" s="505" t="s">
        <v>912</v>
      </c>
      <c r="D898" s="505"/>
      <c r="E898" s="476" t="s">
        <v>869</v>
      </c>
      <c r="F898" s="477"/>
      <c r="G898" s="29"/>
      <c r="H898" s="24">
        <v>100</v>
      </c>
    </row>
    <row r="899" spans="1:8" ht="11.45" customHeight="1">
      <c r="A899" s="19" t="s">
        <v>1007</v>
      </c>
      <c r="B899" s="19">
        <v>901</v>
      </c>
      <c r="C899" s="506" t="s">
        <v>912</v>
      </c>
      <c r="D899" s="506"/>
      <c r="E899" s="473" t="s">
        <v>870</v>
      </c>
      <c r="F899" s="474"/>
      <c r="G899" s="25"/>
      <c r="H899" s="21">
        <v>100</v>
      </c>
    </row>
    <row r="900" spans="1:8" ht="11.45" customHeight="1">
      <c r="A900" s="22" t="s">
        <v>1130</v>
      </c>
      <c r="B900" s="22">
        <v>902</v>
      </c>
      <c r="C900" s="505" t="s">
        <v>912</v>
      </c>
      <c r="D900" s="505"/>
      <c r="E900" s="476" t="s">
        <v>96</v>
      </c>
      <c r="F900" s="477"/>
      <c r="G900" s="29"/>
      <c r="H900" s="24">
        <v>100</v>
      </c>
    </row>
    <row r="901" spans="1:8" ht="11.45" customHeight="1">
      <c r="A901" s="19" t="s">
        <v>1130</v>
      </c>
      <c r="B901" s="19">
        <v>903</v>
      </c>
      <c r="C901" s="506" t="s">
        <v>912</v>
      </c>
      <c r="D901" s="506"/>
      <c r="E901" s="473" t="s">
        <v>871</v>
      </c>
      <c r="F901" s="474"/>
      <c r="G901" s="25"/>
      <c r="H901" s="21">
        <v>100</v>
      </c>
    </row>
    <row r="902" spans="1:8" ht="11.45" customHeight="1">
      <c r="A902" s="22" t="s">
        <v>1130</v>
      </c>
      <c r="B902" s="22">
        <v>904</v>
      </c>
      <c r="C902" s="505" t="s">
        <v>912</v>
      </c>
      <c r="D902" s="505"/>
      <c r="E902" s="476" t="s">
        <v>872</v>
      </c>
      <c r="F902" s="477"/>
      <c r="G902" s="29"/>
      <c r="H902" s="24">
        <v>100</v>
      </c>
    </row>
    <row r="903" spans="1:8" ht="11.45" customHeight="1">
      <c r="A903" s="19" t="s">
        <v>1477</v>
      </c>
      <c r="B903" s="19">
        <v>905</v>
      </c>
      <c r="C903" s="506" t="s">
        <v>912</v>
      </c>
      <c r="D903" s="506"/>
      <c r="E903" s="473" t="s">
        <v>873</v>
      </c>
      <c r="F903" s="474"/>
      <c r="G903" s="25"/>
      <c r="H903" s="21">
        <v>100</v>
      </c>
    </row>
    <row r="904" spans="1:8" ht="11.45" customHeight="1">
      <c r="A904" s="22" t="s">
        <v>1478</v>
      </c>
      <c r="B904" s="22">
        <v>906</v>
      </c>
      <c r="C904" s="505" t="s">
        <v>912</v>
      </c>
      <c r="D904" s="505"/>
      <c r="E904" s="476" t="s">
        <v>874</v>
      </c>
      <c r="F904" s="477"/>
      <c r="G904" s="29"/>
      <c r="H904" s="24">
        <v>100</v>
      </c>
    </row>
    <row r="905" spans="1:8" ht="11.45" customHeight="1">
      <c r="A905" s="19" t="s">
        <v>1479</v>
      </c>
      <c r="B905" s="19">
        <v>907</v>
      </c>
      <c r="C905" s="506" t="s">
        <v>912</v>
      </c>
      <c r="D905" s="506"/>
      <c r="E905" s="473" t="s">
        <v>875</v>
      </c>
      <c r="F905" s="474"/>
      <c r="G905" s="25"/>
      <c r="H905" s="21">
        <v>100</v>
      </c>
    </row>
    <row r="906" spans="1:8" ht="11.45" customHeight="1">
      <c r="A906" s="29"/>
      <c r="B906" s="22">
        <v>908</v>
      </c>
      <c r="C906" s="505" t="s">
        <v>912</v>
      </c>
      <c r="D906" s="505"/>
      <c r="E906" s="476" t="s">
        <v>876</v>
      </c>
      <c r="F906" s="477"/>
      <c r="G906" s="29"/>
      <c r="H906" s="24">
        <v>100</v>
      </c>
    </row>
    <row r="907" spans="1:8" ht="11.45" customHeight="1">
      <c r="A907" s="25"/>
      <c r="B907" s="19">
        <v>909</v>
      </c>
      <c r="C907" s="506" t="s">
        <v>912</v>
      </c>
      <c r="D907" s="506"/>
      <c r="E907" s="473" t="s">
        <v>97</v>
      </c>
      <c r="F907" s="474"/>
      <c r="G907" s="25"/>
      <c r="H907" s="21">
        <v>100</v>
      </c>
    </row>
    <row r="908" spans="1:8" ht="11.45" customHeight="1">
      <c r="A908" s="29"/>
      <c r="B908" s="22">
        <v>910</v>
      </c>
      <c r="C908" s="505" t="s">
        <v>912</v>
      </c>
      <c r="D908" s="505"/>
      <c r="E908" s="476" t="s">
        <v>877</v>
      </c>
      <c r="F908" s="477"/>
      <c r="G908" s="29"/>
      <c r="H908" s="24">
        <v>100</v>
      </c>
    </row>
    <row r="909" spans="1:8" ht="11.45" customHeight="1">
      <c r="A909" s="25"/>
      <c r="B909" s="19">
        <v>911</v>
      </c>
      <c r="C909" s="506" t="s">
        <v>912</v>
      </c>
      <c r="D909" s="506"/>
      <c r="E909" s="473" t="s">
        <v>878</v>
      </c>
      <c r="F909" s="474"/>
      <c r="G909" s="25"/>
      <c r="H909" s="21">
        <v>100</v>
      </c>
    </row>
    <row r="910" spans="1:8" ht="11.45" customHeight="1">
      <c r="A910" s="29"/>
      <c r="B910" s="22">
        <v>912</v>
      </c>
      <c r="C910" s="505" t="s">
        <v>912</v>
      </c>
      <c r="D910" s="505"/>
      <c r="E910" s="476" t="s">
        <v>879</v>
      </c>
      <c r="F910" s="477"/>
      <c r="G910" s="29"/>
      <c r="H910" s="24">
        <v>100</v>
      </c>
    </row>
    <row r="911" spans="1:8" ht="11.45" customHeight="1">
      <c r="A911" s="25"/>
      <c r="B911" s="19">
        <v>913</v>
      </c>
      <c r="C911" s="506" t="s">
        <v>912</v>
      </c>
      <c r="D911" s="506"/>
      <c r="E911" s="473" t="s">
        <v>880</v>
      </c>
      <c r="F911" s="474"/>
      <c r="G911" s="25"/>
      <c r="H911" s="21">
        <v>100</v>
      </c>
    </row>
    <row r="912" spans="1:8" ht="11.45" customHeight="1">
      <c r="A912" s="29"/>
      <c r="B912" s="22">
        <v>914</v>
      </c>
      <c r="C912" s="505" t="s">
        <v>912</v>
      </c>
      <c r="D912" s="505"/>
      <c r="E912" s="476" t="s">
        <v>881</v>
      </c>
      <c r="F912" s="477"/>
      <c r="G912" s="29"/>
      <c r="H912" s="24">
        <v>100</v>
      </c>
    </row>
    <row r="913" spans="1:8" ht="11.45" customHeight="1">
      <c r="A913" s="19" t="s">
        <v>1479</v>
      </c>
      <c r="B913" s="19">
        <v>915</v>
      </c>
      <c r="C913" s="506" t="s">
        <v>912</v>
      </c>
      <c r="D913" s="506"/>
      <c r="E913" s="473" t="s">
        <v>882</v>
      </c>
      <c r="F913" s="474"/>
      <c r="G913" s="25"/>
      <c r="H913" s="21">
        <v>100</v>
      </c>
    </row>
    <row r="914" spans="1:8" ht="11.45" customHeight="1">
      <c r="A914" s="22" t="s">
        <v>1354</v>
      </c>
      <c r="B914" s="22">
        <v>916</v>
      </c>
      <c r="C914" s="505" t="s">
        <v>912</v>
      </c>
      <c r="D914" s="505"/>
      <c r="E914" s="476" t="s">
        <v>99</v>
      </c>
      <c r="F914" s="477"/>
      <c r="G914" s="29"/>
      <c r="H914" s="24">
        <v>100</v>
      </c>
    </row>
    <row r="915" spans="1:8" ht="11.45" customHeight="1">
      <c r="A915" s="19" t="s">
        <v>1354</v>
      </c>
      <c r="B915" s="19">
        <v>917</v>
      </c>
      <c r="C915" s="506" t="s">
        <v>912</v>
      </c>
      <c r="D915" s="506"/>
      <c r="E915" s="473" t="s">
        <v>883</v>
      </c>
      <c r="F915" s="474"/>
      <c r="G915" s="25"/>
      <c r="H915" s="21">
        <v>100</v>
      </c>
    </row>
    <row r="916" spans="1:8" ht="11.45" customHeight="1">
      <c r="A916" s="29"/>
      <c r="B916" s="22">
        <v>918</v>
      </c>
      <c r="C916" s="505" t="s">
        <v>912</v>
      </c>
      <c r="D916" s="505"/>
      <c r="E916" s="476" t="s">
        <v>884</v>
      </c>
      <c r="F916" s="477"/>
      <c r="G916" s="29"/>
      <c r="H916" s="24">
        <v>100</v>
      </c>
    </row>
    <row r="917" spans="1:8" ht="11.45" customHeight="1">
      <c r="A917" s="19" t="s">
        <v>1480</v>
      </c>
      <c r="B917" s="19">
        <v>919</v>
      </c>
      <c r="C917" s="506" t="s">
        <v>912</v>
      </c>
      <c r="D917" s="506"/>
      <c r="E917" s="473" t="s">
        <v>36</v>
      </c>
      <c r="F917" s="474"/>
      <c r="G917" s="25"/>
      <c r="H917" s="21">
        <v>100</v>
      </c>
    </row>
    <row r="918" spans="1:8" ht="11.45" customHeight="1">
      <c r="A918" s="29"/>
      <c r="B918" s="22">
        <v>920</v>
      </c>
      <c r="C918" s="505" t="s">
        <v>912</v>
      </c>
      <c r="D918" s="505"/>
      <c r="E918" s="476" t="s">
        <v>885</v>
      </c>
      <c r="F918" s="477"/>
      <c r="G918" s="29"/>
      <c r="H918" s="24">
        <v>100</v>
      </c>
    </row>
    <row r="919" spans="1:8" ht="11.45" customHeight="1">
      <c r="A919" s="25"/>
      <c r="B919" s="19">
        <v>921</v>
      </c>
      <c r="C919" s="506" t="s">
        <v>912</v>
      </c>
      <c r="D919" s="506"/>
      <c r="E919" s="473" t="s">
        <v>886</v>
      </c>
      <c r="F919" s="474"/>
      <c r="G919" s="25"/>
      <c r="H919" s="21">
        <v>100</v>
      </c>
    </row>
    <row r="920" spans="1:8" ht="11.45" customHeight="1">
      <c r="A920" s="29"/>
      <c r="B920" s="22">
        <v>922</v>
      </c>
      <c r="C920" s="505" t="s">
        <v>912</v>
      </c>
      <c r="D920" s="505"/>
      <c r="E920" s="476" t="s">
        <v>887</v>
      </c>
      <c r="F920" s="477"/>
      <c r="G920" s="29"/>
      <c r="H920" s="24">
        <v>100</v>
      </c>
    </row>
    <row r="921" spans="1:8" ht="20.45" customHeight="1">
      <c r="A921" s="25"/>
      <c r="B921" s="39">
        <v>923</v>
      </c>
      <c r="C921" s="521" t="s">
        <v>1481</v>
      </c>
      <c r="D921" s="521"/>
      <c r="E921" s="512" t="s">
        <v>1482</v>
      </c>
      <c r="F921" s="513"/>
      <c r="G921" s="19" t="s">
        <v>1483</v>
      </c>
      <c r="H921" s="37">
        <v>100</v>
      </c>
    </row>
    <row r="922" spans="1:8" ht="11.45" customHeight="1">
      <c r="A922" s="29"/>
      <c r="B922" s="22">
        <v>924</v>
      </c>
      <c r="C922" s="505" t="s">
        <v>912</v>
      </c>
      <c r="D922" s="505"/>
      <c r="E922" s="476" t="s">
        <v>888</v>
      </c>
      <c r="F922" s="477"/>
      <c r="G922" s="29"/>
      <c r="H922" s="24">
        <v>100</v>
      </c>
    </row>
    <row r="923" spans="1:8" ht="11.45" customHeight="1">
      <c r="A923" s="25"/>
      <c r="B923" s="19">
        <v>925</v>
      </c>
      <c r="C923" s="506" t="s">
        <v>912</v>
      </c>
      <c r="D923" s="506"/>
      <c r="E923" s="473" t="s">
        <v>889</v>
      </c>
      <c r="F923" s="474"/>
      <c r="G923" s="25"/>
      <c r="H923" s="21">
        <v>100</v>
      </c>
    </row>
    <row r="924" spans="1:8" ht="11.45" customHeight="1">
      <c r="A924" s="29"/>
      <c r="B924" s="22">
        <v>926</v>
      </c>
      <c r="C924" s="505" t="s">
        <v>912</v>
      </c>
      <c r="D924" s="505"/>
      <c r="E924" s="476" t="s">
        <v>890</v>
      </c>
      <c r="F924" s="477"/>
      <c r="G924" s="29"/>
      <c r="H924" s="24">
        <v>100</v>
      </c>
    </row>
    <row r="925" spans="1:8" ht="11.45" customHeight="1">
      <c r="A925" s="25"/>
      <c r="B925" s="19">
        <v>927</v>
      </c>
      <c r="C925" s="506" t="s">
        <v>912</v>
      </c>
      <c r="D925" s="506"/>
      <c r="E925" s="473" t="s">
        <v>891</v>
      </c>
      <c r="F925" s="474"/>
      <c r="G925" s="25"/>
      <c r="H925" s="21">
        <v>100</v>
      </c>
    </row>
    <row r="926" spans="1:8" ht="11.45" customHeight="1">
      <c r="A926" s="29"/>
      <c r="B926" s="22">
        <v>928</v>
      </c>
      <c r="C926" s="505" t="s">
        <v>912</v>
      </c>
      <c r="D926" s="505"/>
      <c r="E926" s="491" t="s">
        <v>892</v>
      </c>
      <c r="F926" s="492"/>
      <c r="G926" s="29"/>
      <c r="H926" s="24">
        <v>100</v>
      </c>
    </row>
    <row r="927" spans="1:8" ht="11.65" customHeight="1">
      <c r="A927" s="43"/>
      <c r="B927" s="30">
        <v>929</v>
      </c>
      <c r="C927" s="38" t="s">
        <v>912</v>
      </c>
      <c r="D927" s="493" t="s">
        <v>893</v>
      </c>
      <c r="E927" s="494"/>
      <c r="F927" s="511"/>
      <c r="G927" s="511"/>
      <c r="H927" s="32">
        <v>100</v>
      </c>
    </row>
    <row r="928" spans="1:8" ht="11.45" customHeight="1">
      <c r="A928" s="29"/>
      <c r="B928" s="22">
        <v>930</v>
      </c>
      <c r="C928" s="23" t="s">
        <v>912</v>
      </c>
      <c r="D928" s="476" t="s">
        <v>894</v>
      </c>
      <c r="E928" s="477"/>
      <c r="F928" s="503"/>
      <c r="G928" s="503"/>
      <c r="H928" s="24">
        <v>100</v>
      </c>
    </row>
    <row r="929" spans="1:8" ht="11.45" customHeight="1">
      <c r="A929" s="25"/>
      <c r="B929" s="19">
        <v>931</v>
      </c>
      <c r="C929" s="20" t="s">
        <v>912</v>
      </c>
      <c r="D929" s="473" t="s">
        <v>895</v>
      </c>
      <c r="E929" s="474"/>
      <c r="F929" s="485"/>
      <c r="G929" s="485"/>
      <c r="H929" s="21">
        <v>100</v>
      </c>
    </row>
    <row r="930" spans="1:8" ht="11.45" customHeight="1">
      <c r="A930" s="22" t="s">
        <v>1145</v>
      </c>
      <c r="B930" s="22">
        <v>932</v>
      </c>
      <c r="C930" s="23" t="s">
        <v>911</v>
      </c>
      <c r="D930" s="476" t="s">
        <v>896</v>
      </c>
      <c r="E930" s="477"/>
      <c r="F930" s="503"/>
      <c r="G930" s="503"/>
      <c r="H930" s="40">
        <v>100</v>
      </c>
    </row>
    <row r="931" spans="1:8" ht="11.45" customHeight="1">
      <c r="A931" s="19" t="s">
        <v>1145</v>
      </c>
      <c r="B931" s="19">
        <v>933</v>
      </c>
      <c r="C931" s="20" t="s">
        <v>911</v>
      </c>
      <c r="D931" s="473" t="s">
        <v>100</v>
      </c>
      <c r="E931" s="474"/>
      <c r="F931" s="475" t="s">
        <v>1011</v>
      </c>
      <c r="G931" s="475"/>
      <c r="H931" s="21">
        <v>100</v>
      </c>
    </row>
    <row r="932" spans="1:8" ht="11.45" customHeight="1">
      <c r="A932" s="22" t="s">
        <v>1145</v>
      </c>
      <c r="B932" s="22">
        <v>934</v>
      </c>
      <c r="C932" s="23" t="s">
        <v>911</v>
      </c>
      <c r="D932" s="476" t="s">
        <v>897</v>
      </c>
      <c r="E932" s="477"/>
      <c r="F932" s="478" t="s">
        <v>1011</v>
      </c>
      <c r="G932" s="478"/>
      <c r="H932" s="24">
        <v>100</v>
      </c>
    </row>
    <row r="933" spans="1:8" ht="11.45" customHeight="1">
      <c r="A933" s="19" t="s">
        <v>1145</v>
      </c>
      <c r="B933" s="19">
        <v>935</v>
      </c>
      <c r="C933" s="20" t="s">
        <v>911</v>
      </c>
      <c r="D933" s="473" t="s">
        <v>898</v>
      </c>
      <c r="E933" s="474"/>
      <c r="F933" s="475" t="s">
        <v>1011</v>
      </c>
      <c r="G933" s="475"/>
      <c r="H933" s="21">
        <v>100</v>
      </c>
    </row>
    <row r="934" spans="1:8" ht="11.45" customHeight="1">
      <c r="A934" s="22" t="s">
        <v>1484</v>
      </c>
      <c r="B934" s="22">
        <v>936</v>
      </c>
      <c r="C934" s="23" t="s">
        <v>911</v>
      </c>
      <c r="D934" s="476" t="s">
        <v>899</v>
      </c>
      <c r="E934" s="477"/>
      <c r="F934" s="503"/>
      <c r="G934" s="503"/>
      <c r="H934" s="24">
        <v>100</v>
      </c>
    </row>
    <row r="935" spans="1:8" ht="11.45" customHeight="1">
      <c r="A935" s="19" t="s">
        <v>1145</v>
      </c>
      <c r="B935" s="19">
        <v>937</v>
      </c>
      <c r="C935" s="20" t="s">
        <v>911</v>
      </c>
      <c r="D935" s="473" t="s">
        <v>101</v>
      </c>
      <c r="E935" s="474"/>
      <c r="F935" s="475" t="s">
        <v>1011</v>
      </c>
      <c r="G935" s="475"/>
      <c r="H935" s="21">
        <v>100</v>
      </c>
    </row>
    <row r="936" spans="1:8" ht="11.45" customHeight="1">
      <c r="A936" s="22" t="s">
        <v>1485</v>
      </c>
      <c r="B936" s="22">
        <v>938</v>
      </c>
      <c r="C936" s="23" t="s">
        <v>911</v>
      </c>
      <c r="D936" s="476" t="s">
        <v>102</v>
      </c>
      <c r="E936" s="477"/>
      <c r="F936" s="478" t="s">
        <v>1011</v>
      </c>
      <c r="G936" s="478"/>
      <c r="H936" s="24">
        <v>100</v>
      </c>
    </row>
    <row r="937" spans="1:8" ht="11.45" customHeight="1">
      <c r="A937" s="19" t="s">
        <v>1486</v>
      </c>
      <c r="B937" s="19">
        <v>939</v>
      </c>
      <c r="C937" s="20" t="s">
        <v>911</v>
      </c>
      <c r="D937" s="473" t="s">
        <v>103</v>
      </c>
      <c r="E937" s="474"/>
      <c r="F937" s="485"/>
      <c r="G937" s="485"/>
      <c r="H937" s="41"/>
    </row>
    <row r="938" spans="1:8" ht="11.45" customHeight="1">
      <c r="A938" s="22" t="s">
        <v>1487</v>
      </c>
      <c r="B938" s="22">
        <v>940</v>
      </c>
      <c r="C938" s="23" t="s">
        <v>911</v>
      </c>
      <c r="D938" s="476" t="s">
        <v>104</v>
      </c>
      <c r="E938" s="477"/>
      <c r="F938" s="478" t="s">
        <v>1011</v>
      </c>
      <c r="G938" s="478"/>
      <c r="H938" s="24">
        <v>100</v>
      </c>
    </row>
    <row r="939" spans="1:8" ht="11.45" customHeight="1">
      <c r="A939" s="19" t="s">
        <v>1145</v>
      </c>
      <c r="B939" s="19">
        <v>941</v>
      </c>
      <c r="C939" s="20" t="s">
        <v>911</v>
      </c>
      <c r="D939" s="473" t="s">
        <v>105</v>
      </c>
      <c r="E939" s="474"/>
      <c r="F939" s="475" t="s">
        <v>1011</v>
      </c>
      <c r="G939" s="475"/>
      <c r="H939" s="21">
        <v>100</v>
      </c>
    </row>
    <row r="940" spans="1:8" ht="11.45" customHeight="1">
      <c r="A940" s="22" t="s">
        <v>1488</v>
      </c>
      <c r="B940" s="22">
        <v>942</v>
      </c>
      <c r="C940" s="23" t="s">
        <v>911</v>
      </c>
      <c r="D940" s="476" t="s">
        <v>106</v>
      </c>
      <c r="E940" s="477"/>
      <c r="F940" s="478" t="s">
        <v>1011</v>
      </c>
      <c r="G940" s="478"/>
      <c r="H940" s="24">
        <v>100</v>
      </c>
    </row>
    <row r="941" spans="1:8" ht="11.45" customHeight="1">
      <c r="A941" s="19" t="s">
        <v>1489</v>
      </c>
      <c r="B941" s="19">
        <v>943</v>
      </c>
      <c r="C941" s="20" t="s">
        <v>911</v>
      </c>
      <c r="D941" s="473" t="s">
        <v>900</v>
      </c>
      <c r="E941" s="474"/>
      <c r="F941" s="475" t="s">
        <v>1011</v>
      </c>
      <c r="G941" s="475"/>
      <c r="H941" s="21">
        <v>100</v>
      </c>
    </row>
    <row r="942" spans="1:8" ht="11.45" customHeight="1">
      <c r="A942" s="22" t="s">
        <v>1490</v>
      </c>
      <c r="B942" s="22">
        <v>944</v>
      </c>
      <c r="C942" s="23" t="s">
        <v>911</v>
      </c>
      <c r="D942" s="476" t="s">
        <v>107</v>
      </c>
      <c r="E942" s="477"/>
      <c r="F942" s="478" t="s">
        <v>1011</v>
      </c>
      <c r="G942" s="478"/>
      <c r="H942" s="24">
        <v>100</v>
      </c>
    </row>
    <row r="943" spans="1:8" ht="11.45" customHeight="1">
      <c r="A943" s="19" t="s">
        <v>1491</v>
      </c>
      <c r="B943" s="19">
        <v>945</v>
      </c>
      <c r="C943" s="20" t="s">
        <v>911</v>
      </c>
      <c r="D943" s="473" t="s">
        <v>108</v>
      </c>
      <c r="E943" s="474"/>
      <c r="F943" s="475" t="s">
        <v>1011</v>
      </c>
      <c r="G943" s="475"/>
      <c r="H943" s="21">
        <v>100</v>
      </c>
    </row>
    <row r="944" spans="1:8" ht="11.45" customHeight="1">
      <c r="A944" s="22" t="s">
        <v>1145</v>
      </c>
      <c r="B944" s="22">
        <v>946</v>
      </c>
      <c r="C944" s="23" t="s">
        <v>911</v>
      </c>
      <c r="D944" s="476" t="s">
        <v>109</v>
      </c>
      <c r="E944" s="477"/>
      <c r="F944" s="503"/>
      <c r="G944" s="503"/>
      <c r="H944" s="40"/>
    </row>
    <row r="945" spans="1:8" ht="11.45" customHeight="1">
      <c r="A945" s="19" t="s">
        <v>1145</v>
      </c>
      <c r="B945" s="19">
        <v>947</v>
      </c>
      <c r="C945" s="20" t="s">
        <v>911</v>
      </c>
      <c r="D945" s="473" t="s">
        <v>110</v>
      </c>
      <c r="E945" s="474"/>
      <c r="F945" s="475" t="s">
        <v>1011</v>
      </c>
      <c r="G945" s="475"/>
      <c r="H945" s="21">
        <v>100</v>
      </c>
    </row>
    <row r="946" spans="1:8" ht="11.45" customHeight="1">
      <c r="A946" s="22" t="s">
        <v>1145</v>
      </c>
      <c r="B946" s="22">
        <v>948</v>
      </c>
      <c r="C946" s="23" t="s">
        <v>911</v>
      </c>
      <c r="D946" s="476" t="s">
        <v>111</v>
      </c>
      <c r="E946" s="477"/>
      <c r="F946" s="478" t="s">
        <v>1011</v>
      </c>
      <c r="G946" s="478"/>
      <c r="H946" s="24">
        <v>100</v>
      </c>
    </row>
    <row r="947" spans="1:8" ht="11.45" customHeight="1">
      <c r="A947" s="19" t="s">
        <v>1145</v>
      </c>
      <c r="B947" s="19">
        <v>949</v>
      </c>
      <c r="C947" s="20" t="s">
        <v>911</v>
      </c>
      <c r="D947" s="473" t="s">
        <v>112</v>
      </c>
      <c r="E947" s="474"/>
      <c r="F947" s="475" t="s">
        <v>1011</v>
      </c>
      <c r="G947" s="475"/>
      <c r="H947" s="21">
        <v>100</v>
      </c>
    </row>
    <row r="948" spans="1:8" ht="11.45" customHeight="1">
      <c r="A948" s="22" t="s">
        <v>1145</v>
      </c>
      <c r="B948" s="22">
        <v>950</v>
      </c>
      <c r="C948" s="23" t="s">
        <v>911</v>
      </c>
      <c r="D948" s="476" t="s">
        <v>113</v>
      </c>
      <c r="E948" s="477"/>
      <c r="F948" s="478" t="s">
        <v>1011</v>
      </c>
      <c r="G948" s="478"/>
      <c r="H948" s="24">
        <v>50</v>
      </c>
    </row>
    <row r="949" spans="1:8" ht="11.45" customHeight="1">
      <c r="A949" s="19" t="s">
        <v>1492</v>
      </c>
      <c r="B949" s="19">
        <v>951</v>
      </c>
      <c r="C949" s="20" t="s">
        <v>911</v>
      </c>
      <c r="D949" s="473" t="s">
        <v>901</v>
      </c>
      <c r="E949" s="474"/>
      <c r="F949" s="475" t="s">
        <v>1011</v>
      </c>
      <c r="G949" s="475"/>
      <c r="H949" s="21">
        <v>100</v>
      </c>
    </row>
    <row r="950" spans="1:8" ht="11.45" customHeight="1">
      <c r="A950" s="22" t="s">
        <v>1145</v>
      </c>
      <c r="B950" s="22">
        <v>952</v>
      </c>
      <c r="C950" s="23" t="s">
        <v>911</v>
      </c>
      <c r="D950" s="476" t="s">
        <v>114</v>
      </c>
      <c r="E950" s="477"/>
      <c r="F950" s="478" t="s">
        <v>1011</v>
      </c>
      <c r="G950" s="478"/>
      <c r="H950" s="24">
        <v>50</v>
      </c>
    </row>
    <row r="951" spans="1:8" ht="11.45" customHeight="1">
      <c r="A951" s="19" t="s">
        <v>1145</v>
      </c>
      <c r="B951" s="19">
        <v>953</v>
      </c>
      <c r="C951" s="20" t="s">
        <v>911</v>
      </c>
      <c r="D951" s="473" t="s">
        <v>902</v>
      </c>
      <c r="E951" s="474"/>
      <c r="F951" s="475" t="s">
        <v>1011</v>
      </c>
      <c r="G951" s="475"/>
      <c r="H951" s="21">
        <v>100</v>
      </c>
    </row>
    <row r="952" spans="1:8" ht="11.45" customHeight="1">
      <c r="A952" s="22" t="s">
        <v>1145</v>
      </c>
      <c r="B952" s="22">
        <v>954</v>
      </c>
      <c r="C952" s="23" t="s">
        <v>911</v>
      </c>
      <c r="D952" s="476" t="s">
        <v>903</v>
      </c>
      <c r="E952" s="477"/>
      <c r="F952" s="478" t="s">
        <v>1011</v>
      </c>
      <c r="G952" s="478"/>
      <c r="H952" s="24">
        <v>100</v>
      </c>
    </row>
    <row r="953" spans="1:8" ht="11.45" customHeight="1">
      <c r="A953" s="19" t="s">
        <v>1145</v>
      </c>
      <c r="B953" s="19">
        <v>955</v>
      </c>
      <c r="C953" s="20" t="s">
        <v>911</v>
      </c>
      <c r="D953" s="473" t="s">
        <v>115</v>
      </c>
      <c r="E953" s="474"/>
      <c r="F953" s="475" t="s">
        <v>1011</v>
      </c>
      <c r="G953" s="475"/>
      <c r="H953" s="21">
        <v>60</v>
      </c>
    </row>
    <row r="954" spans="1:8" ht="11.45" customHeight="1">
      <c r="A954" s="29"/>
      <c r="B954" s="22">
        <v>956</v>
      </c>
      <c r="C954" s="23" t="s">
        <v>911</v>
      </c>
      <c r="D954" s="476" t="s">
        <v>904</v>
      </c>
      <c r="E954" s="477"/>
      <c r="F954" s="503"/>
      <c r="G954" s="503"/>
      <c r="H954" s="24">
        <v>100</v>
      </c>
    </row>
    <row r="955" spans="1:8" ht="11.45" customHeight="1">
      <c r="A955" s="19" t="s">
        <v>1145</v>
      </c>
      <c r="B955" s="19">
        <v>957</v>
      </c>
      <c r="C955" s="20" t="s">
        <v>911</v>
      </c>
      <c r="D955" s="473" t="s">
        <v>905</v>
      </c>
      <c r="E955" s="474"/>
      <c r="F955" s="475" t="s">
        <v>1015</v>
      </c>
      <c r="G955" s="475"/>
      <c r="H955" s="21">
        <v>100</v>
      </c>
    </row>
    <row r="956" spans="1:8" ht="11.45" customHeight="1">
      <c r="A956" s="22" t="s">
        <v>1145</v>
      </c>
      <c r="B956" s="22">
        <v>958</v>
      </c>
      <c r="C956" s="23" t="s">
        <v>911</v>
      </c>
      <c r="D956" s="476" t="s">
        <v>116</v>
      </c>
      <c r="E956" s="477"/>
      <c r="F956" s="478" t="s">
        <v>1011</v>
      </c>
      <c r="G956" s="478"/>
      <c r="H956" s="24">
        <v>100</v>
      </c>
    </row>
    <row r="957" spans="1:8" ht="11.45" customHeight="1">
      <c r="A957" s="19" t="s">
        <v>1493</v>
      </c>
      <c r="B957" s="19">
        <v>959</v>
      </c>
      <c r="C957" s="20" t="s">
        <v>911</v>
      </c>
      <c r="D957" s="473" t="s">
        <v>117</v>
      </c>
      <c r="E957" s="474"/>
      <c r="F957" s="475" t="s">
        <v>1011</v>
      </c>
      <c r="G957" s="475"/>
      <c r="H957" s="21">
        <v>100</v>
      </c>
    </row>
    <row r="958" spans="1:8" ht="11.45" customHeight="1">
      <c r="A958" s="22" t="s">
        <v>1494</v>
      </c>
      <c r="B958" s="22">
        <v>960</v>
      </c>
      <c r="C958" s="23" t="s">
        <v>911</v>
      </c>
      <c r="D958" s="476" t="s">
        <v>906</v>
      </c>
      <c r="E958" s="477"/>
      <c r="F958" s="478" t="s">
        <v>1011</v>
      </c>
      <c r="G958" s="478"/>
      <c r="H958" s="24">
        <v>100</v>
      </c>
    </row>
    <row r="959" spans="1:8" ht="11.45" customHeight="1">
      <c r="A959" s="19" t="s">
        <v>1495</v>
      </c>
      <c r="B959" s="19">
        <v>961</v>
      </c>
      <c r="C959" s="20" t="s">
        <v>911</v>
      </c>
      <c r="D959" s="473" t="s">
        <v>118</v>
      </c>
      <c r="E959" s="474"/>
      <c r="F959" s="475" t="s">
        <v>1011</v>
      </c>
      <c r="G959" s="475"/>
      <c r="H959" s="21">
        <v>100</v>
      </c>
    </row>
    <row r="960" spans="1:8" ht="11.45" customHeight="1">
      <c r="A960" s="22" t="s">
        <v>1496</v>
      </c>
      <c r="B960" s="22">
        <v>962</v>
      </c>
      <c r="C960" s="23" t="s">
        <v>911</v>
      </c>
      <c r="D960" s="476" t="s">
        <v>119</v>
      </c>
      <c r="E960" s="477"/>
      <c r="F960" s="478" t="s">
        <v>1011</v>
      </c>
      <c r="G960" s="478"/>
      <c r="H960" s="24">
        <v>98</v>
      </c>
    </row>
    <row r="961" spans="1:8" ht="11.45" customHeight="1">
      <c r="A961" s="19" t="s">
        <v>1492</v>
      </c>
      <c r="B961" s="19">
        <v>963</v>
      </c>
      <c r="C961" s="20" t="s">
        <v>911</v>
      </c>
      <c r="D961" s="473" t="s">
        <v>907</v>
      </c>
      <c r="E961" s="474"/>
      <c r="F961" s="485"/>
      <c r="G961" s="485"/>
      <c r="H961" s="21">
        <v>100</v>
      </c>
    </row>
    <row r="962" spans="1:8" ht="11.45" customHeight="1">
      <c r="A962" s="22" t="s">
        <v>1145</v>
      </c>
      <c r="B962" s="22">
        <v>964</v>
      </c>
      <c r="C962" s="23" t="s">
        <v>911</v>
      </c>
      <c r="D962" s="476" t="s">
        <v>69</v>
      </c>
      <c r="E962" s="477"/>
      <c r="F962" s="478" t="s">
        <v>1011</v>
      </c>
      <c r="G962" s="478"/>
      <c r="H962" s="24">
        <v>100</v>
      </c>
    </row>
    <row r="963" spans="1:8" ht="11.45" customHeight="1">
      <c r="A963" s="19" t="s">
        <v>1145</v>
      </c>
      <c r="B963" s="19">
        <v>965</v>
      </c>
      <c r="C963" s="20" t="s">
        <v>911</v>
      </c>
      <c r="D963" s="473" t="s">
        <v>908</v>
      </c>
      <c r="E963" s="474"/>
      <c r="F963" s="485"/>
      <c r="G963" s="485"/>
      <c r="H963" s="41"/>
    </row>
    <row r="964" spans="1:8" ht="11.45" customHeight="1">
      <c r="A964" s="22" t="s">
        <v>1497</v>
      </c>
      <c r="B964" s="22">
        <v>966</v>
      </c>
      <c r="C964" s="23" t="s">
        <v>911</v>
      </c>
      <c r="D964" s="476" t="s">
        <v>909</v>
      </c>
      <c r="E964" s="477"/>
      <c r="F964" s="503"/>
      <c r="G964" s="503"/>
      <c r="H964" s="24">
        <v>100</v>
      </c>
    </row>
    <row r="965" spans="1:8" ht="11.45" customHeight="1">
      <c r="A965" s="19" t="s">
        <v>1145</v>
      </c>
      <c r="B965" s="19">
        <v>967</v>
      </c>
      <c r="C965" s="20" t="s">
        <v>911</v>
      </c>
      <c r="D965" s="473" t="s">
        <v>910</v>
      </c>
      <c r="E965" s="474"/>
      <c r="F965" s="485"/>
      <c r="G965" s="485"/>
      <c r="H965" s="21">
        <v>100</v>
      </c>
    </row>
  </sheetData>
  <mergeCells count="1840">
    <mergeCell ref="D965:E965"/>
    <mergeCell ref="F965:G965"/>
    <mergeCell ref="D962:E962"/>
    <mergeCell ref="F962:G962"/>
    <mergeCell ref="D963:E963"/>
    <mergeCell ref="F963:G963"/>
    <mergeCell ref="D964:E964"/>
    <mergeCell ref="F964:G964"/>
    <mergeCell ref="D959:E959"/>
    <mergeCell ref="F959:G959"/>
    <mergeCell ref="D960:E960"/>
    <mergeCell ref="F960:G960"/>
    <mergeCell ref="D961:E961"/>
    <mergeCell ref="F961:G961"/>
    <mergeCell ref="D956:E956"/>
    <mergeCell ref="F956:G956"/>
    <mergeCell ref="D957:E957"/>
    <mergeCell ref="F957:G957"/>
    <mergeCell ref="D958:E958"/>
    <mergeCell ref="F958:G958"/>
    <mergeCell ref="D953:E953"/>
    <mergeCell ref="F953:G953"/>
    <mergeCell ref="D954:E954"/>
    <mergeCell ref="F954:G954"/>
    <mergeCell ref="D955:E955"/>
    <mergeCell ref="F955:G955"/>
    <mergeCell ref="D950:E950"/>
    <mergeCell ref="F950:G950"/>
    <mergeCell ref="D951:E951"/>
    <mergeCell ref="F951:G951"/>
    <mergeCell ref="D952:E952"/>
    <mergeCell ref="F952:G952"/>
    <mergeCell ref="D947:E947"/>
    <mergeCell ref="F947:G947"/>
    <mergeCell ref="D948:E948"/>
    <mergeCell ref="F948:G948"/>
    <mergeCell ref="D949:E949"/>
    <mergeCell ref="F949:G949"/>
    <mergeCell ref="D944:E944"/>
    <mergeCell ref="F944:G944"/>
    <mergeCell ref="D945:E945"/>
    <mergeCell ref="F945:G945"/>
    <mergeCell ref="D946:E946"/>
    <mergeCell ref="F946:G946"/>
    <mergeCell ref="D941:E941"/>
    <mergeCell ref="F941:G941"/>
    <mergeCell ref="D942:E942"/>
    <mergeCell ref="F942:G942"/>
    <mergeCell ref="D943:E943"/>
    <mergeCell ref="F943:G943"/>
    <mergeCell ref="D938:E938"/>
    <mergeCell ref="F938:G938"/>
    <mergeCell ref="D939:E939"/>
    <mergeCell ref="F939:G939"/>
    <mergeCell ref="D940:E940"/>
    <mergeCell ref="F940:G940"/>
    <mergeCell ref="D935:E935"/>
    <mergeCell ref="F935:G935"/>
    <mergeCell ref="D936:E936"/>
    <mergeCell ref="F936:G936"/>
    <mergeCell ref="D937:E937"/>
    <mergeCell ref="F937:G937"/>
    <mergeCell ref="D932:E932"/>
    <mergeCell ref="F932:G932"/>
    <mergeCell ref="D933:E933"/>
    <mergeCell ref="F933:G933"/>
    <mergeCell ref="D934:E934"/>
    <mergeCell ref="F934:G934"/>
    <mergeCell ref="D929:E929"/>
    <mergeCell ref="F929:G929"/>
    <mergeCell ref="D930:E930"/>
    <mergeCell ref="F930:G930"/>
    <mergeCell ref="D931:E931"/>
    <mergeCell ref="F931:G931"/>
    <mergeCell ref="C926:D926"/>
    <mergeCell ref="E926:F926"/>
    <mergeCell ref="D927:E927"/>
    <mergeCell ref="F927:G927"/>
    <mergeCell ref="D928:E928"/>
    <mergeCell ref="F928:G928"/>
    <mergeCell ref="C923:D923"/>
    <mergeCell ref="E923:F923"/>
    <mergeCell ref="C924:D924"/>
    <mergeCell ref="E924:F924"/>
    <mergeCell ref="C925:D925"/>
    <mergeCell ref="E925:F925"/>
    <mergeCell ref="C920:D920"/>
    <mergeCell ref="E920:F920"/>
    <mergeCell ref="C921:D921"/>
    <mergeCell ref="E921:F921"/>
    <mergeCell ref="C922:D922"/>
    <mergeCell ref="E922:F922"/>
    <mergeCell ref="C917:D917"/>
    <mergeCell ref="E917:F917"/>
    <mergeCell ref="C918:D918"/>
    <mergeCell ref="E918:F918"/>
    <mergeCell ref="C919:D919"/>
    <mergeCell ref="E919:F919"/>
    <mergeCell ref="C914:D914"/>
    <mergeCell ref="E914:F914"/>
    <mergeCell ref="C915:D915"/>
    <mergeCell ref="E915:F915"/>
    <mergeCell ref="C916:D916"/>
    <mergeCell ref="E916:F916"/>
    <mergeCell ref="C911:D911"/>
    <mergeCell ref="E911:F911"/>
    <mergeCell ref="C912:D912"/>
    <mergeCell ref="E912:F912"/>
    <mergeCell ref="C913:D913"/>
    <mergeCell ref="E913:F913"/>
    <mergeCell ref="C908:D908"/>
    <mergeCell ref="E908:F908"/>
    <mergeCell ref="C909:D909"/>
    <mergeCell ref="E909:F909"/>
    <mergeCell ref="C910:D910"/>
    <mergeCell ref="E910:F910"/>
    <mergeCell ref="C905:D905"/>
    <mergeCell ref="E905:F905"/>
    <mergeCell ref="C906:D906"/>
    <mergeCell ref="E906:F906"/>
    <mergeCell ref="C907:D907"/>
    <mergeCell ref="E907:F907"/>
    <mergeCell ref="C902:D902"/>
    <mergeCell ref="E902:F902"/>
    <mergeCell ref="C903:D903"/>
    <mergeCell ref="E903:F903"/>
    <mergeCell ref="C904:D904"/>
    <mergeCell ref="E904:F904"/>
    <mergeCell ref="C899:D899"/>
    <mergeCell ref="E899:F899"/>
    <mergeCell ref="C900:D900"/>
    <mergeCell ref="E900:F900"/>
    <mergeCell ref="C901:D901"/>
    <mergeCell ref="E901:F901"/>
    <mergeCell ref="C896:D896"/>
    <mergeCell ref="E896:F896"/>
    <mergeCell ref="C897:D897"/>
    <mergeCell ref="E897:F897"/>
    <mergeCell ref="C898:D898"/>
    <mergeCell ref="E898:F898"/>
    <mergeCell ref="C892:D892"/>
    <mergeCell ref="E892:F892"/>
    <mergeCell ref="C893:D893"/>
    <mergeCell ref="E893:F893"/>
    <mergeCell ref="C895:D895"/>
    <mergeCell ref="E895:F895"/>
    <mergeCell ref="C889:D889"/>
    <mergeCell ref="E889:F889"/>
    <mergeCell ref="C890:D890"/>
    <mergeCell ref="E890:F890"/>
    <mergeCell ref="C891:D891"/>
    <mergeCell ref="E891:F891"/>
    <mergeCell ref="C886:D886"/>
    <mergeCell ref="E886:F886"/>
    <mergeCell ref="C887:D887"/>
    <mergeCell ref="E887:F887"/>
    <mergeCell ref="C888:D888"/>
    <mergeCell ref="E888:F888"/>
    <mergeCell ref="C883:D883"/>
    <mergeCell ref="E883:F883"/>
    <mergeCell ref="C884:D884"/>
    <mergeCell ref="E884:F884"/>
    <mergeCell ref="C885:D885"/>
    <mergeCell ref="E885:F885"/>
    <mergeCell ref="D880:E880"/>
    <mergeCell ref="F880:G880"/>
    <mergeCell ref="D881:E881"/>
    <mergeCell ref="F881:G881"/>
    <mergeCell ref="D882:E882"/>
    <mergeCell ref="F882:G882"/>
    <mergeCell ref="D877:E877"/>
    <mergeCell ref="F877:G877"/>
    <mergeCell ref="D878:E878"/>
    <mergeCell ref="F878:G878"/>
    <mergeCell ref="D879:E879"/>
    <mergeCell ref="F879:G879"/>
    <mergeCell ref="D874:E874"/>
    <mergeCell ref="F874:G874"/>
    <mergeCell ref="D875:E875"/>
    <mergeCell ref="F875:G875"/>
    <mergeCell ref="D876:E876"/>
    <mergeCell ref="F876:G876"/>
    <mergeCell ref="D871:E871"/>
    <mergeCell ref="F871:G871"/>
    <mergeCell ref="D872:E872"/>
    <mergeCell ref="F872:G872"/>
    <mergeCell ref="D873:E873"/>
    <mergeCell ref="F873:G873"/>
    <mergeCell ref="D868:E868"/>
    <mergeCell ref="F868:G868"/>
    <mergeCell ref="D869:E869"/>
    <mergeCell ref="F869:G869"/>
    <mergeCell ref="D870:E870"/>
    <mergeCell ref="F870:G870"/>
    <mergeCell ref="D865:E865"/>
    <mergeCell ref="F865:G865"/>
    <mergeCell ref="D866:E866"/>
    <mergeCell ref="F866:G866"/>
    <mergeCell ref="D867:E867"/>
    <mergeCell ref="F867:G867"/>
    <mergeCell ref="D862:E862"/>
    <mergeCell ref="F862:G862"/>
    <mergeCell ref="D863:E863"/>
    <mergeCell ref="F863:G863"/>
    <mergeCell ref="D864:E864"/>
    <mergeCell ref="F864:G864"/>
    <mergeCell ref="D859:E859"/>
    <mergeCell ref="F859:G859"/>
    <mergeCell ref="D860:E860"/>
    <mergeCell ref="F860:G860"/>
    <mergeCell ref="D861:E861"/>
    <mergeCell ref="F861:G861"/>
    <mergeCell ref="D856:E856"/>
    <mergeCell ref="F856:G856"/>
    <mergeCell ref="D857:E857"/>
    <mergeCell ref="F857:G857"/>
    <mergeCell ref="D858:E858"/>
    <mergeCell ref="F858:G858"/>
    <mergeCell ref="D853:E853"/>
    <mergeCell ref="F853:G853"/>
    <mergeCell ref="D854:E854"/>
    <mergeCell ref="F854:G854"/>
    <mergeCell ref="D855:E855"/>
    <mergeCell ref="F855:G855"/>
    <mergeCell ref="D850:E850"/>
    <mergeCell ref="F850:G850"/>
    <mergeCell ref="D851:E851"/>
    <mergeCell ref="F851:G851"/>
    <mergeCell ref="D852:E852"/>
    <mergeCell ref="F852:G852"/>
    <mergeCell ref="D847:E847"/>
    <mergeCell ref="F847:G847"/>
    <mergeCell ref="D848:E848"/>
    <mergeCell ref="F848:G848"/>
    <mergeCell ref="D849:E849"/>
    <mergeCell ref="F849:G849"/>
    <mergeCell ref="D844:E844"/>
    <mergeCell ref="F844:G844"/>
    <mergeCell ref="D845:E845"/>
    <mergeCell ref="F845:G845"/>
    <mergeCell ref="D846:E846"/>
    <mergeCell ref="F846:G846"/>
    <mergeCell ref="D841:E841"/>
    <mergeCell ref="F841:G841"/>
    <mergeCell ref="D842:E842"/>
    <mergeCell ref="F842:G842"/>
    <mergeCell ref="D843:E843"/>
    <mergeCell ref="F843:G843"/>
    <mergeCell ref="C838:D838"/>
    <mergeCell ref="E838:F838"/>
    <mergeCell ref="C839:D839"/>
    <mergeCell ref="E839:F839"/>
    <mergeCell ref="C840:D840"/>
    <mergeCell ref="E840:F840"/>
    <mergeCell ref="C835:D835"/>
    <mergeCell ref="E835:F835"/>
    <mergeCell ref="C836:D836"/>
    <mergeCell ref="E836:F836"/>
    <mergeCell ref="C837:D837"/>
    <mergeCell ref="E837:F837"/>
    <mergeCell ref="C832:D832"/>
    <mergeCell ref="E832:F832"/>
    <mergeCell ref="C833:D833"/>
    <mergeCell ref="E833:F833"/>
    <mergeCell ref="C834:D834"/>
    <mergeCell ref="E834:F834"/>
    <mergeCell ref="C829:D829"/>
    <mergeCell ref="E829:F829"/>
    <mergeCell ref="C830:D830"/>
    <mergeCell ref="E830:F830"/>
    <mergeCell ref="C831:D831"/>
    <mergeCell ref="E831:F831"/>
    <mergeCell ref="C826:D826"/>
    <mergeCell ref="E826:F826"/>
    <mergeCell ref="C827:D827"/>
    <mergeCell ref="E827:F827"/>
    <mergeCell ref="C828:D828"/>
    <mergeCell ref="E828:F828"/>
    <mergeCell ref="C823:D823"/>
    <mergeCell ref="E823:F823"/>
    <mergeCell ref="C824:D824"/>
    <mergeCell ref="E824:F824"/>
    <mergeCell ref="C825:D825"/>
    <mergeCell ref="E825:F825"/>
    <mergeCell ref="C820:D820"/>
    <mergeCell ref="E820:F820"/>
    <mergeCell ref="C821:D821"/>
    <mergeCell ref="E821:F821"/>
    <mergeCell ref="C822:D822"/>
    <mergeCell ref="E822:F822"/>
    <mergeCell ref="C817:D817"/>
    <mergeCell ref="E817:F817"/>
    <mergeCell ref="C818:D818"/>
    <mergeCell ref="E818:F818"/>
    <mergeCell ref="C819:D819"/>
    <mergeCell ref="E819:F819"/>
    <mergeCell ref="C814:D814"/>
    <mergeCell ref="E814:F814"/>
    <mergeCell ref="C815:D815"/>
    <mergeCell ref="E815:F815"/>
    <mergeCell ref="C816:D816"/>
    <mergeCell ref="E816:F816"/>
    <mergeCell ref="C811:D811"/>
    <mergeCell ref="E811:F811"/>
    <mergeCell ref="C812:D812"/>
    <mergeCell ref="E812:F812"/>
    <mergeCell ref="C813:D813"/>
    <mergeCell ref="E813:F813"/>
    <mergeCell ref="C808:D808"/>
    <mergeCell ref="E808:F808"/>
    <mergeCell ref="C809:D809"/>
    <mergeCell ref="E809:F809"/>
    <mergeCell ref="C810:D810"/>
    <mergeCell ref="E810:F810"/>
    <mergeCell ref="C805:D805"/>
    <mergeCell ref="E805:F805"/>
    <mergeCell ref="C806:D806"/>
    <mergeCell ref="E806:F806"/>
    <mergeCell ref="C807:D807"/>
    <mergeCell ref="E807:F807"/>
    <mergeCell ref="C802:D802"/>
    <mergeCell ref="E802:F802"/>
    <mergeCell ref="C803:D803"/>
    <mergeCell ref="E803:F803"/>
    <mergeCell ref="C804:D804"/>
    <mergeCell ref="E804:F804"/>
    <mergeCell ref="C799:D799"/>
    <mergeCell ref="E799:F799"/>
    <mergeCell ref="C800:D800"/>
    <mergeCell ref="E800:F800"/>
    <mergeCell ref="C801:D801"/>
    <mergeCell ref="E801:F801"/>
    <mergeCell ref="C796:D796"/>
    <mergeCell ref="E796:F796"/>
    <mergeCell ref="C797:D797"/>
    <mergeCell ref="E797:F797"/>
    <mergeCell ref="C798:D798"/>
    <mergeCell ref="E798:F798"/>
    <mergeCell ref="D793:E793"/>
    <mergeCell ref="F793:G793"/>
    <mergeCell ref="D794:E794"/>
    <mergeCell ref="F794:G794"/>
    <mergeCell ref="D795:E795"/>
    <mergeCell ref="F795:G795"/>
    <mergeCell ref="D790:E790"/>
    <mergeCell ref="F790:G790"/>
    <mergeCell ref="D791:E791"/>
    <mergeCell ref="F791:G791"/>
    <mergeCell ref="D792:E792"/>
    <mergeCell ref="F792:G792"/>
    <mergeCell ref="D787:E787"/>
    <mergeCell ref="F787:G787"/>
    <mergeCell ref="D788:E788"/>
    <mergeCell ref="F788:G788"/>
    <mergeCell ref="D789:E789"/>
    <mergeCell ref="F789:G789"/>
    <mergeCell ref="D784:E784"/>
    <mergeCell ref="F784:G784"/>
    <mergeCell ref="D785:E785"/>
    <mergeCell ref="F785:G785"/>
    <mergeCell ref="D786:E786"/>
    <mergeCell ref="F786:G786"/>
    <mergeCell ref="D781:E781"/>
    <mergeCell ref="F781:G781"/>
    <mergeCell ref="D782:E782"/>
    <mergeCell ref="F782:G782"/>
    <mergeCell ref="D783:E783"/>
    <mergeCell ref="F783:G783"/>
    <mergeCell ref="D778:E778"/>
    <mergeCell ref="F778:G778"/>
    <mergeCell ref="D779:E779"/>
    <mergeCell ref="F779:G779"/>
    <mergeCell ref="D780:E780"/>
    <mergeCell ref="F780:G780"/>
    <mergeCell ref="D775:E775"/>
    <mergeCell ref="F775:G775"/>
    <mergeCell ref="D776:E776"/>
    <mergeCell ref="F776:G776"/>
    <mergeCell ref="D777:E777"/>
    <mergeCell ref="F777:G777"/>
    <mergeCell ref="D772:E772"/>
    <mergeCell ref="F772:G772"/>
    <mergeCell ref="D773:E773"/>
    <mergeCell ref="F773:G773"/>
    <mergeCell ref="D774:E774"/>
    <mergeCell ref="F774:G774"/>
    <mergeCell ref="D769:E769"/>
    <mergeCell ref="F769:G769"/>
    <mergeCell ref="D770:E770"/>
    <mergeCell ref="F770:G770"/>
    <mergeCell ref="D771:E771"/>
    <mergeCell ref="F771:G771"/>
    <mergeCell ref="D766:E766"/>
    <mergeCell ref="F766:G766"/>
    <mergeCell ref="D767:E767"/>
    <mergeCell ref="F767:G767"/>
    <mergeCell ref="D768:E768"/>
    <mergeCell ref="F768:G768"/>
    <mergeCell ref="D763:E763"/>
    <mergeCell ref="F763:G763"/>
    <mergeCell ref="D764:E764"/>
    <mergeCell ref="F764:G764"/>
    <mergeCell ref="D765:E765"/>
    <mergeCell ref="F765:G765"/>
    <mergeCell ref="D760:E760"/>
    <mergeCell ref="F760:G760"/>
    <mergeCell ref="D761:E761"/>
    <mergeCell ref="F761:G761"/>
    <mergeCell ref="D762:E762"/>
    <mergeCell ref="F762:G762"/>
    <mergeCell ref="C757:D757"/>
    <mergeCell ref="E757:F757"/>
    <mergeCell ref="C758:D758"/>
    <mergeCell ref="E758:F758"/>
    <mergeCell ref="D759:E759"/>
    <mergeCell ref="F759:G759"/>
    <mergeCell ref="C754:D754"/>
    <mergeCell ref="E754:F754"/>
    <mergeCell ref="C755:D755"/>
    <mergeCell ref="E755:F755"/>
    <mergeCell ref="C756:D756"/>
    <mergeCell ref="E756:F756"/>
    <mergeCell ref="C751:D751"/>
    <mergeCell ref="E751:F751"/>
    <mergeCell ref="C752:D752"/>
    <mergeCell ref="E752:F752"/>
    <mergeCell ref="C753:D753"/>
    <mergeCell ref="E753:F753"/>
    <mergeCell ref="C748:D748"/>
    <mergeCell ref="E748:F748"/>
    <mergeCell ref="C749:D749"/>
    <mergeCell ref="E749:F749"/>
    <mergeCell ref="C750:D750"/>
    <mergeCell ref="E750:F750"/>
    <mergeCell ref="C745:D745"/>
    <mergeCell ref="E745:F745"/>
    <mergeCell ref="C746:D746"/>
    <mergeCell ref="E746:F746"/>
    <mergeCell ref="C747:D747"/>
    <mergeCell ref="E747:F747"/>
    <mergeCell ref="C742:D742"/>
    <mergeCell ref="E742:F742"/>
    <mergeCell ref="C743:D743"/>
    <mergeCell ref="E743:F743"/>
    <mergeCell ref="C744:D744"/>
    <mergeCell ref="E744:F744"/>
    <mergeCell ref="C739:D739"/>
    <mergeCell ref="E739:F739"/>
    <mergeCell ref="C740:D740"/>
    <mergeCell ref="E740:F740"/>
    <mergeCell ref="C741:D741"/>
    <mergeCell ref="E741:F741"/>
    <mergeCell ref="C736:D736"/>
    <mergeCell ref="E736:F736"/>
    <mergeCell ref="C737:D737"/>
    <mergeCell ref="E737:F737"/>
    <mergeCell ref="C738:D738"/>
    <mergeCell ref="E738:F738"/>
    <mergeCell ref="C733:D733"/>
    <mergeCell ref="E733:F733"/>
    <mergeCell ref="C734:D734"/>
    <mergeCell ref="E734:F734"/>
    <mergeCell ref="C735:D735"/>
    <mergeCell ref="E735:F735"/>
    <mergeCell ref="C730:D730"/>
    <mergeCell ref="E730:F730"/>
    <mergeCell ref="C731:D731"/>
    <mergeCell ref="E731:F731"/>
    <mergeCell ref="C732:D732"/>
    <mergeCell ref="E732:F732"/>
    <mergeCell ref="C727:D727"/>
    <mergeCell ref="E727:F727"/>
    <mergeCell ref="C728:D728"/>
    <mergeCell ref="E728:F728"/>
    <mergeCell ref="C729:D729"/>
    <mergeCell ref="E729:F729"/>
    <mergeCell ref="D724:E724"/>
    <mergeCell ref="F724:G724"/>
    <mergeCell ref="C725:D725"/>
    <mergeCell ref="E725:F725"/>
    <mergeCell ref="C726:D726"/>
    <mergeCell ref="E726:F726"/>
    <mergeCell ref="D721:E721"/>
    <mergeCell ref="F721:G721"/>
    <mergeCell ref="D722:E722"/>
    <mergeCell ref="F722:G722"/>
    <mergeCell ref="D723:E723"/>
    <mergeCell ref="F723:G723"/>
    <mergeCell ref="D718:E718"/>
    <mergeCell ref="F718:G718"/>
    <mergeCell ref="D719:E719"/>
    <mergeCell ref="F719:G719"/>
    <mergeCell ref="D720:E720"/>
    <mergeCell ref="F720:G720"/>
    <mergeCell ref="D715:E715"/>
    <mergeCell ref="F715:G715"/>
    <mergeCell ref="D716:E716"/>
    <mergeCell ref="F716:G716"/>
    <mergeCell ref="D717:E717"/>
    <mergeCell ref="F717:G717"/>
    <mergeCell ref="D712:E712"/>
    <mergeCell ref="F712:G712"/>
    <mergeCell ref="D713:E713"/>
    <mergeCell ref="F713:G713"/>
    <mergeCell ref="D714:E714"/>
    <mergeCell ref="F714:G714"/>
    <mergeCell ref="D709:E709"/>
    <mergeCell ref="F709:G709"/>
    <mergeCell ref="D710:E710"/>
    <mergeCell ref="F710:G710"/>
    <mergeCell ref="D711:E711"/>
    <mergeCell ref="F711:G711"/>
    <mergeCell ref="D706:E706"/>
    <mergeCell ref="F706:G706"/>
    <mergeCell ref="D707:E707"/>
    <mergeCell ref="F707:G707"/>
    <mergeCell ref="D708:E708"/>
    <mergeCell ref="F708:G708"/>
    <mergeCell ref="D703:E703"/>
    <mergeCell ref="F703:G703"/>
    <mergeCell ref="D704:E704"/>
    <mergeCell ref="F704:G704"/>
    <mergeCell ref="D705:E705"/>
    <mergeCell ref="F705:G705"/>
    <mergeCell ref="D700:E700"/>
    <mergeCell ref="F700:G700"/>
    <mergeCell ref="D701:E701"/>
    <mergeCell ref="F701:G701"/>
    <mergeCell ref="D702:E702"/>
    <mergeCell ref="F702:G702"/>
    <mergeCell ref="D697:E697"/>
    <mergeCell ref="F697:G697"/>
    <mergeCell ref="D698:E698"/>
    <mergeCell ref="F698:G698"/>
    <mergeCell ref="D699:E699"/>
    <mergeCell ref="F699:G699"/>
    <mergeCell ref="D694:E694"/>
    <mergeCell ref="F694:G694"/>
    <mergeCell ref="D695:E695"/>
    <mergeCell ref="F695:G695"/>
    <mergeCell ref="D696:E696"/>
    <mergeCell ref="F696:G696"/>
    <mergeCell ref="D691:E691"/>
    <mergeCell ref="F691:G691"/>
    <mergeCell ref="D692:E692"/>
    <mergeCell ref="F692:G692"/>
    <mergeCell ref="D693:E693"/>
    <mergeCell ref="F693:G693"/>
    <mergeCell ref="D688:E688"/>
    <mergeCell ref="F688:G688"/>
    <mergeCell ref="D689:E689"/>
    <mergeCell ref="F689:G689"/>
    <mergeCell ref="D690:E690"/>
    <mergeCell ref="F690:G690"/>
    <mergeCell ref="D685:E685"/>
    <mergeCell ref="F685:G685"/>
    <mergeCell ref="D686:E686"/>
    <mergeCell ref="F686:G686"/>
    <mergeCell ref="D687:E687"/>
    <mergeCell ref="F687:G687"/>
    <mergeCell ref="D682:E682"/>
    <mergeCell ref="F682:G682"/>
    <mergeCell ref="D683:E683"/>
    <mergeCell ref="F683:G683"/>
    <mergeCell ref="D684:E684"/>
    <mergeCell ref="F684:G684"/>
    <mergeCell ref="C679:D679"/>
    <mergeCell ref="E679:F679"/>
    <mergeCell ref="D680:E680"/>
    <mergeCell ref="F680:G680"/>
    <mergeCell ref="D681:E681"/>
    <mergeCell ref="F681:G681"/>
    <mergeCell ref="C676:D676"/>
    <mergeCell ref="E676:F676"/>
    <mergeCell ref="C677:D677"/>
    <mergeCell ref="E677:F677"/>
    <mergeCell ref="C678:D678"/>
    <mergeCell ref="E678:F678"/>
    <mergeCell ref="C673:D673"/>
    <mergeCell ref="E673:F673"/>
    <mergeCell ref="C674:D674"/>
    <mergeCell ref="E674:F674"/>
    <mergeCell ref="C675:D675"/>
    <mergeCell ref="E675:F675"/>
    <mergeCell ref="C670:D670"/>
    <mergeCell ref="E670:F670"/>
    <mergeCell ref="C671:D671"/>
    <mergeCell ref="E671:F671"/>
    <mergeCell ref="C672:D672"/>
    <mergeCell ref="E672:F672"/>
    <mergeCell ref="C667:D667"/>
    <mergeCell ref="E667:F667"/>
    <mergeCell ref="C668:D668"/>
    <mergeCell ref="E668:F668"/>
    <mergeCell ref="C669:D669"/>
    <mergeCell ref="E669:F669"/>
    <mergeCell ref="C664:D664"/>
    <mergeCell ref="E664:F664"/>
    <mergeCell ref="C665:D665"/>
    <mergeCell ref="E665:F665"/>
    <mergeCell ref="C666:D666"/>
    <mergeCell ref="E666:F666"/>
    <mergeCell ref="C661:D661"/>
    <mergeCell ref="E661:F661"/>
    <mergeCell ref="C662:D662"/>
    <mergeCell ref="E662:F662"/>
    <mergeCell ref="C663:D663"/>
    <mergeCell ref="E663:F663"/>
    <mergeCell ref="C658:D658"/>
    <mergeCell ref="E658:F658"/>
    <mergeCell ref="C659:D659"/>
    <mergeCell ref="E659:F659"/>
    <mergeCell ref="C660:D660"/>
    <mergeCell ref="E660:F660"/>
    <mergeCell ref="C655:D655"/>
    <mergeCell ref="E655:F655"/>
    <mergeCell ref="C656:D656"/>
    <mergeCell ref="E656:F656"/>
    <mergeCell ref="C657:D657"/>
    <mergeCell ref="E657:F657"/>
    <mergeCell ref="D652:E652"/>
    <mergeCell ref="F652:G652"/>
    <mergeCell ref="D653:E653"/>
    <mergeCell ref="F653:G653"/>
    <mergeCell ref="C654:D654"/>
    <mergeCell ref="E654:F654"/>
    <mergeCell ref="D649:E649"/>
    <mergeCell ref="F649:G649"/>
    <mergeCell ref="D650:E650"/>
    <mergeCell ref="F650:G650"/>
    <mergeCell ref="D651:E651"/>
    <mergeCell ref="F651:G651"/>
    <mergeCell ref="D646:E646"/>
    <mergeCell ref="F646:G646"/>
    <mergeCell ref="D647:E647"/>
    <mergeCell ref="F647:G647"/>
    <mergeCell ref="D648:E648"/>
    <mergeCell ref="F648:G648"/>
    <mergeCell ref="D643:E643"/>
    <mergeCell ref="F643:G643"/>
    <mergeCell ref="D644:E644"/>
    <mergeCell ref="F644:G644"/>
    <mergeCell ref="D645:E645"/>
    <mergeCell ref="F645:G645"/>
    <mergeCell ref="D640:E640"/>
    <mergeCell ref="F640:G640"/>
    <mergeCell ref="D641:E641"/>
    <mergeCell ref="F641:G641"/>
    <mergeCell ref="D642:E642"/>
    <mergeCell ref="F642:G642"/>
    <mergeCell ref="D637:E637"/>
    <mergeCell ref="F637:G637"/>
    <mergeCell ref="D638:E638"/>
    <mergeCell ref="F638:G638"/>
    <mergeCell ref="D639:E639"/>
    <mergeCell ref="F639:G639"/>
    <mergeCell ref="D634:E634"/>
    <mergeCell ref="F634:G634"/>
    <mergeCell ref="D635:E635"/>
    <mergeCell ref="F635:G635"/>
    <mergeCell ref="D636:E636"/>
    <mergeCell ref="F636:G636"/>
    <mergeCell ref="D631:E631"/>
    <mergeCell ref="F631:G631"/>
    <mergeCell ref="D632:E632"/>
    <mergeCell ref="F632:G632"/>
    <mergeCell ref="D633:E633"/>
    <mergeCell ref="F633:G633"/>
    <mergeCell ref="D628:E628"/>
    <mergeCell ref="F628:G628"/>
    <mergeCell ref="D629:E629"/>
    <mergeCell ref="F629:G629"/>
    <mergeCell ref="D630:E630"/>
    <mergeCell ref="F630:G630"/>
    <mergeCell ref="D625:E625"/>
    <mergeCell ref="F625:G625"/>
    <mergeCell ref="D626:E626"/>
    <mergeCell ref="F626:G626"/>
    <mergeCell ref="D627:E627"/>
    <mergeCell ref="F627:G627"/>
    <mergeCell ref="D622:E622"/>
    <mergeCell ref="F622:G622"/>
    <mergeCell ref="D623:E623"/>
    <mergeCell ref="F623:G623"/>
    <mergeCell ref="D624:E624"/>
    <mergeCell ref="F624:G624"/>
    <mergeCell ref="D619:E619"/>
    <mergeCell ref="F619:G619"/>
    <mergeCell ref="D620:E620"/>
    <mergeCell ref="F620:G620"/>
    <mergeCell ref="D621:E621"/>
    <mergeCell ref="F621:G621"/>
    <mergeCell ref="D616:E616"/>
    <mergeCell ref="F616:G616"/>
    <mergeCell ref="D617:E617"/>
    <mergeCell ref="F617:G617"/>
    <mergeCell ref="D618:E618"/>
    <mergeCell ref="F618:G618"/>
    <mergeCell ref="D613:E613"/>
    <mergeCell ref="F613:G613"/>
    <mergeCell ref="D614:E614"/>
    <mergeCell ref="F614:G614"/>
    <mergeCell ref="D615:E615"/>
    <mergeCell ref="F615:G615"/>
    <mergeCell ref="C610:D610"/>
    <mergeCell ref="E610:F610"/>
    <mergeCell ref="D611:E611"/>
    <mergeCell ref="F611:G611"/>
    <mergeCell ref="D612:E612"/>
    <mergeCell ref="F612:G612"/>
    <mergeCell ref="C607:D607"/>
    <mergeCell ref="E607:F607"/>
    <mergeCell ref="C608:D608"/>
    <mergeCell ref="E608:F608"/>
    <mergeCell ref="C609:D609"/>
    <mergeCell ref="E609:F609"/>
    <mergeCell ref="C604:D604"/>
    <mergeCell ref="E604:F604"/>
    <mergeCell ref="C605:D605"/>
    <mergeCell ref="E605:F605"/>
    <mergeCell ref="C606:D606"/>
    <mergeCell ref="E606:F606"/>
    <mergeCell ref="C601:D601"/>
    <mergeCell ref="E601:F601"/>
    <mergeCell ref="C602:D602"/>
    <mergeCell ref="E602:F602"/>
    <mergeCell ref="C603:D603"/>
    <mergeCell ref="E603:F603"/>
    <mergeCell ref="C598:D598"/>
    <mergeCell ref="E598:F598"/>
    <mergeCell ref="C599:D599"/>
    <mergeCell ref="E599:F599"/>
    <mergeCell ref="C600:D600"/>
    <mergeCell ref="E600:F600"/>
    <mergeCell ref="C595:D595"/>
    <mergeCell ref="E595:F595"/>
    <mergeCell ref="C596:D596"/>
    <mergeCell ref="E596:F596"/>
    <mergeCell ref="C597:D597"/>
    <mergeCell ref="E597:F597"/>
    <mergeCell ref="C592:D592"/>
    <mergeCell ref="E592:F592"/>
    <mergeCell ref="C593:D593"/>
    <mergeCell ref="E593:F593"/>
    <mergeCell ref="C594:D594"/>
    <mergeCell ref="E594:F594"/>
    <mergeCell ref="C589:D589"/>
    <mergeCell ref="E589:F589"/>
    <mergeCell ref="C590:D590"/>
    <mergeCell ref="E590:F590"/>
    <mergeCell ref="C591:D591"/>
    <mergeCell ref="E591:F591"/>
    <mergeCell ref="C586:D586"/>
    <mergeCell ref="E586:F586"/>
    <mergeCell ref="C587:D587"/>
    <mergeCell ref="E587:F587"/>
    <mergeCell ref="C588:D588"/>
    <mergeCell ref="E588:F588"/>
    <mergeCell ref="C583:D583"/>
    <mergeCell ref="E583:F583"/>
    <mergeCell ref="C584:D584"/>
    <mergeCell ref="E584:F584"/>
    <mergeCell ref="C585:D585"/>
    <mergeCell ref="E585:F585"/>
    <mergeCell ref="C580:D580"/>
    <mergeCell ref="E580:F580"/>
    <mergeCell ref="C581:D581"/>
    <mergeCell ref="E581:F581"/>
    <mergeCell ref="C582:D582"/>
    <mergeCell ref="E582:F582"/>
    <mergeCell ref="C577:D577"/>
    <mergeCell ref="E577:F577"/>
    <mergeCell ref="C578:D578"/>
    <mergeCell ref="E578:F578"/>
    <mergeCell ref="C579:D579"/>
    <mergeCell ref="E579:F579"/>
    <mergeCell ref="C574:D574"/>
    <mergeCell ref="E574:F574"/>
    <mergeCell ref="C575:D575"/>
    <mergeCell ref="E575:F575"/>
    <mergeCell ref="C576:D576"/>
    <mergeCell ref="E576:F576"/>
    <mergeCell ref="C571:D571"/>
    <mergeCell ref="E571:F571"/>
    <mergeCell ref="C572:D572"/>
    <mergeCell ref="E572:F572"/>
    <mergeCell ref="C573:D573"/>
    <mergeCell ref="E573:F573"/>
    <mergeCell ref="C568:D568"/>
    <mergeCell ref="E568:F568"/>
    <mergeCell ref="C569:D569"/>
    <mergeCell ref="E569:F569"/>
    <mergeCell ref="C570:D570"/>
    <mergeCell ref="E570:F570"/>
    <mergeCell ref="C566:D566"/>
    <mergeCell ref="E566:F566"/>
    <mergeCell ref="C567:D567"/>
    <mergeCell ref="E567:F567"/>
    <mergeCell ref="C520:D520"/>
    <mergeCell ref="E520:F520"/>
    <mergeCell ref="C521:D521"/>
    <mergeCell ref="E521:F521"/>
    <mergeCell ref="C517:D517"/>
    <mergeCell ref="E517:F517"/>
    <mergeCell ref="C518:D518"/>
    <mergeCell ref="E518:F518"/>
    <mergeCell ref="C519:D519"/>
    <mergeCell ref="E519:F519"/>
    <mergeCell ref="C514:D514"/>
    <mergeCell ref="E514:F514"/>
    <mergeCell ref="C515:D515"/>
    <mergeCell ref="E515:F515"/>
    <mergeCell ref="C516:D516"/>
    <mergeCell ref="E516:F516"/>
    <mergeCell ref="C511:D511"/>
    <mergeCell ref="E511:F511"/>
    <mergeCell ref="C512:D512"/>
    <mergeCell ref="E512:F512"/>
    <mergeCell ref="C513:D513"/>
    <mergeCell ref="E513:F513"/>
    <mergeCell ref="C508:D508"/>
    <mergeCell ref="E508:F508"/>
    <mergeCell ref="C509:D509"/>
    <mergeCell ref="E509:F509"/>
    <mergeCell ref="C510:D510"/>
    <mergeCell ref="E510:F510"/>
    <mergeCell ref="C505:D505"/>
    <mergeCell ref="E505:F505"/>
    <mergeCell ref="C506:D506"/>
    <mergeCell ref="E506:F506"/>
    <mergeCell ref="C507:D507"/>
    <mergeCell ref="E507:F507"/>
    <mergeCell ref="C502:D502"/>
    <mergeCell ref="E502:F502"/>
    <mergeCell ref="C503:D503"/>
    <mergeCell ref="E503:F503"/>
    <mergeCell ref="C504:D504"/>
    <mergeCell ref="E504:F504"/>
    <mergeCell ref="C499:D499"/>
    <mergeCell ref="E499:F499"/>
    <mergeCell ref="C500:D500"/>
    <mergeCell ref="E500:F500"/>
    <mergeCell ref="C501:D501"/>
    <mergeCell ref="E501:F501"/>
    <mergeCell ref="C496:D496"/>
    <mergeCell ref="E496:F496"/>
    <mergeCell ref="C497:D497"/>
    <mergeCell ref="E497:F497"/>
    <mergeCell ref="C498:D498"/>
    <mergeCell ref="E498:F498"/>
    <mergeCell ref="C493:D493"/>
    <mergeCell ref="E493:F493"/>
    <mergeCell ref="C494:D494"/>
    <mergeCell ref="E494:F494"/>
    <mergeCell ref="C495:D495"/>
    <mergeCell ref="E495:F495"/>
    <mergeCell ref="C490:D490"/>
    <mergeCell ref="E490:F490"/>
    <mergeCell ref="C491:D491"/>
    <mergeCell ref="E491:F491"/>
    <mergeCell ref="C492:D492"/>
    <mergeCell ref="E492:F492"/>
    <mergeCell ref="C487:D487"/>
    <mergeCell ref="E487:F487"/>
    <mergeCell ref="C488:D488"/>
    <mergeCell ref="E488:F488"/>
    <mergeCell ref="C489:D489"/>
    <mergeCell ref="E489:F489"/>
    <mergeCell ref="C484:D484"/>
    <mergeCell ref="E484:F484"/>
    <mergeCell ref="C485:D485"/>
    <mergeCell ref="E485:F485"/>
    <mergeCell ref="C486:D486"/>
    <mergeCell ref="E486:F486"/>
    <mergeCell ref="C481:D481"/>
    <mergeCell ref="E481:F481"/>
    <mergeCell ref="C482:D482"/>
    <mergeCell ref="E482:F482"/>
    <mergeCell ref="C483:D483"/>
    <mergeCell ref="E483:F483"/>
    <mergeCell ref="C478:D478"/>
    <mergeCell ref="E478:F478"/>
    <mergeCell ref="C479:D479"/>
    <mergeCell ref="E479:F479"/>
    <mergeCell ref="C480:D480"/>
    <mergeCell ref="E480:F480"/>
    <mergeCell ref="D475:E475"/>
    <mergeCell ref="F475:G475"/>
    <mergeCell ref="D476:E476"/>
    <mergeCell ref="F476:G476"/>
    <mergeCell ref="C477:D477"/>
    <mergeCell ref="E477:F477"/>
    <mergeCell ref="D472:E472"/>
    <mergeCell ref="F472:G472"/>
    <mergeCell ref="D473:E473"/>
    <mergeCell ref="F473:G473"/>
    <mergeCell ref="D474:E474"/>
    <mergeCell ref="F474:G474"/>
    <mergeCell ref="D469:E469"/>
    <mergeCell ref="F469:G469"/>
    <mergeCell ref="D470:E470"/>
    <mergeCell ref="F470:G470"/>
    <mergeCell ref="D471:E471"/>
    <mergeCell ref="F471:G471"/>
    <mergeCell ref="D466:E466"/>
    <mergeCell ref="F466:G466"/>
    <mergeCell ref="D467:E467"/>
    <mergeCell ref="F467:G467"/>
    <mergeCell ref="D468:E468"/>
    <mergeCell ref="F468:G468"/>
    <mergeCell ref="D463:E463"/>
    <mergeCell ref="F463:G463"/>
    <mergeCell ref="D464:E464"/>
    <mergeCell ref="F464:G464"/>
    <mergeCell ref="D465:E465"/>
    <mergeCell ref="F465:G465"/>
    <mergeCell ref="D460:E460"/>
    <mergeCell ref="F460:G460"/>
    <mergeCell ref="D461:E461"/>
    <mergeCell ref="F461:G461"/>
    <mergeCell ref="D462:E462"/>
    <mergeCell ref="F462:G462"/>
    <mergeCell ref="D457:E457"/>
    <mergeCell ref="F457:G457"/>
    <mergeCell ref="D458:E458"/>
    <mergeCell ref="F458:G458"/>
    <mergeCell ref="D459:E459"/>
    <mergeCell ref="F459:G459"/>
    <mergeCell ref="D454:E454"/>
    <mergeCell ref="F454:G454"/>
    <mergeCell ref="D455:E455"/>
    <mergeCell ref="F455:G455"/>
    <mergeCell ref="D456:E456"/>
    <mergeCell ref="F456:G456"/>
    <mergeCell ref="D451:E451"/>
    <mergeCell ref="F451:G451"/>
    <mergeCell ref="D452:E452"/>
    <mergeCell ref="F452:G452"/>
    <mergeCell ref="D453:E453"/>
    <mergeCell ref="F453:G453"/>
    <mergeCell ref="D448:E448"/>
    <mergeCell ref="F448:G448"/>
    <mergeCell ref="D449:E449"/>
    <mergeCell ref="F449:G449"/>
    <mergeCell ref="D450:E450"/>
    <mergeCell ref="F450:G450"/>
    <mergeCell ref="D445:E445"/>
    <mergeCell ref="F445:G445"/>
    <mergeCell ref="D446:E446"/>
    <mergeCell ref="F446:G446"/>
    <mergeCell ref="D447:E447"/>
    <mergeCell ref="F447:G447"/>
    <mergeCell ref="D442:E442"/>
    <mergeCell ref="F442:G442"/>
    <mergeCell ref="D443:E443"/>
    <mergeCell ref="F443:G443"/>
    <mergeCell ref="D444:E444"/>
    <mergeCell ref="F444:G444"/>
    <mergeCell ref="D439:E439"/>
    <mergeCell ref="F439:G439"/>
    <mergeCell ref="D440:E440"/>
    <mergeCell ref="F440:G440"/>
    <mergeCell ref="D441:E441"/>
    <mergeCell ref="F441:G441"/>
    <mergeCell ref="D436:E436"/>
    <mergeCell ref="F436:G436"/>
    <mergeCell ref="D437:E437"/>
    <mergeCell ref="F437:G437"/>
    <mergeCell ref="D438:E438"/>
    <mergeCell ref="F438:G438"/>
    <mergeCell ref="D433:E433"/>
    <mergeCell ref="F433:G433"/>
    <mergeCell ref="D434:E434"/>
    <mergeCell ref="F434:G434"/>
    <mergeCell ref="D435:E435"/>
    <mergeCell ref="F435:G435"/>
    <mergeCell ref="C430:D430"/>
    <mergeCell ref="E430:F430"/>
    <mergeCell ref="C431:D431"/>
    <mergeCell ref="E431:F431"/>
    <mergeCell ref="D432:E432"/>
    <mergeCell ref="F432:G432"/>
    <mergeCell ref="C427:D427"/>
    <mergeCell ref="E427:F427"/>
    <mergeCell ref="C428:D428"/>
    <mergeCell ref="E428:F428"/>
    <mergeCell ref="C429:D429"/>
    <mergeCell ref="E429:F429"/>
    <mergeCell ref="C424:D424"/>
    <mergeCell ref="E424:F424"/>
    <mergeCell ref="C425:D425"/>
    <mergeCell ref="E425:F425"/>
    <mergeCell ref="C426:D426"/>
    <mergeCell ref="E426:F426"/>
    <mergeCell ref="C421:D421"/>
    <mergeCell ref="E421:F421"/>
    <mergeCell ref="C422:D422"/>
    <mergeCell ref="E422:F422"/>
    <mergeCell ref="C423:D423"/>
    <mergeCell ref="E423:F423"/>
    <mergeCell ref="C418:D418"/>
    <mergeCell ref="E418:F418"/>
    <mergeCell ref="C419:D419"/>
    <mergeCell ref="E419:F419"/>
    <mergeCell ref="C420:D420"/>
    <mergeCell ref="E420:F420"/>
    <mergeCell ref="C415:D415"/>
    <mergeCell ref="E415:F415"/>
    <mergeCell ref="C416:D416"/>
    <mergeCell ref="E416:F416"/>
    <mergeCell ref="C417:D417"/>
    <mergeCell ref="E417:F417"/>
    <mergeCell ref="C412:D412"/>
    <mergeCell ref="E412:F412"/>
    <mergeCell ref="C413:D413"/>
    <mergeCell ref="E413:F413"/>
    <mergeCell ref="C414:D414"/>
    <mergeCell ref="E414:F414"/>
    <mergeCell ref="C409:D409"/>
    <mergeCell ref="E409:F409"/>
    <mergeCell ref="C410:D410"/>
    <mergeCell ref="E410:F410"/>
    <mergeCell ref="C411:D411"/>
    <mergeCell ref="E411:F411"/>
    <mergeCell ref="C406:D406"/>
    <mergeCell ref="E406:F406"/>
    <mergeCell ref="C407:D407"/>
    <mergeCell ref="E407:F407"/>
    <mergeCell ref="C408:D408"/>
    <mergeCell ref="E408:F408"/>
    <mergeCell ref="C403:D403"/>
    <mergeCell ref="E403:F403"/>
    <mergeCell ref="C404:D404"/>
    <mergeCell ref="E404:F404"/>
    <mergeCell ref="C405:D405"/>
    <mergeCell ref="E405:F405"/>
    <mergeCell ref="C400:D400"/>
    <mergeCell ref="E400:F400"/>
    <mergeCell ref="C401:D401"/>
    <mergeCell ref="E401:F401"/>
    <mergeCell ref="C402:D402"/>
    <mergeCell ref="E402:F402"/>
    <mergeCell ref="C397:D397"/>
    <mergeCell ref="E397:F397"/>
    <mergeCell ref="C398:D398"/>
    <mergeCell ref="E398:F398"/>
    <mergeCell ref="C399:D399"/>
    <mergeCell ref="E399:F399"/>
    <mergeCell ref="C394:D394"/>
    <mergeCell ref="E394:F394"/>
    <mergeCell ref="C395:D395"/>
    <mergeCell ref="E395:F395"/>
    <mergeCell ref="C396:D396"/>
    <mergeCell ref="E396:F396"/>
    <mergeCell ref="C391:D391"/>
    <mergeCell ref="E391:F391"/>
    <mergeCell ref="C392:D392"/>
    <mergeCell ref="E392:F392"/>
    <mergeCell ref="C393:D393"/>
    <mergeCell ref="E393:F393"/>
    <mergeCell ref="C388:D388"/>
    <mergeCell ref="E388:F388"/>
    <mergeCell ref="C389:D389"/>
    <mergeCell ref="E389:F389"/>
    <mergeCell ref="C390:D390"/>
    <mergeCell ref="E390:F390"/>
    <mergeCell ref="D385:E385"/>
    <mergeCell ref="F385:G385"/>
    <mergeCell ref="D386:E386"/>
    <mergeCell ref="F386:G386"/>
    <mergeCell ref="C387:D387"/>
    <mergeCell ref="E387:F387"/>
    <mergeCell ref="D382:E382"/>
    <mergeCell ref="F382:G382"/>
    <mergeCell ref="D383:E383"/>
    <mergeCell ref="F383:G383"/>
    <mergeCell ref="D384:E384"/>
    <mergeCell ref="F384:G384"/>
    <mergeCell ref="D379:E379"/>
    <mergeCell ref="F379:G379"/>
    <mergeCell ref="D380:E380"/>
    <mergeCell ref="F380:G380"/>
    <mergeCell ref="D381:E381"/>
    <mergeCell ref="F381:G381"/>
    <mergeCell ref="D376:E376"/>
    <mergeCell ref="F376:G376"/>
    <mergeCell ref="D377:E377"/>
    <mergeCell ref="F377:G377"/>
    <mergeCell ref="D378:E378"/>
    <mergeCell ref="F378:G378"/>
    <mergeCell ref="D373:E373"/>
    <mergeCell ref="F373:G373"/>
    <mergeCell ref="D374:E374"/>
    <mergeCell ref="F374:G374"/>
    <mergeCell ref="D375:E375"/>
    <mergeCell ref="F375:G375"/>
    <mergeCell ref="D370:E370"/>
    <mergeCell ref="F370:G370"/>
    <mergeCell ref="D371:E371"/>
    <mergeCell ref="F371:G371"/>
    <mergeCell ref="D372:E372"/>
    <mergeCell ref="F372:G372"/>
    <mergeCell ref="D367:E367"/>
    <mergeCell ref="F367:G367"/>
    <mergeCell ref="D368:E368"/>
    <mergeCell ref="F368:G368"/>
    <mergeCell ref="D369:E369"/>
    <mergeCell ref="F369:G369"/>
    <mergeCell ref="D364:E364"/>
    <mergeCell ref="F364:G364"/>
    <mergeCell ref="D365:E365"/>
    <mergeCell ref="F365:G365"/>
    <mergeCell ref="D366:E366"/>
    <mergeCell ref="F366:G366"/>
    <mergeCell ref="D361:E361"/>
    <mergeCell ref="F361:G361"/>
    <mergeCell ref="D362:E362"/>
    <mergeCell ref="F362:G362"/>
    <mergeCell ref="D363:E363"/>
    <mergeCell ref="F363:G363"/>
    <mergeCell ref="D358:E358"/>
    <mergeCell ref="F358:G358"/>
    <mergeCell ref="D359:E359"/>
    <mergeCell ref="F359:G359"/>
    <mergeCell ref="D360:E360"/>
    <mergeCell ref="F360:G360"/>
    <mergeCell ref="D355:E355"/>
    <mergeCell ref="F355:G355"/>
    <mergeCell ref="D356:E356"/>
    <mergeCell ref="F356:G356"/>
    <mergeCell ref="D357:E357"/>
    <mergeCell ref="F357:G357"/>
    <mergeCell ref="D352:E352"/>
    <mergeCell ref="F352:G352"/>
    <mergeCell ref="D353:E353"/>
    <mergeCell ref="F353:G353"/>
    <mergeCell ref="D354:E354"/>
    <mergeCell ref="F354:G354"/>
    <mergeCell ref="D349:E349"/>
    <mergeCell ref="F349:G349"/>
    <mergeCell ref="D350:E350"/>
    <mergeCell ref="F350:G350"/>
    <mergeCell ref="D351:E351"/>
    <mergeCell ref="F351:G351"/>
    <mergeCell ref="D346:E346"/>
    <mergeCell ref="F346:G346"/>
    <mergeCell ref="D347:E347"/>
    <mergeCell ref="F347:G347"/>
    <mergeCell ref="D348:E348"/>
    <mergeCell ref="F348:G348"/>
    <mergeCell ref="D343:E343"/>
    <mergeCell ref="F343:G343"/>
    <mergeCell ref="D344:E344"/>
    <mergeCell ref="F344:G344"/>
    <mergeCell ref="D345:E345"/>
    <mergeCell ref="F345:G345"/>
    <mergeCell ref="C340:D340"/>
    <mergeCell ref="E340:F340"/>
    <mergeCell ref="C341:D341"/>
    <mergeCell ref="E341:F341"/>
    <mergeCell ref="D342:E342"/>
    <mergeCell ref="F342:G342"/>
    <mergeCell ref="C337:D337"/>
    <mergeCell ref="E337:F337"/>
    <mergeCell ref="C338:D338"/>
    <mergeCell ref="E338:F338"/>
    <mergeCell ref="C339:D339"/>
    <mergeCell ref="E339:F339"/>
    <mergeCell ref="C334:D334"/>
    <mergeCell ref="E334:F334"/>
    <mergeCell ref="C335:D335"/>
    <mergeCell ref="E335:F335"/>
    <mergeCell ref="C336:D336"/>
    <mergeCell ref="E336:F336"/>
    <mergeCell ref="C331:D331"/>
    <mergeCell ref="E331:F331"/>
    <mergeCell ref="C332:D332"/>
    <mergeCell ref="E332:F332"/>
    <mergeCell ref="C333:D333"/>
    <mergeCell ref="E333:F333"/>
    <mergeCell ref="C328:D328"/>
    <mergeCell ref="E328:F328"/>
    <mergeCell ref="C329:D329"/>
    <mergeCell ref="E329:F329"/>
    <mergeCell ref="C330:D330"/>
    <mergeCell ref="E330:F330"/>
    <mergeCell ref="C325:D325"/>
    <mergeCell ref="E325:F325"/>
    <mergeCell ref="C326:D326"/>
    <mergeCell ref="E326:F326"/>
    <mergeCell ref="C327:D327"/>
    <mergeCell ref="E327:F327"/>
    <mergeCell ref="C322:D322"/>
    <mergeCell ref="E322:F322"/>
    <mergeCell ref="C323:D323"/>
    <mergeCell ref="E323:F323"/>
    <mergeCell ref="C324:D324"/>
    <mergeCell ref="E324:F324"/>
    <mergeCell ref="C319:D319"/>
    <mergeCell ref="E319:F319"/>
    <mergeCell ref="C320:D320"/>
    <mergeCell ref="E320:F320"/>
    <mergeCell ref="C321:D321"/>
    <mergeCell ref="E321:F321"/>
    <mergeCell ref="C316:D316"/>
    <mergeCell ref="E316:F316"/>
    <mergeCell ref="C317:D317"/>
    <mergeCell ref="E317:F317"/>
    <mergeCell ref="C318:D318"/>
    <mergeCell ref="E318:F318"/>
    <mergeCell ref="C313:D313"/>
    <mergeCell ref="E313:F313"/>
    <mergeCell ref="C314:D314"/>
    <mergeCell ref="E314:F314"/>
    <mergeCell ref="C315:D315"/>
    <mergeCell ref="E315:F315"/>
    <mergeCell ref="C310:D310"/>
    <mergeCell ref="E310:F310"/>
    <mergeCell ref="C311:D311"/>
    <mergeCell ref="E311:F311"/>
    <mergeCell ref="C312:D312"/>
    <mergeCell ref="E312:F312"/>
    <mergeCell ref="C307:D307"/>
    <mergeCell ref="E307:F307"/>
    <mergeCell ref="C308:D308"/>
    <mergeCell ref="E308:F308"/>
    <mergeCell ref="C309:D309"/>
    <mergeCell ref="E309:F309"/>
    <mergeCell ref="C304:D304"/>
    <mergeCell ref="E304:F304"/>
    <mergeCell ref="C305:D305"/>
    <mergeCell ref="E305:F305"/>
    <mergeCell ref="C306:D306"/>
    <mergeCell ref="E306:F306"/>
    <mergeCell ref="C301:D301"/>
    <mergeCell ref="E301:F301"/>
    <mergeCell ref="C302:D302"/>
    <mergeCell ref="E302:F302"/>
    <mergeCell ref="C303:D303"/>
    <mergeCell ref="E303:F303"/>
    <mergeCell ref="C298:D298"/>
    <mergeCell ref="E298:F298"/>
    <mergeCell ref="C299:D299"/>
    <mergeCell ref="E299:F299"/>
    <mergeCell ref="C300:D300"/>
    <mergeCell ref="E300:F300"/>
    <mergeCell ref="D295:E295"/>
    <mergeCell ref="F295:G295"/>
    <mergeCell ref="D296:E296"/>
    <mergeCell ref="F296:G296"/>
    <mergeCell ref="C297:D297"/>
    <mergeCell ref="E297:F297"/>
    <mergeCell ref="D292:E292"/>
    <mergeCell ref="F292:G292"/>
    <mergeCell ref="D293:E293"/>
    <mergeCell ref="F293:G293"/>
    <mergeCell ref="D294:E294"/>
    <mergeCell ref="F294:G294"/>
    <mergeCell ref="D289:E289"/>
    <mergeCell ref="F289:G289"/>
    <mergeCell ref="D290:E290"/>
    <mergeCell ref="F290:G290"/>
    <mergeCell ref="D291:E291"/>
    <mergeCell ref="F291:G291"/>
    <mergeCell ref="D286:E286"/>
    <mergeCell ref="F286:G286"/>
    <mergeCell ref="D287:E287"/>
    <mergeCell ref="F287:G287"/>
    <mergeCell ref="D288:E288"/>
    <mergeCell ref="F288:G288"/>
    <mergeCell ref="D283:E283"/>
    <mergeCell ref="F283:G283"/>
    <mergeCell ref="D284:E284"/>
    <mergeCell ref="F284:G284"/>
    <mergeCell ref="D285:E285"/>
    <mergeCell ref="F285:G285"/>
    <mergeCell ref="D280:E280"/>
    <mergeCell ref="F280:G280"/>
    <mergeCell ref="D281:E281"/>
    <mergeCell ref="F281:G281"/>
    <mergeCell ref="D282:E282"/>
    <mergeCell ref="F282:G282"/>
    <mergeCell ref="D277:E277"/>
    <mergeCell ref="F277:G277"/>
    <mergeCell ref="D278:E278"/>
    <mergeCell ref="F278:G278"/>
    <mergeCell ref="D279:E279"/>
    <mergeCell ref="F279:G279"/>
    <mergeCell ref="D274:E274"/>
    <mergeCell ref="F274:G274"/>
    <mergeCell ref="D275:E275"/>
    <mergeCell ref="F275:G275"/>
    <mergeCell ref="D276:E276"/>
    <mergeCell ref="F276:G276"/>
    <mergeCell ref="D271:E271"/>
    <mergeCell ref="F271:G271"/>
    <mergeCell ref="D272:E272"/>
    <mergeCell ref="F272:G272"/>
    <mergeCell ref="D273:E273"/>
    <mergeCell ref="F273:G273"/>
    <mergeCell ref="D268:E268"/>
    <mergeCell ref="F268:G268"/>
    <mergeCell ref="D269:E269"/>
    <mergeCell ref="F269:G269"/>
    <mergeCell ref="D270:E270"/>
    <mergeCell ref="F270:G270"/>
    <mergeCell ref="D265:E265"/>
    <mergeCell ref="F265:G265"/>
    <mergeCell ref="D266:E266"/>
    <mergeCell ref="F266:G266"/>
    <mergeCell ref="D267:E267"/>
    <mergeCell ref="F267:G267"/>
    <mergeCell ref="D262:E262"/>
    <mergeCell ref="F262:G262"/>
    <mergeCell ref="D263:E263"/>
    <mergeCell ref="F263:G263"/>
    <mergeCell ref="D264:E264"/>
    <mergeCell ref="F264:G264"/>
    <mergeCell ref="D259:E259"/>
    <mergeCell ref="F259:G259"/>
    <mergeCell ref="D260:E260"/>
    <mergeCell ref="F260:G260"/>
    <mergeCell ref="D261:E261"/>
    <mergeCell ref="F261:G261"/>
    <mergeCell ref="D256:E256"/>
    <mergeCell ref="F256:G256"/>
    <mergeCell ref="D257:E257"/>
    <mergeCell ref="F257:G257"/>
    <mergeCell ref="D258:E258"/>
    <mergeCell ref="F258:G258"/>
    <mergeCell ref="D253:E253"/>
    <mergeCell ref="F253:G253"/>
    <mergeCell ref="D254:E254"/>
    <mergeCell ref="F254:G254"/>
    <mergeCell ref="D255:E255"/>
    <mergeCell ref="F255:G255"/>
    <mergeCell ref="C250:D250"/>
    <mergeCell ref="E250:F250"/>
    <mergeCell ref="C251:D251"/>
    <mergeCell ref="E251:F251"/>
    <mergeCell ref="D252:E252"/>
    <mergeCell ref="F252:G252"/>
    <mergeCell ref="C247:D247"/>
    <mergeCell ref="E247:F247"/>
    <mergeCell ref="C248:D248"/>
    <mergeCell ref="E248:F248"/>
    <mergeCell ref="C249:D249"/>
    <mergeCell ref="E249:F249"/>
    <mergeCell ref="C244:D244"/>
    <mergeCell ref="E244:F244"/>
    <mergeCell ref="C245:D245"/>
    <mergeCell ref="E245:F245"/>
    <mergeCell ref="C246:D246"/>
    <mergeCell ref="E246:F246"/>
    <mergeCell ref="C241:D241"/>
    <mergeCell ref="E241:F241"/>
    <mergeCell ref="C242:D242"/>
    <mergeCell ref="E242:F242"/>
    <mergeCell ref="C243:D243"/>
    <mergeCell ref="E243:F243"/>
    <mergeCell ref="C238:D238"/>
    <mergeCell ref="E238:F238"/>
    <mergeCell ref="C239:D239"/>
    <mergeCell ref="E239:F239"/>
    <mergeCell ref="C240:D240"/>
    <mergeCell ref="E240:F240"/>
    <mergeCell ref="C235:D235"/>
    <mergeCell ref="E235:F235"/>
    <mergeCell ref="C236:D236"/>
    <mergeCell ref="E236:F236"/>
    <mergeCell ref="C237:D237"/>
    <mergeCell ref="E237:F237"/>
    <mergeCell ref="C232:D232"/>
    <mergeCell ref="E232:F232"/>
    <mergeCell ref="C233:D233"/>
    <mergeCell ref="E233:F233"/>
    <mergeCell ref="C234:D234"/>
    <mergeCell ref="E234:F234"/>
    <mergeCell ref="C229:D229"/>
    <mergeCell ref="E229:F229"/>
    <mergeCell ref="C230:D230"/>
    <mergeCell ref="E230:F230"/>
    <mergeCell ref="C231:D231"/>
    <mergeCell ref="E231:F231"/>
    <mergeCell ref="C226:D226"/>
    <mergeCell ref="E226:F226"/>
    <mergeCell ref="C227:D227"/>
    <mergeCell ref="E227:F227"/>
    <mergeCell ref="C228:D228"/>
    <mergeCell ref="E228:F228"/>
    <mergeCell ref="C223:D223"/>
    <mergeCell ref="E223:F223"/>
    <mergeCell ref="C224:D224"/>
    <mergeCell ref="E224:F224"/>
    <mergeCell ref="C225:D225"/>
    <mergeCell ref="E225:F225"/>
    <mergeCell ref="C220:D220"/>
    <mergeCell ref="E220:F220"/>
    <mergeCell ref="C221:D221"/>
    <mergeCell ref="E221:F221"/>
    <mergeCell ref="C222:D222"/>
    <mergeCell ref="E222:F222"/>
    <mergeCell ref="C217:D217"/>
    <mergeCell ref="E217:F217"/>
    <mergeCell ref="C218:D218"/>
    <mergeCell ref="E218:F218"/>
    <mergeCell ref="C219:D219"/>
    <mergeCell ref="E219:F219"/>
    <mergeCell ref="C214:D214"/>
    <mergeCell ref="E214:F214"/>
    <mergeCell ref="C215:D215"/>
    <mergeCell ref="E215:F215"/>
    <mergeCell ref="C216:D216"/>
    <mergeCell ref="E216:F216"/>
    <mergeCell ref="C211:D211"/>
    <mergeCell ref="E211:F211"/>
    <mergeCell ref="C212:D212"/>
    <mergeCell ref="E212:F212"/>
    <mergeCell ref="C213:D213"/>
    <mergeCell ref="E213:F213"/>
    <mergeCell ref="C208:D208"/>
    <mergeCell ref="E208:F208"/>
    <mergeCell ref="C209:D209"/>
    <mergeCell ref="E209:F209"/>
    <mergeCell ref="C210:D210"/>
    <mergeCell ref="E210:F210"/>
    <mergeCell ref="D205:E205"/>
    <mergeCell ref="F205:G205"/>
    <mergeCell ref="D206:E206"/>
    <mergeCell ref="F206:G206"/>
    <mergeCell ref="C207:D207"/>
    <mergeCell ref="E207:F207"/>
    <mergeCell ref="D202:E202"/>
    <mergeCell ref="F202:G202"/>
    <mergeCell ref="D203:E203"/>
    <mergeCell ref="F203:G203"/>
    <mergeCell ref="D204:E204"/>
    <mergeCell ref="F204:G204"/>
    <mergeCell ref="D199:E199"/>
    <mergeCell ref="F199:G199"/>
    <mergeCell ref="D200:E200"/>
    <mergeCell ref="F200:G200"/>
    <mergeCell ref="D201:E201"/>
    <mergeCell ref="F201:G201"/>
    <mergeCell ref="D196:E196"/>
    <mergeCell ref="F196:G196"/>
    <mergeCell ref="D197:E197"/>
    <mergeCell ref="F197:G197"/>
    <mergeCell ref="D198:E198"/>
    <mergeCell ref="F198:G198"/>
    <mergeCell ref="D193:E193"/>
    <mergeCell ref="F193:G193"/>
    <mergeCell ref="D194:E194"/>
    <mergeCell ref="F194:G194"/>
    <mergeCell ref="D195:E195"/>
    <mergeCell ref="F195:G195"/>
    <mergeCell ref="D190:E190"/>
    <mergeCell ref="F190:G190"/>
    <mergeCell ref="D191:E191"/>
    <mergeCell ref="F191:G191"/>
    <mergeCell ref="D192:E192"/>
    <mergeCell ref="F192:G192"/>
    <mergeCell ref="D187:E187"/>
    <mergeCell ref="F187:G187"/>
    <mergeCell ref="D188:E188"/>
    <mergeCell ref="F188:G188"/>
    <mergeCell ref="D189:E189"/>
    <mergeCell ref="F189:G189"/>
    <mergeCell ref="D184:E184"/>
    <mergeCell ref="F184:G184"/>
    <mergeCell ref="D185:E185"/>
    <mergeCell ref="F185:G185"/>
    <mergeCell ref="D186:E186"/>
    <mergeCell ref="F186:G186"/>
    <mergeCell ref="D181:E181"/>
    <mergeCell ref="F181:G181"/>
    <mergeCell ref="D182:E182"/>
    <mergeCell ref="F182:G182"/>
    <mergeCell ref="D183:E183"/>
    <mergeCell ref="F183:G183"/>
    <mergeCell ref="D178:E178"/>
    <mergeCell ref="F178:G178"/>
    <mergeCell ref="D179:E179"/>
    <mergeCell ref="F179:G179"/>
    <mergeCell ref="D180:E180"/>
    <mergeCell ref="F180:G180"/>
    <mergeCell ref="D175:E175"/>
    <mergeCell ref="F175:G175"/>
    <mergeCell ref="D176:E176"/>
    <mergeCell ref="F176:G176"/>
    <mergeCell ref="D177:E177"/>
    <mergeCell ref="F177:G177"/>
    <mergeCell ref="D172:E172"/>
    <mergeCell ref="F172:G172"/>
    <mergeCell ref="D173:E173"/>
    <mergeCell ref="F173:G173"/>
    <mergeCell ref="D174:E174"/>
    <mergeCell ref="F174:G174"/>
    <mergeCell ref="D169:E169"/>
    <mergeCell ref="F169:G169"/>
    <mergeCell ref="D170:E170"/>
    <mergeCell ref="F170:G170"/>
    <mergeCell ref="D171:E171"/>
    <mergeCell ref="F171:G171"/>
    <mergeCell ref="D166:E166"/>
    <mergeCell ref="F166:G166"/>
    <mergeCell ref="D167:E167"/>
    <mergeCell ref="F167:G167"/>
    <mergeCell ref="D168:E168"/>
    <mergeCell ref="F168:G168"/>
    <mergeCell ref="D163:E163"/>
    <mergeCell ref="F163:G163"/>
    <mergeCell ref="D164:E164"/>
    <mergeCell ref="F164:G164"/>
    <mergeCell ref="D165:E165"/>
    <mergeCell ref="F165:G165"/>
    <mergeCell ref="C160:D160"/>
    <mergeCell ref="E160:F160"/>
    <mergeCell ref="C161:D161"/>
    <mergeCell ref="E161:F161"/>
    <mergeCell ref="D162:E162"/>
    <mergeCell ref="F162:G162"/>
    <mergeCell ref="C157:D157"/>
    <mergeCell ref="E157:F157"/>
    <mergeCell ref="C158:D158"/>
    <mergeCell ref="E158:F158"/>
    <mergeCell ref="C159:D159"/>
    <mergeCell ref="E159:F159"/>
    <mergeCell ref="C154:D154"/>
    <mergeCell ref="E154:F154"/>
    <mergeCell ref="C155:D155"/>
    <mergeCell ref="E155:F155"/>
    <mergeCell ref="C156:D156"/>
    <mergeCell ref="E156:F156"/>
    <mergeCell ref="C151:D151"/>
    <mergeCell ref="E151:F151"/>
    <mergeCell ref="C152:D152"/>
    <mergeCell ref="E152:F152"/>
    <mergeCell ref="C153:D153"/>
    <mergeCell ref="E153:F153"/>
    <mergeCell ref="C148:D148"/>
    <mergeCell ref="E148:F148"/>
    <mergeCell ref="C149:D149"/>
    <mergeCell ref="E149:F149"/>
    <mergeCell ref="C150:D150"/>
    <mergeCell ref="E150:F150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D115:E115"/>
    <mergeCell ref="F115:G115"/>
    <mergeCell ref="D116:E116"/>
    <mergeCell ref="F116:G116"/>
    <mergeCell ref="C117:D117"/>
    <mergeCell ref="E117:F117"/>
    <mergeCell ref="D112:E112"/>
    <mergeCell ref="F112:G112"/>
    <mergeCell ref="D113:E113"/>
    <mergeCell ref="F113:G113"/>
    <mergeCell ref="D114:E114"/>
    <mergeCell ref="F114:G114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7:E7"/>
    <mergeCell ref="F7:G7"/>
    <mergeCell ref="D8:E8"/>
    <mergeCell ref="F8:G8"/>
    <mergeCell ref="D9:E9"/>
    <mergeCell ref="F9:G9"/>
    <mergeCell ref="D4:E4"/>
    <mergeCell ref="F4:G4"/>
    <mergeCell ref="D5:E5"/>
    <mergeCell ref="F5:G5"/>
    <mergeCell ref="D6:E6"/>
    <mergeCell ref="F6:G6"/>
    <mergeCell ref="D1:E1"/>
    <mergeCell ref="F1:G1"/>
    <mergeCell ref="D2:E2"/>
    <mergeCell ref="F2:G2"/>
    <mergeCell ref="D3:E3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P73"/>
  <sheetViews>
    <sheetView view="pageBreakPreview" topLeftCell="A40" zoomScale="40" zoomScaleNormal="100" zoomScaleSheetLayoutView="40" workbookViewId="0">
      <selection activeCell="A49" sqref="A49:J49"/>
    </sheetView>
  </sheetViews>
  <sheetFormatPr baseColWidth="10" defaultColWidth="5.28515625" defaultRowHeight="73.5" customHeight="1"/>
  <cols>
    <col min="1" max="1" width="46.7109375" style="222" customWidth="1"/>
    <col min="2" max="2" width="44.5703125" style="222" customWidth="1"/>
    <col min="3" max="3" width="50.5703125" style="222" customWidth="1"/>
    <col min="4" max="4" width="46.5703125" style="222" customWidth="1"/>
    <col min="5" max="5" width="45.7109375" style="222" customWidth="1"/>
    <col min="6" max="6" width="56" style="222" customWidth="1"/>
    <col min="7" max="7" width="34" style="222" customWidth="1"/>
    <col min="8" max="8" width="23.85546875" style="222" customWidth="1"/>
    <col min="9" max="9" width="18.140625" style="222" customWidth="1"/>
    <col min="10" max="10" width="42.7109375" style="222" customWidth="1"/>
    <col min="11" max="256" width="5.28515625" style="222"/>
    <col min="257" max="257" width="46.7109375" style="222" customWidth="1"/>
    <col min="258" max="258" width="50.140625" style="222" customWidth="1"/>
    <col min="259" max="259" width="43.42578125" style="222" customWidth="1"/>
    <col min="260" max="260" width="46.5703125" style="222" customWidth="1"/>
    <col min="261" max="261" width="45.7109375" style="222" customWidth="1"/>
    <col min="262" max="262" width="56" style="222" customWidth="1"/>
    <col min="263" max="263" width="34" style="222" customWidth="1"/>
    <col min="264" max="264" width="23.85546875" style="222" customWidth="1"/>
    <col min="265" max="265" width="18.140625" style="222" customWidth="1"/>
    <col min="266" max="266" width="42.7109375" style="222" customWidth="1"/>
    <col min="267" max="512" width="5.28515625" style="222"/>
    <col min="513" max="513" width="46.7109375" style="222" customWidth="1"/>
    <col min="514" max="514" width="50.140625" style="222" customWidth="1"/>
    <col min="515" max="515" width="43.42578125" style="222" customWidth="1"/>
    <col min="516" max="516" width="46.5703125" style="222" customWidth="1"/>
    <col min="517" max="517" width="45.7109375" style="222" customWidth="1"/>
    <col min="518" max="518" width="56" style="222" customWidth="1"/>
    <col min="519" max="519" width="34" style="222" customWidth="1"/>
    <col min="520" max="520" width="23.85546875" style="222" customWidth="1"/>
    <col min="521" max="521" width="18.140625" style="222" customWidth="1"/>
    <col min="522" max="522" width="42.7109375" style="222" customWidth="1"/>
    <col min="523" max="768" width="5.28515625" style="222"/>
    <col min="769" max="769" width="46.7109375" style="222" customWidth="1"/>
    <col min="770" max="770" width="50.140625" style="222" customWidth="1"/>
    <col min="771" max="771" width="43.42578125" style="222" customWidth="1"/>
    <col min="772" max="772" width="46.5703125" style="222" customWidth="1"/>
    <col min="773" max="773" width="45.7109375" style="222" customWidth="1"/>
    <col min="774" max="774" width="56" style="222" customWidth="1"/>
    <col min="775" max="775" width="34" style="222" customWidth="1"/>
    <col min="776" max="776" width="23.85546875" style="222" customWidth="1"/>
    <col min="777" max="777" width="18.140625" style="222" customWidth="1"/>
    <col min="778" max="778" width="42.7109375" style="222" customWidth="1"/>
    <col min="779" max="1024" width="5.28515625" style="222"/>
    <col min="1025" max="1025" width="46.7109375" style="222" customWidth="1"/>
    <col min="1026" max="1026" width="50.140625" style="222" customWidth="1"/>
    <col min="1027" max="1027" width="43.42578125" style="222" customWidth="1"/>
    <col min="1028" max="1028" width="46.5703125" style="222" customWidth="1"/>
    <col min="1029" max="1029" width="45.7109375" style="222" customWidth="1"/>
    <col min="1030" max="1030" width="56" style="222" customWidth="1"/>
    <col min="1031" max="1031" width="34" style="222" customWidth="1"/>
    <col min="1032" max="1032" width="23.85546875" style="222" customWidth="1"/>
    <col min="1033" max="1033" width="18.140625" style="222" customWidth="1"/>
    <col min="1034" max="1034" width="42.7109375" style="222" customWidth="1"/>
    <col min="1035" max="1280" width="5.28515625" style="222"/>
    <col min="1281" max="1281" width="46.7109375" style="222" customWidth="1"/>
    <col min="1282" max="1282" width="50.140625" style="222" customWidth="1"/>
    <col min="1283" max="1283" width="43.42578125" style="222" customWidth="1"/>
    <col min="1284" max="1284" width="46.5703125" style="222" customWidth="1"/>
    <col min="1285" max="1285" width="45.7109375" style="222" customWidth="1"/>
    <col min="1286" max="1286" width="56" style="222" customWidth="1"/>
    <col min="1287" max="1287" width="34" style="222" customWidth="1"/>
    <col min="1288" max="1288" width="23.85546875" style="222" customWidth="1"/>
    <col min="1289" max="1289" width="18.140625" style="222" customWidth="1"/>
    <col min="1290" max="1290" width="42.7109375" style="222" customWidth="1"/>
    <col min="1291" max="1536" width="5.28515625" style="222"/>
    <col min="1537" max="1537" width="46.7109375" style="222" customWidth="1"/>
    <col min="1538" max="1538" width="50.140625" style="222" customWidth="1"/>
    <col min="1539" max="1539" width="43.42578125" style="222" customWidth="1"/>
    <col min="1540" max="1540" width="46.5703125" style="222" customWidth="1"/>
    <col min="1541" max="1541" width="45.7109375" style="222" customWidth="1"/>
    <col min="1542" max="1542" width="56" style="222" customWidth="1"/>
    <col min="1543" max="1543" width="34" style="222" customWidth="1"/>
    <col min="1544" max="1544" width="23.85546875" style="222" customWidth="1"/>
    <col min="1545" max="1545" width="18.140625" style="222" customWidth="1"/>
    <col min="1546" max="1546" width="42.7109375" style="222" customWidth="1"/>
    <col min="1547" max="1792" width="5.28515625" style="222"/>
    <col min="1793" max="1793" width="46.7109375" style="222" customWidth="1"/>
    <col min="1794" max="1794" width="50.140625" style="222" customWidth="1"/>
    <col min="1795" max="1795" width="43.42578125" style="222" customWidth="1"/>
    <col min="1796" max="1796" width="46.5703125" style="222" customWidth="1"/>
    <col min="1797" max="1797" width="45.7109375" style="222" customWidth="1"/>
    <col min="1798" max="1798" width="56" style="222" customWidth="1"/>
    <col min="1799" max="1799" width="34" style="222" customWidth="1"/>
    <col min="1800" max="1800" width="23.85546875" style="222" customWidth="1"/>
    <col min="1801" max="1801" width="18.140625" style="222" customWidth="1"/>
    <col min="1802" max="1802" width="42.7109375" style="222" customWidth="1"/>
    <col min="1803" max="2048" width="5.28515625" style="222"/>
    <col min="2049" max="2049" width="46.7109375" style="222" customWidth="1"/>
    <col min="2050" max="2050" width="50.140625" style="222" customWidth="1"/>
    <col min="2051" max="2051" width="43.42578125" style="222" customWidth="1"/>
    <col min="2052" max="2052" width="46.5703125" style="222" customWidth="1"/>
    <col min="2053" max="2053" width="45.7109375" style="222" customWidth="1"/>
    <col min="2054" max="2054" width="56" style="222" customWidth="1"/>
    <col min="2055" max="2055" width="34" style="222" customWidth="1"/>
    <col min="2056" max="2056" width="23.85546875" style="222" customWidth="1"/>
    <col min="2057" max="2057" width="18.140625" style="222" customWidth="1"/>
    <col min="2058" max="2058" width="42.7109375" style="222" customWidth="1"/>
    <col min="2059" max="2304" width="5.28515625" style="222"/>
    <col min="2305" max="2305" width="46.7109375" style="222" customWidth="1"/>
    <col min="2306" max="2306" width="50.140625" style="222" customWidth="1"/>
    <col min="2307" max="2307" width="43.42578125" style="222" customWidth="1"/>
    <col min="2308" max="2308" width="46.5703125" style="222" customWidth="1"/>
    <col min="2309" max="2309" width="45.7109375" style="222" customWidth="1"/>
    <col min="2310" max="2310" width="56" style="222" customWidth="1"/>
    <col min="2311" max="2311" width="34" style="222" customWidth="1"/>
    <col min="2312" max="2312" width="23.85546875" style="222" customWidth="1"/>
    <col min="2313" max="2313" width="18.140625" style="222" customWidth="1"/>
    <col min="2314" max="2314" width="42.7109375" style="222" customWidth="1"/>
    <col min="2315" max="2560" width="5.28515625" style="222"/>
    <col min="2561" max="2561" width="46.7109375" style="222" customWidth="1"/>
    <col min="2562" max="2562" width="50.140625" style="222" customWidth="1"/>
    <col min="2563" max="2563" width="43.42578125" style="222" customWidth="1"/>
    <col min="2564" max="2564" width="46.5703125" style="222" customWidth="1"/>
    <col min="2565" max="2565" width="45.7109375" style="222" customWidth="1"/>
    <col min="2566" max="2566" width="56" style="222" customWidth="1"/>
    <col min="2567" max="2567" width="34" style="222" customWidth="1"/>
    <col min="2568" max="2568" width="23.85546875" style="222" customWidth="1"/>
    <col min="2569" max="2569" width="18.140625" style="222" customWidth="1"/>
    <col min="2570" max="2570" width="42.7109375" style="222" customWidth="1"/>
    <col min="2571" max="2816" width="5.28515625" style="222"/>
    <col min="2817" max="2817" width="46.7109375" style="222" customWidth="1"/>
    <col min="2818" max="2818" width="50.140625" style="222" customWidth="1"/>
    <col min="2819" max="2819" width="43.42578125" style="222" customWidth="1"/>
    <col min="2820" max="2820" width="46.5703125" style="222" customWidth="1"/>
    <col min="2821" max="2821" width="45.7109375" style="222" customWidth="1"/>
    <col min="2822" max="2822" width="56" style="222" customWidth="1"/>
    <col min="2823" max="2823" width="34" style="222" customWidth="1"/>
    <col min="2824" max="2824" width="23.85546875" style="222" customWidth="1"/>
    <col min="2825" max="2825" width="18.140625" style="222" customWidth="1"/>
    <col min="2826" max="2826" width="42.7109375" style="222" customWidth="1"/>
    <col min="2827" max="3072" width="5.28515625" style="222"/>
    <col min="3073" max="3073" width="46.7109375" style="222" customWidth="1"/>
    <col min="3074" max="3074" width="50.140625" style="222" customWidth="1"/>
    <col min="3075" max="3075" width="43.42578125" style="222" customWidth="1"/>
    <col min="3076" max="3076" width="46.5703125" style="222" customWidth="1"/>
    <col min="3077" max="3077" width="45.7109375" style="222" customWidth="1"/>
    <col min="3078" max="3078" width="56" style="222" customWidth="1"/>
    <col min="3079" max="3079" width="34" style="222" customWidth="1"/>
    <col min="3080" max="3080" width="23.85546875" style="222" customWidth="1"/>
    <col min="3081" max="3081" width="18.140625" style="222" customWidth="1"/>
    <col min="3082" max="3082" width="42.7109375" style="222" customWidth="1"/>
    <col min="3083" max="3328" width="5.28515625" style="222"/>
    <col min="3329" max="3329" width="46.7109375" style="222" customWidth="1"/>
    <col min="3330" max="3330" width="50.140625" style="222" customWidth="1"/>
    <col min="3331" max="3331" width="43.42578125" style="222" customWidth="1"/>
    <col min="3332" max="3332" width="46.5703125" style="222" customWidth="1"/>
    <col min="3333" max="3333" width="45.7109375" style="222" customWidth="1"/>
    <col min="3334" max="3334" width="56" style="222" customWidth="1"/>
    <col min="3335" max="3335" width="34" style="222" customWidth="1"/>
    <col min="3336" max="3336" width="23.85546875" style="222" customWidth="1"/>
    <col min="3337" max="3337" width="18.140625" style="222" customWidth="1"/>
    <col min="3338" max="3338" width="42.7109375" style="222" customWidth="1"/>
    <col min="3339" max="3584" width="5.28515625" style="222"/>
    <col min="3585" max="3585" width="46.7109375" style="222" customWidth="1"/>
    <col min="3586" max="3586" width="50.140625" style="222" customWidth="1"/>
    <col min="3587" max="3587" width="43.42578125" style="222" customWidth="1"/>
    <col min="3588" max="3588" width="46.5703125" style="222" customWidth="1"/>
    <col min="3589" max="3589" width="45.7109375" style="222" customWidth="1"/>
    <col min="3590" max="3590" width="56" style="222" customWidth="1"/>
    <col min="3591" max="3591" width="34" style="222" customWidth="1"/>
    <col min="3592" max="3592" width="23.85546875" style="222" customWidth="1"/>
    <col min="3593" max="3593" width="18.140625" style="222" customWidth="1"/>
    <col min="3594" max="3594" width="42.7109375" style="222" customWidth="1"/>
    <col min="3595" max="3840" width="5.28515625" style="222"/>
    <col min="3841" max="3841" width="46.7109375" style="222" customWidth="1"/>
    <col min="3842" max="3842" width="50.140625" style="222" customWidth="1"/>
    <col min="3843" max="3843" width="43.42578125" style="222" customWidth="1"/>
    <col min="3844" max="3844" width="46.5703125" style="222" customWidth="1"/>
    <col min="3845" max="3845" width="45.7109375" style="222" customWidth="1"/>
    <col min="3846" max="3846" width="56" style="222" customWidth="1"/>
    <col min="3847" max="3847" width="34" style="222" customWidth="1"/>
    <col min="3848" max="3848" width="23.85546875" style="222" customWidth="1"/>
    <col min="3849" max="3849" width="18.140625" style="222" customWidth="1"/>
    <col min="3850" max="3850" width="42.7109375" style="222" customWidth="1"/>
    <col min="3851" max="4096" width="5.28515625" style="222"/>
    <col min="4097" max="4097" width="46.7109375" style="222" customWidth="1"/>
    <col min="4098" max="4098" width="50.140625" style="222" customWidth="1"/>
    <col min="4099" max="4099" width="43.42578125" style="222" customWidth="1"/>
    <col min="4100" max="4100" width="46.5703125" style="222" customWidth="1"/>
    <col min="4101" max="4101" width="45.7109375" style="222" customWidth="1"/>
    <col min="4102" max="4102" width="56" style="222" customWidth="1"/>
    <col min="4103" max="4103" width="34" style="222" customWidth="1"/>
    <col min="4104" max="4104" width="23.85546875" style="222" customWidth="1"/>
    <col min="4105" max="4105" width="18.140625" style="222" customWidth="1"/>
    <col min="4106" max="4106" width="42.7109375" style="222" customWidth="1"/>
    <col min="4107" max="4352" width="5.28515625" style="222"/>
    <col min="4353" max="4353" width="46.7109375" style="222" customWidth="1"/>
    <col min="4354" max="4354" width="50.140625" style="222" customWidth="1"/>
    <col min="4355" max="4355" width="43.42578125" style="222" customWidth="1"/>
    <col min="4356" max="4356" width="46.5703125" style="222" customWidth="1"/>
    <col min="4357" max="4357" width="45.7109375" style="222" customWidth="1"/>
    <col min="4358" max="4358" width="56" style="222" customWidth="1"/>
    <col min="4359" max="4359" width="34" style="222" customWidth="1"/>
    <col min="4360" max="4360" width="23.85546875" style="222" customWidth="1"/>
    <col min="4361" max="4361" width="18.140625" style="222" customWidth="1"/>
    <col min="4362" max="4362" width="42.7109375" style="222" customWidth="1"/>
    <col min="4363" max="4608" width="5.28515625" style="222"/>
    <col min="4609" max="4609" width="46.7109375" style="222" customWidth="1"/>
    <col min="4610" max="4610" width="50.140625" style="222" customWidth="1"/>
    <col min="4611" max="4611" width="43.42578125" style="222" customWidth="1"/>
    <col min="4612" max="4612" width="46.5703125" style="222" customWidth="1"/>
    <col min="4613" max="4613" width="45.7109375" style="222" customWidth="1"/>
    <col min="4614" max="4614" width="56" style="222" customWidth="1"/>
    <col min="4615" max="4615" width="34" style="222" customWidth="1"/>
    <col min="4616" max="4616" width="23.85546875" style="222" customWidth="1"/>
    <col min="4617" max="4617" width="18.140625" style="222" customWidth="1"/>
    <col min="4618" max="4618" width="42.7109375" style="222" customWidth="1"/>
    <col min="4619" max="4864" width="5.28515625" style="222"/>
    <col min="4865" max="4865" width="46.7109375" style="222" customWidth="1"/>
    <col min="4866" max="4866" width="50.140625" style="222" customWidth="1"/>
    <col min="4867" max="4867" width="43.42578125" style="222" customWidth="1"/>
    <col min="4868" max="4868" width="46.5703125" style="222" customWidth="1"/>
    <col min="4869" max="4869" width="45.7109375" style="222" customWidth="1"/>
    <col min="4870" max="4870" width="56" style="222" customWidth="1"/>
    <col min="4871" max="4871" width="34" style="222" customWidth="1"/>
    <col min="4872" max="4872" width="23.85546875" style="222" customWidth="1"/>
    <col min="4873" max="4873" width="18.140625" style="222" customWidth="1"/>
    <col min="4874" max="4874" width="42.7109375" style="222" customWidth="1"/>
    <col min="4875" max="5120" width="5.28515625" style="222"/>
    <col min="5121" max="5121" width="46.7109375" style="222" customWidth="1"/>
    <col min="5122" max="5122" width="50.140625" style="222" customWidth="1"/>
    <col min="5123" max="5123" width="43.42578125" style="222" customWidth="1"/>
    <col min="5124" max="5124" width="46.5703125" style="222" customWidth="1"/>
    <col min="5125" max="5125" width="45.7109375" style="222" customWidth="1"/>
    <col min="5126" max="5126" width="56" style="222" customWidth="1"/>
    <col min="5127" max="5127" width="34" style="222" customWidth="1"/>
    <col min="5128" max="5128" width="23.85546875" style="222" customWidth="1"/>
    <col min="5129" max="5129" width="18.140625" style="222" customWidth="1"/>
    <col min="5130" max="5130" width="42.7109375" style="222" customWidth="1"/>
    <col min="5131" max="5376" width="5.28515625" style="222"/>
    <col min="5377" max="5377" width="46.7109375" style="222" customWidth="1"/>
    <col min="5378" max="5378" width="50.140625" style="222" customWidth="1"/>
    <col min="5379" max="5379" width="43.42578125" style="222" customWidth="1"/>
    <col min="5380" max="5380" width="46.5703125" style="222" customWidth="1"/>
    <col min="5381" max="5381" width="45.7109375" style="222" customWidth="1"/>
    <col min="5382" max="5382" width="56" style="222" customWidth="1"/>
    <col min="5383" max="5383" width="34" style="222" customWidth="1"/>
    <col min="5384" max="5384" width="23.85546875" style="222" customWidth="1"/>
    <col min="5385" max="5385" width="18.140625" style="222" customWidth="1"/>
    <col min="5386" max="5386" width="42.7109375" style="222" customWidth="1"/>
    <col min="5387" max="5632" width="5.28515625" style="222"/>
    <col min="5633" max="5633" width="46.7109375" style="222" customWidth="1"/>
    <col min="5634" max="5634" width="50.140625" style="222" customWidth="1"/>
    <col min="5635" max="5635" width="43.42578125" style="222" customWidth="1"/>
    <col min="5636" max="5636" width="46.5703125" style="222" customWidth="1"/>
    <col min="5637" max="5637" width="45.7109375" style="222" customWidth="1"/>
    <col min="5638" max="5638" width="56" style="222" customWidth="1"/>
    <col min="5639" max="5639" width="34" style="222" customWidth="1"/>
    <col min="5640" max="5640" width="23.85546875" style="222" customWidth="1"/>
    <col min="5641" max="5641" width="18.140625" style="222" customWidth="1"/>
    <col min="5642" max="5642" width="42.7109375" style="222" customWidth="1"/>
    <col min="5643" max="5888" width="5.28515625" style="222"/>
    <col min="5889" max="5889" width="46.7109375" style="222" customWidth="1"/>
    <col min="5890" max="5890" width="50.140625" style="222" customWidth="1"/>
    <col min="5891" max="5891" width="43.42578125" style="222" customWidth="1"/>
    <col min="5892" max="5892" width="46.5703125" style="222" customWidth="1"/>
    <col min="5893" max="5893" width="45.7109375" style="222" customWidth="1"/>
    <col min="5894" max="5894" width="56" style="222" customWidth="1"/>
    <col min="5895" max="5895" width="34" style="222" customWidth="1"/>
    <col min="5896" max="5896" width="23.85546875" style="222" customWidth="1"/>
    <col min="5897" max="5897" width="18.140625" style="222" customWidth="1"/>
    <col min="5898" max="5898" width="42.7109375" style="222" customWidth="1"/>
    <col min="5899" max="6144" width="5.28515625" style="222"/>
    <col min="6145" max="6145" width="46.7109375" style="222" customWidth="1"/>
    <col min="6146" max="6146" width="50.140625" style="222" customWidth="1"/>
    <col min="6147" max="6147" width="43.42578125" style="222" customWidth="1"/>
    <col min="6148" max="6148" width="46.5703125" style="222" customWidth="1"/>
    <col min="6149" max="6149" width="45.7109375" style="222" customWidth="1"/>
    <col min="6150" max="6150" width="56" style="222" customWidth="1"/>
    <col min="6151" max="6151" width="34" style="222" customWidth="1"/>
    <col min="6152" max="6152" width="23.85546875" style="222" customWidth="1"/>
    <col min="6153" max="6153" width="18.140625" style="222" customWidth="1"/>
    <col min="6154" max="6154" width="42.7109375" style="222" customWidth="1"/>
    <col min="6155" max="6400" width="5.28515625" style="222"/>
    <col min="6401" max="6401" width="46.7109375" style="222" customWidth="1"/>
    <col min="6402" max="6402" width="50.140625" style="222" customWidth="1"/>
    <col min="6403" max="6403" width="43.42578125" style="222" customWidth="1"/>
    <col min="6404" max="6404" width="46.5703125" style="222" customWidth="1"/>
    <col min="6405" max="6405" width="45.7109375" style="222" customWidth="1"/>
    <col min="6406" max="6406" width="56" style="222" customWidth="1"/>
    <col min="6407" max="6407" width="34" style="222" customWidth="1"/>
    <col min="6408" max="6408" width="23.85546875" style="222" customWidth="1"/>
    <col min="6409" max="6409" width="18.140625" style="222" customWidth="1"/>
    <col min="6410" max="6410" width="42.7109375" style="222" customWidth="1"/>
    <col min="6411" max="6656" width="5.28515625" style="222"/>
    <col min="6657" max="6657" width="46.7109375" style="222" customWidth="1"/>
    <col min="6658" max="6658" width="50.140625" style="222" customWidth="1"/>
    <col min="6659" max="6659" width="43.42578125" style="222" customWidth="1"/>
    <col min="6660" max="6660" width="46.5703125" style="222" customWidth="1"/>
    <col min="6661" max="6661" width="45.7109375" style="222" customWidth="1"/>
    <col min="6662" max="6662" width="56" style="222" customWidth="1"/>
    <col min="6663" max="6663" width="34" style="222" customWidth="1"/>
    <col min="6664" max="6664" width="23.85546875" style="222" customWidth="1"/>
    <col min="6665" max="6665" width="18.140625" style="222" customWidth="1"/>
    <col min="6666" max="6666" width="42.7109375" style="222" customWidth="1"/>
    <col min="6667" max="6912" width="5.28515625" style="222"/>
    <col min="6913" max="6913" width="46.7109375" style="222" customWidth="1"/>
    <col min="6914" max="6914" width="50.140625" style="222" customWidth="1"/>
    <col min="6915" max="6915" width="43.42578125" style="222" customWidth="1"/>
    <col min="6916" max="6916" width="46.5703125" style="222" customWidth="1"/>
    <col min="6917" max="6917" width="45.7109375" style="222" customWidth="1"/>
    <col min="6918" max="6918" width="56" style="222" customWidth="1"/>
    <col min="6919" max="6919" width="34" style="222" customWidth="1"/>
    <col min="6920" max="6920" width="23.85546875" style="222" customWidth="1"/>
    <col min="6921" max="6921" width="18.140625" style="222" customWidth="1"/>
    <col min="6922" max="6922" width="42.7109375" style="222" customWidth="1"/>
    <col min="6923" max="7168" width="5.28515625" style="222"/>
    <col min="7169" max="7169" width="46.7109375" style="222" customWidth="1"/>
    <col min="7170" max="7170" width="50.140625" style="222" customWidth="1"/>
    <col min="7171" max="7171" width="43.42578125" style="222" customWidth="1"/>
    <col min="7172" max="7172" width="46.5703125" style="222" customWidth="1"/>
    <col min="7173" max="7173" width="45.7109375" style="222" customWidth="1"/>
    <col min="7174" max="7174" width="56" style="222" customWidth="1"/>
    <col min="7175" max="7175" width="34" style="222" customWidth="1"/>
    <col min="7176" max="7176" width="23.85546875" style="222" customWidth="1"/>
    <col min="7177" max="7177" width="18.140625" style="222" customWidth="1"/>
    <col min="7178" max="7178" width="42.7109375" style="222" customWidth="1"/>
    <col min="7179" max="7424" width="5.28515625" style="222"/>
    <col min="7425" max="7425" width="46.7109375" style="222" customWidth="1"/>
    <col min="7426" max="7426" width="50.140625" style="222" customWidth="1"/>
    <col min="7427" max="7427" width="43.42578125" style="222" customWidth="1"/>
    <col min="7428" max="7428" width="46.5703125" style="222" customWidth="1"/>
    <col min="7429" max="7429" width="45.7109375" style="222" customWidth="1"/>
    <col min="7430" max="7430" width="56" style="222" customWidth="1"/>
    <col min="7431" max="7431" width="34" style="222" customWidth="1"/>
    <col min="7432" max="7432" width="23.85546875" style="222" customWidth="1"/>
    <col min="7433" max="7433" width="18.140625" style="222" customWidth="1"/>
    <col min="7434" max="7434" width="42.7109375" style="222" customWidth="1"/>
    <col min="7435" max="7680" width="5.28515625" style="222"/>
    <col min="7681" max="7681" width="46.7109375" style="222" customWidth="1"/>
    <col min="7682" max="7682" width="50.140625" style="222" customWidth="1"/>
    <col min="7683" max="7683" width="43.42578125" style="222" customWidth="1"/>
    <col min="7684" max="7684" width="46.5703125" style="222" customWidth="1"/>
    <col min="7685" max="7685" width="45.7109375" style="222" customWidth="1"/>
    <col min="7686" max="7686" width="56" style="222" customWidth="1"/>
    <col min="7687" max="7687" width="34" style="222" customWidth="1"/>
    <col min="7688" max="7688" width="23.85546875" style="222" customWidth="1"/>
    <col min="7689" max="7689" width="18.140625" style="222" customWidth="1"/>
    <col min="7690" max="7690" width="42.7109375" style="222" customWidth="1"/>
    <col min="7691" max="7936" width="5.28515625" style="222"/>
    <col min="7937" max="7937" width="46.7109375" style="222" customWidth="1"/>
    <col min="7938" max="7938" width="50.140625" style="222" customWidth="1"/>
    <col min="7939" max="7939" width="43.42578125" style="222" customWidth="1"/>
    <col min="7940" max="7940" width="46.5703125" style="222" customWidth="1"/>
    <col min="7941" max="7941" width="45.7109375" style="222" customWidth="1"/>
    <col min="7942" max="7942" width="56" style="222" customWidth="1"/>
    <col min="7943" max="7943" width="34" style="222" customWidth="1"/>
    <col min="7944" max="7944" width="23.85546875" style="222" customWidth="1"/>
    <col min="7945" max="7945" width="18.140625" style="222" customWidth="1"/>
    <col min="7946" max="7946" width="42.7109375" style="222" customWidth="1"/>
    <col min="7947" max="8192" width="5.28515625" style="222"/>
    <col min="8193" max="8193" width="46.7109375" style="222" customWidth="1"/>
    <col min="8194" max="8194" width="50.140625" style="222" customWidth="1"/>
    <col min="8195" max="8195" width="43.42578125" style="222" customWidth="1"/>
    <col min="8196" max="8196" width="46.5703125" style="222" customWidth="1"/>
    <col min="8197" max="8197" width="45.7109375" style="222" customWidth="1"/>
    <col min="8198" max="8198" width="56" style="222" customWidth="1"/>
    <col min="8199" max="8199" width="34" style="222" customWidth="1"/>
    <col min="8200" max="8200" width="23.85546875" style="222" customWidth="1"/>
    <col min="8201" max="8201" width="18.140625" style="222" customWidth="1"/>
    <col min="8202" max="8202" width="42.7109375" style="222" customWidth="1"/>
    <col min="8203" max="8448" width="5.28515625" style="222"/>
    <col min="8449" max="8449" width="46.7109375" style="222" customWidth="1"/>
    <col min="8450" max="8450" width="50.140625" style="222" customWidth="1"/>
    <col min="8451" max="8451" width="43.42578125" style="222" customWidth="1"/>
    <col min="8452" max="8452" width="46.5703125" style="222" customWidth="1"/>
    <col min="8453" max="8453" width="45.7109375" style="222" customWidth="1"/>
    <col min="8454" max="8454" width="56" style="222" customWidth="1"/>
    <col min="8455" max="8455" width="34" style="222" customWidth="1"/>
    <col min="8456" max="8456" width="23.85546875" style="222" customWidth="1"/>
    <col min="8457" max="8457" width="18.140625" style="222" customWidth="1"/>
    <col min="8458" max="8458" width="42.7109375" style="222" customWidth="1"/>
    <col min="8459" max="8704" width="5.28515625" style="222"/>
    <col min="8705" max="8705" width="46.7109375" style="222" customWidth="1"/>
    <col min="8706" max="8706" width="50.140625" style="222" customWidth="1"/>
    <col min="8707" max="8707" width="43.42578125" style="222" customWidth="1"/>
    <col min="8708" max="8708" width="46.5703125" style="222" customWidth="1"/>
    <col min="8709" max="8709" width="45.7109375" style="222" customWidth="1"/>
    <col min="8710" max="8710" width="56" style="222" customWidth="1"/>
    <col min="8711" max="8711" width="34" style="222" customWidth="1"/>
    <col min="8712" max="8712" width="23.85546875" style="222" customWidth="1"/>
    <col min="8713" max="8713" width="18.140625" style="222" customWidth="1"/>
    <col min="8714" max="8714" width="42.7109375" style="222" customWidth="1"/>
    <col min="8715" max="8960" width="5.28515625" style="222"/>
    <col min="8961" max="8961" width="46.7109375" style="222" customWidth="1"/>
    <col min="8962" max="8962" width="50.140625" style="222" customWidth="1"/>
    <col min="8963" max="8963" width="43.42578125" style="222" customWidth="1"/>
    <col min="8964" max="8964" width="46.5703125" style="222" customWidth="1"/>
    <col min="8965" max="8965" width="45.7109375" style="222" customWidth="1"/>
    <col min="8966" max="8966" width="56" style="222" customWidth="1"/>
    <col min="8967" max="8967" width="34" style="222" customWidth="1"/>
    <col min="8968" max="8968" width="23.85546875" style="222" customWidth="1"/>
    <col min="8969" max="8969" width="18.140625" style="222" customWidth="1"/>
    <col min="8970" max="8970" width="42.7109375" style="222" customWidth="1"/>
    <col min="8971" max="9216" width="5.28515625" style="222"/>
    <col min="9217" max="9217" width="46.7109375" style="222" customWidth="1"/>
    <col min="9218" max="9218" width="50.140625" style="222" customWidth="1"/>
    <col min="9219" max="9219" width="43.42578125" style="222" customWidth="1"/>
    <col min="9220" max="9220" width="46.5703125" style="222" customWidth="1"/>
    <col min="9221" max="9221" width="45.7109375" style="222" customWidth="1"/>
    <col min="9222" max="9222" width="56" style="222" customWidth="1"/>
    <col min="9223" max="9223" width="34" style="222" customWidth="1"/>
    <col min="9224" max="9224" width="23.85546875" style="222" customWidth="1"/>
    <col min="9225" max="9225" width="18.140625" style="222" customWidth="1"/>
    <col min="9226" max="9226" width="42.7109375" style="222" customWidth="1"/>
    <col min="9227" max="9472" width="5.28515625" style="222"/>
    <col min="9473" max="9473" width="46.7109375" style="222" customWidth="1"/>
    <col min="9474" max="9474" width="50.140625" style="222" customWidth="1"/>
    <col min="9475" max="9475" width="43.42578125" style="222" customWidth="1"/>
    <col min="9476" max="9476" width="46.5703125" style="222" customWidth="1"/>
    <col min="9477" max="9477" width="45.7109375" style="222" customWidth="1"/>
    <col min="9478" max="9478" width="56" style="222" customWidth="1"/>
    <col min="9479" max="9479" width="34" style="222" customWidth="1"/>
    <col min="9480" max="9480" width="23.85546875" style="222" customWidth="1"/>
    <col min="9481" max="9481" width="18.140625" style="222" customWidth="1"/>
    <col min="9482" max="9482" width="42.7109375" style="222" customWidth="1"/>
    <col min="9483" max="9728" width="5.28515625" style="222"/>
    <col min="9729" max="9729" width="46.7109375" style="222" customWidth="1"/>
    <col min="9730" max="9730" width="50.140625" style="222" customWidth="1"/>
    <col min="9731" max="9731" width="43.42578125" style="222" customWidth="1"/>
    <col min="9732" max="9732" width="46.5703125" style="222" customWidth="1"/>
    <col min="9733" max="9733" width="45.7109375" style="222" customWidth="1"/>
    <col min="9734" max="9734" width="56" style="222" customWidth="1"/>
    <col min="9735" max="9735" width="34" style="222" customWidth="1"/>
    <col min="9736" max="9736" width="23.85546875" style="222" customWidth="1"/>
    <col min="9737" max="9737" width="18.140625" style="222" customWidth="1"/>
    <col min="9738" max="9738" width="42.7109375" style="222" customWidth="1"/>
    <col min="9739" max="9984" width="5.28515625" style="222"/>
    <col min="9985" max="9985" width="46.7109375" style="222" customWidth="1"/>
    <col min="9986" max="9986" width="50.140625" style="222" customWidth="1"/>
    <col min="9987" max="9987" width="43.42578125" style="222" customWidth="1"/>
    <col min="9988" max="9988" width="46.5703125" style="222" customWidth="1"/>
    <col min="9989" max="9989" width="45.7109375" style="222" customWidth="1"/>
    <col min="9990" max="9990" width="56" style="222" customWidth="1"/>
    <col min="9991" max="9991" width="34" style="222" customWidth="1"/>
    <col min="9992" max="9992" width="23.85546875" style="222" customWidth="1"/>
    <col min="9993" max="9993" width="18.140625" style="222" customWidth="1"/>
    <col min="9994" max="9994" width="42.7109375" style="222" customWidth="1"/>
    <col min="9995" max="10240" width="5.28515625" style="222"/>
    <col min="10241" max="10241" width="46.7109375" style="222" customWidth="1"/>
    <col min="10242" max="10242" width="50.140625" style="222" customWidth="1"/>
    <col min="10243" max="10243" width="43.42578125" style="222" customWidth="1"/>
    <col min="10244" max="10244" width="46.5703125" style="222" customWidth="1"/>
    <col min="10245" max="10245" width="45.7109375" style="222" customWidth="1"/>
    <col min="10246" max="10246" width="56" style="222" customWidth="1"/>
    <col min="10247" max="10247" width="34" style="222" customWidth="1"/>
    <col min="10248" max="10248" width="23.85546875" style="222" customWidth="1"/>
    <col min="10249" max="10249" width="18.140625" style="222" customWidth="1"/>
    <col min="10250" max="10250" width="42.7109375" style="222" customWidth="1"/>
    <col min="10251" max="10496" width="5.28515625" style="222"/>
    <col min="10497" max="10497" width="46.7109375" style="222" customWidth="1"/>
    <col min="10498" max="10498" width="50.140625" style="222" customWidth="1"/>
    <col min="10499" max="10499" width="43.42578125" style="222" customWidth="1"/>
    <col min="10500" max="10500" width="46.5703125" style="222" customWidth="1"/>
    <col min="10501" max="10501" width="45.7109375" style="222" customWidth="1"/>
    <col min="10502" max="10502" width="56" style="222" customWidth="1"/>
    <col min="10503" max="10503" width="34" style="222" customWidth="1"/>
    <col min="10504" max="10504" width="23.85546875" style="222" customWidth="1"/>
    <col min="10505" max="10505" width="18.140625" style="222" customWidth="1"/>
    <col min="10506" max="10506" width="42.7109375" style="222" customWidth="1"/>
    <col min="10507" max="10752" width="5.28515625" style="222"/>
    <col min="10753" max="10753" width="46.7109375" style="222" customWidth="1"/>
    <col min="10754" max="10754" width="50.140625" style="222" customWidth="1"/>
    <col min="10755" max="10755" width="43.42578125" style="222" customWidth="1"/>
    <col min="10756" max="10756" width="46.5703125" style="222" customWidth="1"/>
    <col min="10757" max="10757" width="45.7109375" style="222" customWidth="1"/>
    <col min="10758" max="10758" width="56" style="222" customWidth="1"/>
    <col min="10759" max="10759" width="34" style="222" customWidth="1"/>
    <col min="10760" max="10760" width="23.85546875" style="222" customWidth="1"/>
    <col min="10761" max="10761" width="18.140625" style="222" customWidth="1"/>
    <col min="10762" max="10762" width="42.7109375" style="222" customWidth="1"/>
    <col min="10763" max="11008" width="5.28515625" style="222"/>
    <col min="11009" max="11009" width="46.7109375" style="222" customWidth="1"/>
    <col min="11010" max="11010" width="50.140625" style="222" customWidth="1"/>
    <col min="11011" max="11011" width="43.42578125" style="222" customWidth="1"/>
    <col min="11012" max="11012" width="46.5703125" style="222" customWidth="1"/>
    <col min="11013" max="11013" width="45.7109375" style="222" customWidth="1"/>
    <col min="11014" max="11014" width="56" style="222" customWidth="1"/>
    <col min="11015" max="11015" width="34" style="222" customWidth="1"/>
    <col min="11016" max="11016" width="23.85546875" style="222" customWidth="1"/>
    <col min="11017" max="11017" width="18.140625" style="222" customWidth="1"/>
    <col min="11018" max="11018" width="42.7109375" style="222" customWidth="1"/>
    <col min="11019" max="11264" width="5.28515625" style="222"/>
    <col min="11265" max="11265" width="46.7109375" style="222" customWidth="1"/>
    <col min="11266" max="11266" width="50.140625" style="222" customWidth="1"/>
    <col min="11267" max="11267" width="43.42578125" style="222" customWidth="1"/>
    <col min="11268" max="11268" width="46.5703125" style="222" customWidth="1"/>
    <col min="11269" max="11269" width="45.7109375" style="222" customWidth="1"/>
    <col min="11270" max="11270" width="56" style="222" customWidth="1"/>
    <col min="11271" max="11271" width="34" style="222" customWidth="1"/>
    <col min="11272" max="11272" width="23.85546875" style="222" customWidth="1"/>
    <col min="11273" max="11273" width="18.140625" style="222" customWidth="1"/>
    <col min="11274" max="11274" width="42.7109375" style="222" customWidth="1"/>
    <col min="11275" max="11520" width="5.28515625" style="222"/>
    <col min="11521" max="11521" width="46.7109375" style="222" customWidth="1"/>
    <col min="11522" max="11522" width="50.140625" style="222" customWidth="1"/>
    <col min="11523" max="11523" width="43.42578125" style="222" customWidth="1"/>
    <col min="11524" max="11524" width="46.5703125" style="222" customWidth="1"/>
    <col min="11525" max="11525" width="45.7109375" style="222" customWidth="1"/>
    <col min="11526" max="11526" width="56" style="222" customWidth="1"/>
    <col min="11527" max="11527" width="34" style="222" customWidth="1"/>
    <col min="11528" max="11528" width="23.85546875" style="222" customWidth="1"/>
    <col min="11529" max="11529" width="18.140625" style="222" customWidth="1"/>
    <col min="11530" max="11530" width="42.7109375" style="222" customWidth="1"/>
    <col min="11531" max="11776" width="5.28515625" style="222"/>
    <col min="11777" max="11777" width="46.7109375" style="222" customWidth="1"/>
    <col min="11778" max="11778" width="50.140625" style="222" customWidth="1"/>
    <col min="11779" max="11779" width="43.42578125" style="222" customWidth="1"/>
    <col min="11780" max="11780" width="46.5703125" style="222" customWidth="1"/>
    <col min="11781" max="11781" width="45.7109375" style="222" customWidth="1"/>
    <col min="11782" max="11782" width="56" style="222" customWidth="1"/>
    <col min="11783" max="11783" width="34" style="222" customWidth="1"/>
    <col min="11784" max="11784" width="23.85546875" style="222" customWidth="1"/>
    <col min="11785" max="11785" width="18.140625" style="222" customWidth="1"/>
    <col min="11786" max="11786" width="42.7109375" style="222" customWidth="1"/>
    <col min="11787" max="12032" width="5.28515625" style="222"/>
    <col min="12033" max="12033" width="46.7109375" style="222" customWidth="1"/>
    <col min="12034" max="12034" width="50.140625" style="222" customWidth="1"/>
    <col min="12035" max="12035" width="43.42578125" style="222" customWidth="1"/>
    <col min="12036" max="12036" width="46.5703125" style="222" customWidth="1"/>
    <col min="12037" max="12037" width="45.7109375" style="222" customWidth="1"/>
    <col min="12038" max="12038" width="56" style="222" customWidth="1"/>
    <col min="12039" max="12039" width="34" style="222" customWidth="1"/>
    <col min="12040" max="12040" width="23.85546875" style="222" customWidth="1"/>
    <col min="12041" max="12041" width="18.140625" style="222" customWidth="1"/>
    <col min="12042" max="12042" width="42.7109375" style="222" customWidth="1"/>
    <col min="12043" max="12288" width="5.28515625" style="222"/>
    <col min="12289" max="12289" width="46.7109375" style="222" customWidth="1"/>
    <col min="12290" max="12290" width="50.140625" style="222" customWidth="1"/>
    <col min="12291" max="12291" width="43.42578125" style="222" customWidth="1"/>
    <col min="12292" max="12292" width="46.5703125" style="222" customWidth="1"/>
    <col min="12293" max="12293" width="45.7109375" style="222" customWidth="1"/>
    <col min="12294" max="12294" width="56" style="222" customWidth="1"/>
    <col min="12295" max="12295" width="34" style="222" customWidth="1"/>
    <col min="12296" max="12296" width="23.85546875" style="222" customWidth="1"/>
    <col min="12297" max="12297" width="18.140625" style="222" customWidth="1"/>
    <col min="12298" max="12298" width="42.7109375" style="222" customWidth="1"/>
    <col min="12299" max="12544" width="5.28515625" style="222"/>
    <col min="12545" max="12545" width="46.7109375" style="222" customWidth="1"/>
    <col min="12546" max="12546" width="50.140625" style="222" customWidth="1"/>
    <col min="12547" max="12547" width="43.42578125" style="222" customWidth="1"/>
    <col min="12548" max="12548" width="46.5703125" style="222" customWidth="1"/>
    <col min="12549" max="12549" width="45.7109375" style="222" customWidth="1"/>
    <col min="12550" max="12550" width="56" style="222" customWidth="1"/>
    <col min="12551" max="12551" width="34" style="222" customWidth="1"/>
    <col min="12552" max="12552" width="23.85546875" style="222" customWidth="1"/>
    <col min="12553" max="12553" width="18.140625" style="222" customWidth="1"/>
    <col min="12554" max="12554" width="42.7109375" style="222" customWidth="1"/>
    <col min="12555" max="12800" width="5.28515625" style="222"/>
    <col min="12801" max="12801" width="46.7109375" style="222" customWidth="1"/>
    <col min="12802" max="12802" width="50.140625" style="222" customWidth="1"/>
    <col min="12803" max="12803" width="43.42578125" style="222" customWidth="1"/>
    <col min="12804" max="12804" width="46.5703125" style="222" customWidth="1"/>
    <col min="12805" max="12805" width="45.7109375" style="222" customWidth="1"/>
    <col min="12806" max="12806" width="56" style="222" customWidth="1"/>
    <col min="12807" max="12807" width="34" style="222" customWidth="1"/>
    <col min="12808" max="12808" width="23.85546875" style="222" customWidth="1"/>
    <col min="12809" max="12809" width="18.140625" style="222" customWidth="1"/>
    <col min="12810" max="12810" width="42.7109375" style="222" customWidth="1"/>
    <col min="12811" max="13056" width="5.28515625" style="222"/>
    <col min="13057" max="13057" width="46.7109375" style="222" customWidth="1"/>
    <col min="13058" max="13058" width="50.140625" style="222" customWidth="1"/>
    <col min="13059" max="13059" width="43.42578125" style="222" customWidth="1"/>
    <col min="13060" max="13060" width="46.5703125" style="222" customWidth="1"/>
    <col min="13061" max="13061" width="45.7109375" style="222" customWidth="1"/>
    <col min="13062" max="13062" width="56" style="222" customWidth="1"/>
    <col min="13063" max="13063" width="34" style="222" customWidth="1"/>
    <col min="13064" max="13064" width="23.85546875" style="222" customWidth="1"/>
    <col min="13065" max="13065" width="18.140625" style="222" customWidth="1"/>
    <col min="13066" max="13066" width="42.7109375" style="222" customWidth="1"/>
    <col min="13067" max="13312" width="5.28515625" style="222"/>
    <col min="13313" max="13313" width="46.7109375" style="222" customWidth="1"/>
    <col min="13314" max="13314" width="50.140625" style="222" customWidth="1"/>
    <col min="13315" max="13315" width="43.42578125" style="222" customWidth="1"/>
    <col min="13316" max="13316" width="46.5703125" style="222" customWidth="1"/>
    <col min="13317" max="13317" width="45.7109375" style="222" customWidth="1"/>
    <col min="13318" max="13318" width="56" style="222" customWidth="1"/>
    <col min="13319" max="13319" width="34" style="222" customWidth="1"/>
    <col min="13320" max="13320" width="23.85546875" style="222" customWidth="1"/>
    <col min="13321" max="13321" width="18.140625" style="222" customWidth="1"/>
    <col min="13322" max="13322" width="42.7109375" style="222" customWidth="1"/>
    <col min="13323" max="13568" width="5.28515625" style="222"/>
    <col min="13569" max="13569" width="46.7109375" style="222" customWidth="1"/>
    <col min="13570" max="13570" width="50.140625" style="222" customWidth="1"/>
    <col min="13571" max="13571" width="43.42578125" style="222" customWidth="1"/>
    <col min="13572" max="13572" width="46.5703125" style="222" customWidth="1"/>
    <col min="13573" max="13573" width="45.7109375" style="222" customWidth="1"/>
    <col min="13574" max="13574" width="56" style="222" customWidth="1"/>
    <col min="13575" max="13575" width="34" style="222" customWidth="1"/>
    <col min="13576" max="13576" width="23.85546875" style="222" customWidth="1"/>
    <col min="13577" max="13577" width="18.140625" style="222" customWidth="1"/>
    <col min="13578" max="13578" width="42.7109375" style="222" customWidth="1"/>
    <col min="13579" max="13824" width="5.28515625" style="222"/>
    <col min="13825" max="13825" width="46.7109375" style="222" customWidth="1"/>
    <col min="13826" max="13826" width="50.140625" style="222" customWidth="1"/>
    <col min="13827" max="13827" width="43.42578125" style="222" customWidth="1"/>
    <col min="13828" max="13828" width="46.5703125" style="222" customWidth="1"/>
    <col min="13829" max="13829" width="45.7109375" style="222" customWidth="1"/>
    <col min="13830" max="13830" width="56" style="222" customWidth="1"/>
    <col min="13831" max="13831" width="34" style="222" customWidth="1"/>
    <col min="13832" max="13832" width="23.85546875" style="222" customWidth="1"/>
    <col min="13833" max="13833" width="18.140625" style="222" customWidth="1"/>
    <col min="13834" max="13834" width="42.7109375" style="222" customWidth="1"/>
    <col min="13835" max="14080" width="5.28515625" style="222"/>
    <col min="14081" max="14081" width="46.7109375" style="222" customWidth="1"/>
    <col min="14082" max="14082" width="50.140625" style="222" customWidth="1"/>
    <col min="14083" max="14083" width="43.42578125" style="222" customWidth="1"/>
    <col min="14084" max="14084" width="46.5703125" style="222" customWidth="1"/>
    <col min="14085" max="14085" width="45.7109375" style="222" customWidth="1"/>
    <col min="14086" max="14086" width="56" style="222" customWidth="1"/>
    <col min="14087" max="14087" width="34" style="222" customWidth="1"/>
    <col min="14088" max="14088" width="23.85546875" style="222" customWidth="1"/>
    <col min="14089" max="14089" width="18.140625" style="222" customWidth="1"/>
    <col min="14090" max="14090" width="42.7109375" style="222" customWidth="1"/>
    <col min="14091" max="14336" width="5.28515625" style="222"/>
    <col min="14337" max="14337" width="46.7109375" style="222" customWidth="1"/>
    <col min="14338" max="14338" width="50.140625" style="222" customWidth="1"/>
    <col min="14339" max="14339" width="43.42578125" style="222" customWidth="1"/>
    <col min="14340" max="14340" width="46.5703125" style="222" customWidth="1"/>
    <col min="14341" max="14341" width="45.7109375" style="222" customWidth="1"/>
    <col min="14342" max="14342" width="56" style="222" customWidth="1"/>
    <col min="14343" max="14343" width="34" style="222" customWidth="1"/>
    <col min="14344" max="14344" width="23.85546875" style="222" customWidth="1"/>
    <col min="14345" max="14345" width="18.140625" style="222" customWidth="1"/>
    <col min="14346" max="14346" width="42.7109375" style="222" customWidth="1"/>
    <col min="14347" max="14592" width="5.28515625" style="222"/>
    <col min="14593" max="14593" width="46.7109375" style="222" customWidth="1"/>
    <col min="14594" max="14594" width="50.140625" style="222" customWidth="1"/>
    <col min="14595" max="14595" width="43.42578125" style="222" customWidth="1"/>
    <col min="14596" max="14596" width="46.5703125" style="222" customWidth="1"/>
    <col min="14597" max="14597" width="45.7109375" style="222" customWidth="1"/>
    <col min="14598" max="14598" width="56" style="222" customWidth="1"/>
    <col min="14599" max="14599" width="34" style="222" customWidth="1"/>
    <col min="14600" max="14600" width="23.85546875" style="222" customWidth="1"/>
    <col min="14601" max="14601" width="18.140625" style="222" customWidth="1"/>
    <col min="14602" max="14602" width="42.7109375" style="222" customWidth="1"/>
    <col min="14603" max="14848" width="5.28515625" style="222"/>
    <col min="14849" max="14849" width="46.7109375" style="222" customWidth="1"/>
    <col min="14850" max="14850" width="50.140625" style="222" customWidth="1"/>
    <col min="14851" max="14851" width="43.42578125" style="222" customWidth="1"/>
    <col min="14852" max="14852" width="46.5703125" style="222" customWidth="1"/>
    <col min="14853" max="14853" width="45.7109375" style="222" customWidth="1"/>
    <col min="14854" max="14854" width="56" style="222" customWidth="1"/>
    <col min="14855" max="14855" width="34" style="222" customWidth="1"/>
    <col min="14856" max="14856" width="23.85546875" style="222" customWidth="1"/>
    <col min="14857" max="14857" width="18.140625" style="222" customWidth="1"/>
    <col min="14858" max="14858" width="42.7109375" style="222" customWidth="1"/>
    <col min="14859" max="15104" width="5.28515625" style="222"/>
    <col min="15105" max="15105" width="46.7109375" style="222" customWidth="1"/>
    <col min="15106" max="15106" width="50.140625" style="222" customWidth="1"/>
    <col min="15107" max="15107" width="43.42578125" style="222" customWidth="1"/>
    <col min="15108" max="15108" width="46.5703125" style="222" customWidth="1"/>
    <col min="15109" max="15109" width="45.7109375" style="222" customWidth="1"/>
    <col min="15110" max="15110" width="56" style="222" customWidth="1"/>
    <col min="15111" max="15111" width="34" style="222" customWidth="1"/>
    <col min="15112" max="15112" width="23.85546875" style="222" customWidth="1"/>
    <col min="15113" max="15113" width="18.140625" style="222" customWidth="1"/>
    <col min="15114" max="15114" width="42.7109375" style="222" customWidth="1"/>
    <col min="15115" max="15360" width="5.28515625" style="222"/>
    <col min="15361" max="15361" width="46.7109375" style="222" customWidth="1"/>
    <col min="15362" max="15362" width="50.140625" style="222" customWidth="1"/>
    <col min="15363" max="15363" width="43.42578125" style="222" customWidth="1"/>
    <col min="15364" max="15364" width="46.5703125" style="222" customWidth="1"/>
    <col min="15365" max="15365" width="45.7109375" style="222" customWidth="1"/>
    <col min="15366" max="15366" width="56" style="222" customWidth="1"/>
    <col min="15367" max="15367" width="34" style="222" customWidth="1"/>
    <col min="15368" max="15368" width="23.85546875" style="222" customWidth="1"/>
    <col min="15369" max="15369" width="18.140625" style="222" customWidth="1"/>
    <col min="15370" max="15370" width="42.7109375" style="222" customWidth="1"/>
    <col min="15371" max="15616" width="5.28515625" style="222"/>
    <col min="15617" max="15617" width="46.7109375" style="222" customWidth="1"/>
    <col min="15618" max="15618" width="50.140625" style="222" customWidth="1"/>
    <col min="15619" max="15619" width="43.42578125" style="222" customWidth="1"/>
    <col min="15620" max="15620" width="46.5703125" style="222" customWidth="1"/>
    <col min="15621" max="15621" width="45.7109375" style="222" customWidth="1"/>
    <col min="15622" max="15622" width="56" style="222" customWidth="1"/>
    <col min="15623" max="15623" width="34" style="222" customWidth="1"/>
    <col min="15624" max="15624" width="23.85546875" style="222" customWidth="1"/>
    <col min="15625" max="15625" width="18.140625" style="222" customWidth="1"/>
    <col min="15626" max="15626" width="42.7109375" style="222" customWidth="1"/>
    <col min="15627" max="15872" width="5.28515625" style="222"/>
    <col min="15873" max="15873" width="46.7109375" style="222" customWidth="1"/>
    <col min="15874" max="15874" width="50.140625" style="222" customWidth="1"/>
    <col min="15875" max="15875" width="43.42578125" style="222" customWidth="1"/>
    <col min="15876" max="15876" width="46.5703125" style="222" customWidth="1"/>
    <col min="15877" max="15877" width="45.7109375" style="222" customWidth="1"/>
    <col min="15878" max="15878" width="56" style="222" customWidth="1"/>
    <col min="15879" max="15879" width="34" style="222" customWidth="1"/>
    <col min="15880" max="15880" width="23.85546875" style="222" customWidth="1"/>
    <col min="15881" max="15881" width="18.140625" style="222" customWidth="1"/>
    <col min="15882" max="15882" width="42.7109375" style="222" customWidth="1"/>
    <col min="15883" max="16128" width="5.28515625" style="222"/>
    <col min="16129" max="16129" width="46.7109375" style="222" customWidth="1"/>
    <col min="16130" max="16130" width="50.140625" style="222" customWidth="1"/>
    <col min="16131" max="16131" width="43.42578125" style="222" customWidth="1"/>
    <col min="16132" max="16132" width="46.5703125" style="222" customWidth="1"/>
    <col min="16133" max="16133" width="45.7109375" style="222" customWidth="1"/>
    <col min="16134" max="16134" width="56" style="222" customWidth="1"/>
    <col min="16135" max="16135" width="34" style="222" customWidth="1"/>
    <col min="16136" max="16136" width="23.85546875" style="222" customWidth="1"/>
    <col min="16137" max="16137" width="18.140625" style="222" customWidth="1"/>
    <col min="16138" max="16138" width="42.7109375" style="222" customWidth="1"/>
    <col min="16139" max="16384" width="5.28515625" style="222"/>
  </cols>
  <sheetData>
    <row r="1" spans="1:10" s="223" customFormat="1" ht="49.5" customHeight="1">
      <c r="A1" s="529" t="s">
        <v>129</v>
      </c>
      <c r="B1" s="529"/>
      <c r="C1" s="529"/>
      <c r="D1" s="529"/>
      <c r="E1" s="529"/>
      <c r="F1" s="529"/>
      <c r="G1" s="529"/>
      <c r="H1" s="529"/>
      <c r="I1" s="529"/>
      <c r="J1" s="529"/>
    </row>
    <row r="2" spans="1:10" ht="73.5" customHeight="1">
      <c r="A2" s="224" t="s">
        <v>130</v>
      </c>
      <c r="B2" s="225" t="s">
        <v>131</v>
      </c>
      <c r="C2" s="225" t="s">
        <v>132</v>
      </c>
      <c r="D2" s="225" t="s">
        <v>133</v>
      </c>
      <c r="E2" s="225" t="s">
        <v>134</v>
      </c>
      <c r="F2" s="225" t="s">
        <v>135</v>
      </c>
      <c r="G2" s="530" t="s">
        <v>137</v>
      </c>
      <c r="H2" s="530"/>
      <c r="I2" s="530" t="s">
        <v>138</v>
      </c>
      <c r="J2" s="530"/>
    </row>
    <row r="3" spans="1:10" ht="32.25" customHeight="1">
      <c r="A3" s="531" t="s">
        <v>1883</v>
      </c>
      <c r="B3" s="531"/>
      <c r="C3" s="531"/>
      <c r="D3" s="531"/>
      <c r="E3" s="531"/>
      <c r="F3" s="531"/>
      <c r="G3" s="531"/>
      <c r="H3" s="531"/>
      <c r="I3" s="531"/>
      <c r="J3" s="531"/>
    </row>
    <row r="4" spans="1:10" ht="73.5" customHeight="1">
      <c r="A4" s="226" t="s">
        <v>1896</v>
      </c>
      <c r="B4" s="227" t="s">
        <v>1908</v>
      </c>
      <c r="C4" s="227" t="s">
        <v>1975</v>
      </c>
      <c r="D4" s="227" t="s">
        <v>1908</v>
      </c>
      <c r="E4" s="227" t="s">
        <v>1922</v>
      </c>
      <c r="F4" s="228" t="s">
        <v>1955</v>
      </c>
      <c r="G4" s="532" t="s">
        <v>1881</v>
      </c>
      <c r="H4" s="532"/>
      <c r="I4" s="532" t="s">
        <v>1903</v>
      </c>
      <c r="J4" s="532"/>
    </row>
    <row r="5" spans="1:10" ht="73.5" customHeight="1">
      <c r="A5" s="226" t="s">
        <v>160</v>
      </c>
      <c r="B5" s="227" t="s">
        <v>1925</v>
      </c>
      <c r="C5" s="227" t="s">
        <v>1726</v>
      </c>
      <c r="D5" s="227" t="s">
        <v>1887</v>
      </c>
      <c r="E5" s="533" t="s">
        <v>1898</v>
      </c>
      <c r="F5" s="227" t="s">
        <v>1726</v>
      </c>
      <c r="G5" s="532" t="s">
        <v>1957</v>
      </c>
      <c r="H5" s="532"/>
      <c r="I5" s="535" t="s">
        <v>1904</v>
      </c>
      <c r="J5" s="536"/>
    </row>
    <row r="6" spans="1:10" ht="73.5" customHeight="1">
      <c r="A6" s="226" t="s">
        <v>1882</v>
      </c>
      <c r="B6" s="227" t="s">
        <v>1974</v>
      </c>
      <c r="C6" s="227" t="s">
        <v>1917</v>
      </c>
      <c r="D6" s="228" t="s">
        <v>1959</v>
      </c>
      <c r="E6" s="534"/>
      <c r="F6" s="228" t="s">
        <v>1745</v>
      </c>
      <c r="G6" s="532" t="s">
        <v>1889</v>
      </c>
      <c r="H6" s="532"/>
      <c r="I6" s="537"/>
      <c r="J6" s="538"/>
    </row>
    <row r="7" spans="1:10" ht="33.75" customHeight="1">
      <c r="A7" s="524" t="s">
        <v>1966</v>
      </c>
      <c r="B7" s="525"/>
      <c r="C7" s="525"/>
      <c r="D7" s="525"/>
      <c r="E7" s="525"/>
      <c r="F7" s="525"/>
      <c r="G7" s="525"/>
      <c r="H7" s="525"/>
      <c r="I7" s="525"/>
      <c r="J7" s="525"/>
    </row>
    <row r="8" spans="1:10" ht="73.5" customHeight="1">
      <c r="A8" s="226" t="s">
        <v>1973</v>
      </c>
      <c r="B8" s="229" t="s">
        <v>3757</v>
      </c>
      <c r="C8" s="229" t="s">
        <v>1885</v>
      </c>
      <c r="D8" s="229" t="s">
        <v>1977</v>
      </c>
      <c r="E8" s="229" t="s">
        <v>1978</v>
      </c>
      <c r="F8" s="229" t="s">
        <v>1885</v>
      </c>
      <c r="G8" s="526" t="s">
        <v>1979</v>
      </c>
      <c r="H8" s="526"/>
      <c r="I8" s="526" t="s">
        <v>1885</v>
      </c>
      <c r="J8" s="526"/>
    </row>
    <row r="9" spans="1:10" ht="73.5" customHeight="1">
      <c r="A9" s="226" t="s">
        <v>1882</v>
      </c>
      <c r="B9" s="229" t="s">
        <v>1893</v>
      </c>
      <c r="C9" s="229" t="s">
        <v>1921</v>
      </c>
      <c r="D9" s="229" t="s">
        <v>1913</v>
      </c>
      <c r="E9" s="229" t="s">
        <v>1886</v>
      </c>
      <c r="F9" s="229" t="s">
        <v>1921</v>
      </c>
      <c r="G9" s="526" t="s">
        <v>2022</v>
      </c>
      <c r="H9" s="526"/>
      <c r="I9" s="526" t="s">
        <v>1981</v>
      </c>
      <c r="J9" s="526"/>
    </row>
    <row r="10" spans="1:10" ht="30" customHeight="1">
      <c r="A10" s="524" t="s">
        <v>1967</v>
      </c>
      <c r="B10" s="525"/>
      <c r="C10" s="525"/>
      <c r="D10" s="525"/>
      <c r="E10" s="525"/>
      <c r="F10" s="525"/>
      <c r="G10" s="525"/>
      <c r="H10" s="525"/>
      <c r="I10" s="525"/>
      <c r="J10" s="525"/>
    </row>
    <row r="11" spans="1:10" ht="73.5" customHeight="1">
      <c r="A11" s="226" t="s">
        <v>160</v>
      </c>
      <c r="B11" s="422" t="s">
        <v>1984</v>
      </c>
      <c r="C11" s="422" t="s">
        <v>1728</v>
      </c>
      <c r="D11" s="228" t="s">
        <v>1928</v>
      </c>
      <c r="E11" s="228" t="s">
        <v>1954</v>
      </c>
      <c r="F11" s="228" t="s">
        <v>1952</v>
      </c>
      <c r="G11" s="522" t="s">
        <v>1783</v>
      </c>
      <c r="H11" s="523"/>
      <c r="I11" s="527" t="s">
        <v>1958</v>
      </c>
      <c r="J11" s="528"/>
    </row>
    <row r="12" spans="1:10" ht="73.5" customHeight="1">
      <c r="A12" s="226" t="s">
        <v>161</v>
      </c>
      <c r="B12" s="422" t="s">
        <v>1742</v>
      </c>
      <c r="C12" s="422" t="s">
        <v>2000</v>
      </c>
      <c r="D12" s="228" t="s">
        <v>1919</v>
      </c>
      <c r="E12" s="228" t="s">
        <v>1741</v>
      </c>
      <c r="F12" s="228" t="s">
        <v>1956</v>
      </c>
      <c r="G12" s="522" t="s">
        <v>1730</v>
      </c>
      <c r="H12" s="523"/>
      <c r="I12" s="527" t="s">
        <v>1742</v>
      </c>
      <c r="J12" s="528"/>
    </row>
    <row r="13" spans="1:10" ht="73.5" customHeight="1">
      <c r="A13" s="226" t="s">
        <v>1929</v>
      </c>
      <c r="B13" s="422" t="s">
        <v>1743</v>
      </c>
      <c r="C13" s="422" t="s">
        <v>2001</v>
      </c>
      <c r="D13" s="228" t="s">
        <v>1983</v>
      </c>
      <c r="E13" s="228" t="s">
        <v>1949</v>
      </c>
      <c r="F13" s="228" t="s">
        <v>1930</v>
      </c>
      <c r="G13" s="522" t="s">
        <v>1930</v>
      </c>
      <c r="H13" s="523"/>
      <c r="I13" s="527" t="s">
        <v>1743</v>
      </c>
      <c r="J13" s="528"/>
    </row>
    <row r="14" spans="1:10" ht="73.5" customHeight="1">
      <c r="A14" s="226" t="s">
        <v>163</v>
      </c>
      <c r="B14" s="422" t="s">
        <v>1743</v>
      </c>
      <c r="C14" s="422" t="s">
        <v>1743</v>
      </c>
      <c r="D14" s="228" t="s">
        <v>1743</v>
      </c>
      <c r="E14" s="228" t="s">
        <v>1931</v>
      </c>
      <c r="F14" s="228" t="s">
        <v>1931</v>
      </c>
      <c r="G14" s="522" t="s">
        <v>1931</v>
      </c>
      <c r="H14" s="523"/>
      <c r="I14" s="527" t="s">
        <v>1743</v>
      </c>
      <c r="J14" s="528"/>
    </row>
    <row r="15" spans="1:10" ht="73.5" customHeight="1">
      <c r="A15" s="226" t="s">
        <v>1764</v>
      </c>
      <c r="B15" s="422" t="s">
        <v>1732</v>
      </c>
      <c r="C15" s="422" t="s">
        <v>3726</v>
      </c>
      <c r="D15" s="228" t="s">
        <v>1894</v>
      </c>
      <c r="E15" s="228" t="s">
        <v>1729</v>
      </c>
      <c r="F15" s="228" t="s">
        <v>1724</v>
      </c>
      <c r="G15" s="522" t="s">
        <v>1746</v>
      </c>
      <c r="H15" s="523"/>
      <c r="I15" s="527" t="s">
        <v>1796</v>
      </c>
      <c r="J15" s="528"/>
    </row>
    <row r="16" spans="1:10" ht="33" customHeight="1">
      <c r="A16" s="531" t="s">
        <v>1968</v>
      </c>
      <c r="B16" s="531"/>
      <c r="C16" s="531"/>
      <c r="D16" s="531"/>
      <c r="E16" s="531"/>
      <c r="F16" s="531"/>
      <c r="G16" s="531"/>
      <c r="H16" s="531"/>
      <c r="I16" s="531"/>
      <c r="J16" s="531"/>
    </row>
    <row r="17" spans="1:10" ht="73.5" customHeight="1">
      <c r="A17" s="226" t="s">
        <v>1973</v>
      </c>
      <c r="B17" s="230" t="s">
        <v>1933</v>
      </c>
      <c r="C17" s="230" t="s">
        <v>1732</v>
      </c>
      <c r="D17" s="229" t="s">
        <v>1985</v>
      </c>
      <c r="E17" s="230" t="s">
        <v>1918</v>
      </c>
      <c r="F17" s="230" t="s">
        <v>1881</v>
      </c>
      <c r="G17" s="526" t="s">
        <v>1986</v>
      </c>
      <c r="H17" s="526"/>
      <c r="I17" s="542" t="s">
        <v>1902</v>
      </c>
      <c r="J17" s="543"/>
    </row>
    <row r="18" spans="1:10" ht="73.5" customHeight="1">
      <c r="A18" s="226" t="s">
        <v>1882</v>
      </c>
      <c r="B18" s="230" t="s">
        <v>1893</v>
      </c>
      <c r="C18" s="230" t="s">
        <v>1913</v>
      </c>
      <c r="D18" s="229" t="s">
        <v>1890</v>
      </c>
      <c r="E18" s="230" t="s">
        <v>1899</v>
      </c>
      <c r="F18" s="230" t="s">
        <v>1934</v>
      </c>
      <c r="G18" s="526" t="s">
        <v>1913</v>
      </c>
      <c r="H18" s="526"/>
      <c r="I18" s="544"/>
      <c r="J18" s="545"/>
    </row>
    <row r="19" spans="1:10" ht="33.75" customHeight="1">
      <c r="A19" s="531" t="s">
        <v>1935</v>
      </c>
      <c r="B19" s="531"/>
      <c r="C19" s="531"/>
      <c r="D19" s="531"/>
      <c r="E19" s="531"/>
      <c r="F19" s="531"/>
      <c r="G19" s="531"/>
      <c r="H19" s="531"/>
      <c r="I19" s="531"/>
      <c r="J19" s="531"/>
    </row>
    <row r="20" spans="1:10" ht="73.5" customHeight="1">
      <c r="A20" s="231" t="s">
        <v>160</v>
      </c>
      <c r="B20" s="228" t="s">
        <v>1987</v>
      </c>
      <c r="C20" s="232" t="s">
        <v>1964</v>
      </c>
      <c r="D20" s="539" t="s">
        <v>1895</v>
      </c>
      <c r="E20" s="228" t="s">
        <v>1989</v>
      </c>
      <c r="F20" s="232" t="s">
        <v>1965</v>
      </c>
      <c r="G20" s="535" t="s">
        <v>1991</v>
      </c>
      <c r="H20" s="536"/>
      <c r="I20" s="541" t="s">
        <v>1936</v>
      </c>
      <c r="J20" s="541"/>
    </row>
    <row r="21" spans="1:10" ht="73.5" customHeight="1">
      <c r="A21" s="226" t="s">
        <v>161</v>
      </c>
      <c r="B21" s="228" t="s">
        <v>1988</v>
      </c>
      <c r="C21" s="228" t="s">
        <v>1959</v>
      </c>
      <c r="D21" s="540"/>
      <c r="E21" s="239" t="s">
        <v>1893</v>
      </c>
      <c r="F21" s="228"/>
      <c r="G21" s="537"/>
      <c r="H21" s="538"/>
      <c r="I21" s="541" t="s">
        <v>1889</v>
      </c>
      <c r="J21" s="541"/>
    </row>
    <row r="22" spans="1:10" ht="73.5" customHeight="1">
      <c r="A22" s="226" t="s">
        <v>1929</v>
      </c>
      <c r="B22" s="228"/>
      <c r="C22" s="233"/>
      <c r="D22" s="228"/>
      <c r="E22" s="232"/>
      <c r="F22" s="228" t="s">
        <v>3729</v>
      </c>
      <c r="G22" s="541"/>
      <c r="H22" s="541"/>
      <c r="I22" s="541"/>
      <c r="J22" s="541"/>
    </row>
    <row r="23" spans="1:10" ht="73.5" customHeight="1">
      <c r="A23" s="226" t="s">
        <v>1764</v>
      </c>
      <c r="B23" s="228" t="s">
        <v>1729</v>
      </c>
      <c r="C23" s="228" t="s">
        <v>1937</v>
      </c>
      <c r="D23" s="228" t="s">
        <v>1985</v>
      </c>
      <c r="E23" s="228" t="s">
        <v>1990</v>
      </c>
      <c r="F23" s="228" t="s">
        <v>1734</v>
      </c>
      <c r="G23" s="541" t="s">
        <v>1992</v>
      </c>
      <c r="H23" s="541"/>
      <c r="I23" s="541" t="s">
        <v>1732</v>
      </c>
      <c r="J23" s="541"/>
    </row>
    <row r="24" spans="1:10" ht="73.5" customHeight="1">
      <c r="A24" s="546"/>
      <c r="B24" s="547"/>
      <c r="C24" s="547"/>
      <c r="D24" s="547"/>
      <c r="E24" s="547"/>
      <c r="F24" s="547"/>
      <c r="G24" s="547"/>
      <c r="H24" s="547"/>
      <c r="I24" s="547"/>
      <c r="J24" s="547"/>
    </row>
    <row r="25" spans="1:10" s="223" customFormat="1" ht="36" customHeight="1">
      <c r="A25" s="548" t="s">
        <v>136</v>
      </c>
      <c r="B25" s="549"/>
      <c r="C25" s="549"/>
      <c r="D25" s="549"/>
      <c r="E25" s="549"/>
      <c r="F25" s="549"/>
      <c r="G25" s="549"/>
      <c r="H25" s="549"/>
      <c r="I25" s="549"/>
      <c r="J25" s="549"/>
    </row>
    <row r="26" spans="1:10" ht="73.5" customHeight="1">
      <c r="A26" s="234" t="s">
        <v>130</v>
      </c>
      <c r="B26" s="235" t="s">
        <v>139</v>
      </c>
      <c r="C26" s="235" t="s">
        <v>140</v>
      </c>
      <c r="D26" s="235" t="s">
        <v>141</v>
      </c>
      <c r="E26" s="235" t="s">
        <v>143</v>
      </c>
      <c r="F26" s="235" t="s">
        <v>144</v>
      </c>
      <c r="G26" s="550" t="s">
        <v>145</v>
      </c>
      <c r="H26" s="551"/>
      <c r="I26" s="550" t="s">
        <v>146</v>
      </c>
      <c r="J26" s="551"/>
    </row>
    <row r="27" spans="1:10" ht="34.5" customHeight="1">
      <c r="A27" s="531" t="s">
        <v>1938</v>
      </c>
      <c r="B27" s="531"/>
      <c r="C27" s="531"/>
      <c r="D27" s="531"/>
      <c r="E27" s="531"/>
      <c r="F27" s="531"/>
      <c r="G27" s="531"/>
      <c r="H27" s="531"/>
      <c r="I27" s="531"/>
      <c r="J27" s="531"/>
    </row>
    <row r="28" spans="1:10" ht="73.5" customHeight="1">
      <c r="A28" s="231" t="s">
        <v>1896</v>
      </c>
      <c r="B28" s="236" t="s">
        <v>1881</v>
      </c>
      <c r="C28" s="236" t="s">
        <v>1906</v>
      </c>
      <c r="D28" s="236" t="s">
        <v>1908</v>
      </c>
      <c r="E28" s="236" t="s">
        <v>1903</v>
      </c>
      <c r="F28" s="236" t="s">
        <v>1994</v>
      </c>
      <c r="G28" s="552" t="s">
        <v>1914</v>
      </c>
      <c r="H28" s="553"/>
      <c r="I28" s="554" t="s">
        <v>1881</v>
      </c>
      <c r="J28" s="555" t="s">
        <v>1939</v>
      </c>
    </row>
    <row r="29" spans="1:10" ht="73.5" customHeight="1">
      <c r="A29" s="226" t="s">
        <v>160</v>
      </c>
      <c r="B29" s="227" t="s">
        <v>1940</v>
      </c>
      <c r="C29" s="227" t="s">
        <v>1783</v>
      </c>
      <c r="D29" s="227" t="s">
        <v>1887</v>
      </c>
      <c r="E29" s="227" t="s">
        <v>1993</v>
      </c>
      <c r="F29" s="533" t="s">
        <v>1995</v>
      </c>
      <c r="G29" s="556" t="s">
        <v>1940</v>
      </c>
      <c r="H29" s="557"/>
      <c r="I29" s="558" t="s">
        <v>1997</v>
      </c>
      <c r="J29" s="558"/>
    </row>
    <row r="30" spans="1:10" ht="73.5" customHeight="1">
      <c r="A30" s="226" t="s">
        <v>1882</v>
      </c>
      <c r="B30" s="227" t="s">
        <v>1892</v>
      </c>
      <c r="C30" s="228" t="s">
        <v>1959</v>
      </c>
      <c r="D30" s="227" t="s">
        <v>1941</v>
      </c>
      <c r="E30" s="228" t="s">
        <v>1924</v>
      </c>
      <c r="F30" s="534"/>
      <c r="G30" s="559" t="s">
        <v>1996</v>
      </c>
      <c r="H30" s="560"/>
      <c r="I30" s="558" t="s">
        <v>1998</v>
      </c>
      <c r="J30" s="558"/>
    </row>
    <row r="31" spans="1:10" ht="29.25" customHeight="1">
      <c r="A31" s="524" t="s">
        <v>1926</v>
      </c>
      <c r="B31" s="525"/>
      <c r="C31" s="525"/>
      <c r="D31" s="525"/>
      <c r="E31" s="525"/>
      <c r="F31" s="525"/>
      <c r="G31" s="525"/>
      <c r="H31" s="525"/>
      <c r="I31" s="525"/>
      <c r="J31" s="525"/>
    </row>
    <row r="32" spans="1:10" ht="73.5" customHeight="1">
      <c r="A32" s="226" t="s">
        <v>1973</v>
      </c>
      <c r="B32" s="229" t="s">
        <v>1976</v>
      </c>
      <c r="C32" s="229" t="s">
        <v>1885</v>
      </c>
      <c r="D32" s="229" t="s">
        <v>1977</v>
      </c>
      <c r="E32" s="561" t="s">
        <v>1902</v>
      </c>
      <c r="F32" s="229" t="s">
        <v>1885</v>
      </c>
      <c r="G32" s="526" t="s">
        <v>1979</v>
      </c>
      <c r="H32" s="526"/>
      <c r="I32" s="526" t="s">
        <v>1885</v>
      </c>
      <c r="J32" s="526"/>
    </row>
    <row r="33" spans="1:10" ht="73.5" customHeight="1">
      <c r="A33" s="226" t="s">
        <v>1882</v>
      </c>
      <c r="B33" s="229" t="s">
        <v>1893</v>
      </c>
      <c r="C33" s="229" t="s">
        <v>1921</v>
      </c>
      <c r="D33" s="229" t="s">
        <v>1899</v>
      </c>
      <c r="E33" s="562"/>
      <c r="F33" s="229" t="s">
        <v>1921</v>
      </c>
      <c r="G33" s="526" t="s">
        <v>1980</v>
      </c>
      <c r="H33" s="526"/>
      <c r="I33" s="526" t="s">
        <v>1981</v>
      </c>
      <c r="J33" s="526"/>
    </row>
    <row r="34" spans="1:10" ht="33.75" customHeight="1">
      <c r="A34" s="531" t="s">
        <v>1884</v>
      </c>
      <c r="B34" s="531"/>
      <c r="C34" s="531"/>
      <c r="D34" s="531"/>
      <c r="E34" s="531"/>
      <c r="F34" s="531"/>
      <c r="G34" s="531"/>
      <c r="H34" s="531"/>
      <c r="I34" s="531"/>
      <c r="J34" s="531"/>
    </row>
    <row r="35" spans="1:10" ht="109.5" customHeight="1">
      <c r="A35" s="226" t="s">
        <v>160</v>
      </c>
      <c r="B35" s="228" t="s">
        <v>1749</v>
      </c>
      <c r="C35" s="228" t="s">
        <v>2002</v>
      </c>
      <c r="D35" s="228" t="s">
        <v>1999</v>
      </c>
      <c r="E35" s="228" t="s">
        <v>2004</v>
      </c>
      <c r="F35" s="228" t="s">
        <v>1982</v>
      </c>
      <c r="G35" s="563" t="s">
        <v>1952</v>
      </c>
      <c r="H35" s="564"/>
      <c r="I35" s="981" t="s">
        <v>1984</v>
      </c>
      <c r="J35" s="981"/>
    </row>
    <row r="36" spans="1:10" ht="73.5" customHeight="1">
      <c r="A36" s="226" t="s">
        <v>161</v>
      </c>
      <c r="B36" s="539" t="s">
        <v>1905</v>
      </c>
      <c r="C36" s="228" t="s">
        <v>1919</v>
      </c>
      <c r="D36" s="228" t="s">
        <v>1919</v>
      </c>
      <c r="E36" s="228" t="s">
        <v>1723</v>
      </c>
      <c r="F36" s="228" t="s">
        <v>1723</v>
      </c>
      <c r="G36" s="568" t="s">
        <v>1956</v>
      </c>
      <c r="H36" s="569"/>
      <c r="I36" s="566" t="s">
        <v>1723</v>
      </c>
      <c r="J36" s="567"/>
    </row>
    <row r="37" spans="1:10" ht="73.5" customHeight="1">
      <c r="A37" s="226" t="s">
        <v>1722</v>
      </c>
      <c r="B37" s="540"/>
      <c r="C37" s="228" t="s">
        <v>2003</v>
      </c>
      <c r="D37" s="228" t="s">
        <v>1972</v>
      </c>
      <c r="E37" s="228" t="s">
        <v>1738</v>
      </c>
      <c r="F37" s="228"/>
      <c r="G37" s="570"/>
      <c r="H37" s="571"/>
      <c r="I37" s="565" t="s">
        <v>1931</v>
      </c>
      <c r="J37" s="565"/>
    </row>
    <row r="38" spans="1:10" ht="73.5" customHeight="1">
      <c r="A38" s="226" t="s">
        <v>1929</v>
      </c>
      <c r="B38" s="228" t="s">
        <v>1951</v>
      </c>
      <c r="C38" s="228" t="s">
        <v>3734</v>
      </c>
      <c r="D38" s="228" t="s">
        <v>1943</v>
      </c>
      <c r="E38" s="228" t="s">
        <v>1942</v>
      </c>
      <c r="F38" s="228" t="s">
        <v>1745</v>
      </c>
      <c r="G38" s="563" t="s">
        <v>1949</v>
      </c>
      <c r="H38" s="564"/>
      <c r="I38" s="565" t="s">
        <v>1931</v>
      </c>
      <c r="J38" s="565"/>
    </row>
    <row r="39" spans="1:10" ht="73.5" customHeight="1">
      <c r="A39" s="226" t="s">
        <v>163</v>
      </c>
      <c r="B39" s="228" t="s">
        <v>1946</v>
      </c>
      <c r="C39" s="228" t="s">
        <v>1944</v>
      </c>
      <c r="D39" s="228" t="s">
        <v>1945</v>
      </c>
      <c r="E39" s="228" t="s">
        <v>1945</v>
      </c>
      <c r="F39" s="228" t="s">
        <v>1946</v>
      </c>
      <c r="G39" s="563" t="s">
        <v>1946</v>
      </c>
      <c r="H39" s="564"/>
      <c r="I39" s="565" t="s">
        <v>1931</v>
      </c>
      <c r="J39" s="565"/>
    </row>
    <row r="40" spans="1:10" ht="73.5" customHeight="1">
      <c r="A40" s="226" t="s">
        <v>1764</v>
      </c>
      <c r="B40" s="228" t="s">
        <v>1734</v>
      </c>
      <c r="C40" s="228" t="s">
        <v>2172</v>
      </c>
      <c r="D40" s="228" t="s">
        <v>1724</v>
      </c>
      <c r="E40" s="228" t="s">
        <v>1729</v>
      </c>
      <c r="F40" s="228" t="s">
        <v>1734</v>
      </c>
      <c r="G40" s="563" t="s">
        <v>1894</v>
      </c>
      <c r="H40" s="564"/>
      <c r="I40" s="565" t="s">
        <v>1969</v>
      </c>
      <c r="J40" s="565"/>
    </row>
    <row r="41" spans="1:10" ht="31.5" customHeight="1">
      <c r="A41" s="531" t="s">
        <v>1932</v>
      </c>
      <c r="B41" s="531"/>
      <c r="C41" s="531"/>
      <c r="D41" s="531"/>
      <c r="E41" s="531"/>
      <c r="F41" s="531"/>
      <c r="G41" s="531"/>
      <c r="H41" s="531"/>
      <c r="I41" s="531"/>
      <c r="J41" s="531"/>
    </row>
    <row r="42" spans="1:10" ht="73.5" customHeight="1">
      <c r="A42" s="226" t="s">
        <v>1973</v>
      </c>
      <c r="B42" s="539" t="s">
        <v>1902</v>
      </c>
      <c r="C42" s="232" t="s">
        <v>1888</v>
      </c>
      <c r="D42" s="237" t="s">
        <v>1729</v>
      </c>
      <c r="E42" s="539" t="s">
        <v>1939</v>
      </c>
      <c r="F42" s="237" t="s">
        <v>1881</v>
      </c>
      <c r="G42" s="541" t="s">
        <v>1885</v>
      </c>
      <c r="H42" s="541"/>
      <c r="I42" s="541" t="s">
        <v>1732</v>
      </c>
      <c r="J42" s="541"/>
    </row>
    <row r="43" spans="1:10" ht="73.5" customHeight="1">
      <c r="A43" s="226" t="s">
        <v>1882</v>
      </c>
      <c r="B43" s="540"/>
      <c r="C43" s="228" t="s">
        <v>1893</v>
      </c>
      <c r="D43" s="238" t="s">
        <v>1927</v>
      </c>
      <c r="E43" s="540"/>
      <c r="F43" s="238" t="s">
        <v>1947</v>
      </c>
      <c r="G43" s="541" t="s">
        <v>1899</v>
      </c>
      <c r="H43" s="541"/>
      <c r="I43" s="541" t="s">
        <v>2162</v>
      </c>
      <c r="J43" s="541"/>
    </row>
    <row r="44" spans="1:10" ht="33" customHeight="1">
      <c r="A44" s="531" t="s">
        <v>1935</v>
      </c>
      <c r="B44" s="531"/>
      <c r="C44" s="531"/>
      <c r="D44" s="531"/>
      <c r="E44" s="531"/>
      <c r="F44" s="531"/>
      <c r="G44" s="531"/>
      <c r="H44" s="531"/>
      <c r="I44" s="531"/>
      <c r="J44" s="531"/>
    </row>
    <row r="45" spans="1:10" ht="73.5" customHeight="1">
      <c r="A45" s="226" t="s">
        <v>160</v>
      </c>
      <c r="B45" s="228" t="s">
        <v>1887</v>
      </c>
      <c r="C45" s="228" t="s">
        <v>2017</v>
      </c>
      <c r="D45" s="228" t="s">
        <v>1948</v>
      </c>
      <c r="E45" s="532" t="s">
        <v>1911</v>
      </c>
      <c r="F45" s="228" t="s">
        <v>1749</v>
      </c>
      <c r="G45" s="535" t="s">
        <v>2009</v>
      </c>
      <c r="H45" s="536"/>
      <c r="I45" s="535" t="s">
        <v>1901</v>
      </c>
      <c r="J45" s="536"/>
    </row>
    <row r="46" spans="1:10" ht="73.5" customHeight="1">
      <c r="A46" s="226" t="s">
        <v>161</v>
      </c>
      <c r="B46" s="228"/>
      <c r="C46" s="228"/>
      <c r="D46" s="238" t="s">
        <v>1892</v>
      </c>
      <c r="E46" s="532"/>
      <c r="F46" s="228" t="s">
        <v>1910</v>
      </c>
      <c r="G46" s="541" t="s">
        <v>1920</v>
      </c>
      <c r="H46" s="541"/>
      <c r="I46" s="537"/>
      <c r="J46" s="538"/>
    </row>
    <row r="47" spans="1:10" ht="73.5" customHeight="1">
      <c r="A47" s="226" t="s">
        <v>1929</v>
      </c>
      <c r="B47" s="228" t="s">
        <v>1900</v>
      </c>
      <c r="C47" s="228" t="s">
        <v>2018</v>
      </c>
      <c r="D47" s="228"/>
      <c r="E47" s="228"/>
      <c r="F47" s="228"/>
      <c r="G47" s="541"/>
      <c r="H47" s="541"/>
      <c r="I47" s="541" t="s">
        <v>1960</v>
      </c>
      <c r="J47" s="541"/>
    </row>
    <row r="48" spans="1:10" ht="73.5" customHeight="1">
      <c r="A48" s="226" t="s">
        <v>1764</v>
      </c>
      <c r="B48" s="228" t="s">
        <v>1992</v>
      </c>
      <c r="C48" s="228" t="s">
        <v>1732</v>
      </c>
      <c r="D48" s="228" t="s">
        <v>2008</v>
      </c>
      <c r="E48" s="228" t="s">
        <v>1729</v>
      </c>
      <c r="F48" s="228" t="s">
        <v>1732</v>
      </c>
      <c r="G48" s="541" t="s">
        <v>1746</v>
      </c>
      <c r="H48" s="541"/>
      <c r="I48" s="541" t="s">
        <v>1891</v>
      </c>
      <c r="J48" s="541"/>
    </row>
    <row r="49" spans="1:10" ht="73.5" customHeight="1">
      <c r="A49" s="572"/>
      <c r="B49" s="572"/>
      <c r="C49" s="572"/>
      <c r="D49" s="572"/>
      <c r="E49" s="572"/>
      <c r="F49" s="572"/>
      <c r="G49" s="572"/>
      <c r="H49" s="572"/>
      <c r="I49" s="572"/>
      <c r="J49" s="572"/>
    </row>
    <row r="50" spans="1:10" s="223" customFormat="1" ht="34.5" customHeight="1">
      <c r="A50" s="529" t="s">
        <v>142</v>
      </c>
      <c r="B50" s="529"/>
      <c r="C50" s="529"/>
      <c r="D50" s="529"/>
      <c r="E50" s="529"/>
      <c r="F50" s="529"/>
      <c r="G50" s="529"/>
      <c r="H50" s="529"/>
      <c r="I50" s="529"/>
      <c r="J50" s="529"/>
    </row>
    <row r="51" spans="1:10" ht="73.5" customHeight="1">
      <c r="A51" s="234" t="s">
        <v>130</v>
      </c>
      <c r="B51" s="235" t="s">
        <v>147</v>
      </c>
      <c r="C51" s="235" t="s">
        <v>148</v>
      </c>
      <c r="D51" s="235" t="s">
        <v>149</v>
      </c>
      <c r="E51" s="235" t="s">
        <v>150</v>
      </c>
      <c r="F51" s="235" t="s">
        <v>151</v>
      </c>
      <c r="G51" s="531" t="s">
        <v>152</v>
      </c>
      <c r="H51" s="531"/>
      <c r="I51" s="531" t="s">
        <v>2023</v>
      </c>
      <c r="J51" s="531"/>
    </row>
    <row r="52" spans="1:10" ht="26.25" customHeight="1">
      <c r="A52" s="531" t="s">
        <v>1938</v>
      </c>
      <c r="B52" s="531"/>
      <c r="C52" s="531"/>
      <c r="D52" s="531"/>
      <c r="E52" s="531"/>
      <c r="F52" s="531"/>
      <c r="G52" s="531"/>
      <c r="H52" s="531"/>
      <c r="I52" s="531"/>
      <c r="J52" s="531"/>
    </row>
    <row r="53" spans="1:10" ht="73.5" customHeight="1">
      <c r="A53" s="226" t="s">
        <v>1896</v>
      </c>
      <c r="B53" s="227" t="s">
        <v>1881</v>
      </c>
      <c r="C53" s="227" t="s">
        <v>1888</v>
      </c>
      <c r="D53" s="227" t="s">
        <v>1906</v>
      </c>
      <c r="E53" s="227" t="s">
        <v>1897</v>
      </c>
      <c r="F53" s="227" t="s">
        <v>1908</v>
      </c>
      <c r="G53" s="532" t="s">
        <v>1881</v>
      </c>
      <c r="H53" s="532"/>
      <c r="I53" s="532" t="s">
        <v>1985</v>
      </c>
      <c r="J53" s="532"/>
    </row>
    <row r="54" spans="1:10" ht="73.5" customHeight="1">
      <c r="A54" s="226" t="s">
        <v>160</v>
      </c>
      <c r="B54" s="227" t="s">
        <v>1982</v>
      </c>
      <c r="C54" s="227" t="s">
        <v>1731</v>
      </c>
      <c r="D54" s="227" t="s">
        <v>1887</v>
      </c>
      <c r="E54" s="227" t="s">
        <v>1952</v>
      </c>
      <c r="F54" s="227" t="s">
        <v>1923</v>
      </c>
      <c r="G54" s="532" t="s">
        <v>1925</v>
      </c>
      <c r="H54" s="532"/>
      <c r="I54" s="541" t="s">
        <v>2019</v>
      </c>
      <c r="J54" s="541"/>
    </row>
    <row r="55" spans="1:10" ht="73.5" customHeight="1">
      <c r="A55" s="226" t="s">
        <v>1882</v>
      </c>
      <c r="B55" s="227" t="s">
        <v>1892</v>
      </c>
      <c r="C55" s="227" t="s">
        <v>1892</v>
      </c>
      <c r="D55" s="227" t="s">
        <v>2005</v>
      </c>
      <c r="E55" s="228" t="s">
        <v>1910</v>
      </c>
      <c r="F55" s="228" t="s">
        <v>1924</v>
      </c>
      <c r="G55" s="532" t="s">
        <v>2011</v>
      </c>
      <c r="H55" s="532"/>
      <c r="I55" s="541" t="s">
        <v>2020</v>
      </c>
      <c r="J55" s="541"/>
    </row>
    <row r="56" spans="1:10" ht="33" customHeight="1">
      <c r="A56" s="531" t="s">
        <v>1926</v>
      </c>
      <c r="B56" s="531"/>
      <c r="C56" s="531"/>
      <c r="D56" s="531"/>
      <c r="E56" s="531"/>
      <c r="F56" s="531"/>
      <c r="G56" s="531"/>
      <c r="H56" s="531"/>
      <c r="I56" s="531"/>
      <c r="J56" s="531"/>
    </row>
    <row r="57" spans="1:10" ht="73.5" customHeight="1">
      <c r="A57" s="226" t="s">
        <v>1973</v>
      </c>
      <c r="B57" s="229" t="s">
        <v>3757</v>
      </c>
      <c r="C57" s="229" t="s">
        <v>1885</v>
      </c>
      <c r="D57" s="229" t="s">
        <v>1977</v>
      </c>
      <c r="E57" s="229" t="s">
        <v>1978</v>
      </c>
      <c r="F57" s="229" t="s">
        <v>1885</v>
      </c>
      <c r="G57" s="526" t="s">
        <v>1979</v>
      </c>
      <c r="H57" s="526"/>
      <c r="I57" s="526" t="s">
        <v>1885</v>
      </c>
      <c r="J57" s="526"/>
    </row>
    <row r="58" spans="1:10" ht="73.5" customHeight="1">
      <c r="A58" s="226" t="s">
        <v>1882</v>
      </c>
      <c r="B58" s="229" t="s">
        <v>1893</v>
      </c>
      <c r="C58" s="229" t="s">
        <v>1921</v>
      </c>
      <c r="D58" s="229" t="s">
        <v>1913</v>
      </c>
      <c r="E58" s="229" t="s">
        <v>1886</v>
      </c>
      <c r="F58" s="229" t="s">
        <v>1921</v>
      </c>
      <c r="G58" s="526" t="s">
        <v>1980</v>
      </c>
      <c r="H58" s="526"/>
      <c r="I58" s="526" t="s">
        <v>1981</v>
      </c>
      <c r="J58" s="526"/>
    </row>
    <row r="59" spans="1:10" ht="35.25" customHeight="1">
      <c r="A59" s="531" t="s">
        <v>1884</v>
      </c>
      <c r="B59" s="531"/>
      <c r="C59" s="531"/>
      <c r="D59" s="531"/>
      <c r="E59" s="531"/>
      <c r="F59" s="531"/>
      <c r="G59" s="531"/>
      <c r="H59" s="531"/>
      <c r="I59" s="531"/>
      <c r="J59" s="531"/>
    </row>
    <row r="60" spans="1:10" ht="73.5" customHeight="1">
      <c r="A60" s="231" t="s">
        <v>160</v>
      </c>
      <c r="B60" s="227" t="s">
        <v>2015</v>
      </c>
      <c r="C60" s="228" t="s">
        <v>1907</v>
      </c>
      <c r="D60" s="228" t="s">
        <v>1923</v>
      </c>
      <c r="E60" s="228" t="s">
        <v>2006</v>
      </c>
      <c r="F60" s="228" t="s">
        <v>1912</v>
      </c>
      <c r="G60" s="563" t="s">
        <v>1952</v>
      </c>
      <c r="H60" s="564"/>
      <c r="I60" s="565" t="s">
        <v>2016</v>
      </c>
      <c r="J60" s="565"/>
    </row>
    <row r="61" spans="1:10" ht="73.5" customHeight="1">
      <c r="A61" s="226" t="s">
        <v>161</v>
      </c>
      <c r="B61" s="227" t="s">
        <v>1919</v>
      </c>
      <c r="C61" s="228" t="s">
        <v>1794</v>
      </c>
      <c r="D61" s="228" t="s">
        <v>1744</v>
      </c>
      <c r="E61" s="228" t="s">
        <v>1723</v>
      </c>
      <c r="F61" s="228" t="s">
        <v>1741</v>
      </c>
      <c r="G61" s="563" t="s">
        <v>1963</v>
      </c>
      <c r="H61" s="564"/>
      <c r="I61" s="566" t="s">
        <v>1723</v>
      </c>
      <c r="J61" s="567"/>
    </row>
    <row r="62" spans="1:10" ht="73.5" customHeight="1">
      <c r="A62" s="226" t="s">
        <v>1722</v>
      </c>
      <c r="B62" s="227" t="s">
        <v>1970</v>
      </c>
      <c r="C62" s="228"/>
      <c r="D62" s="228" t="s">
        <v>1961</v>
      </c>
      <c r="E62" s="228"/>
      <c r="F62" s="228"/>
      <c r="G62" s="563" t="s">
        <v>1953</v>
      </c>
      <c r="H62" s="564"/>
      <c r="I62" s="563" t="s">
        <v>1946</v>
      </c>
      <c r="J62" s="564"/>
    </row>
    <row r="63" spans="1:10" ht="73.5" customHeight="1">
      <c r="A63" s="226" t="s">
        <v>1929</v>
      </c>
      <c r="B63" s="227" t="s">
        <v>1970</v>
      </c>
      <c r="C63" s="228" t="s">
        <v>1920</v>
      </c>
      <c r="D63" s="228" t="s">
        <v>1950</v>
      </c>
      <c r="E63" s="228" t="s">
        <v>1745</v>
      </c>
      <c r="F63" s="228" t="s">
        <v>1953</v>
      </c>
      <c r="G63" s="563" t="s">
        <v>1971</v>
      </c>
      <c r="H63" s="564"/>
      <c r="I63" s="563" t="s">
        <v>1946</v>
      </c>
      <c r="J63" s="564"/>
    </row>
    <row r="64" spans="1:10" ht="73.5" customHeight="1">
      <c r="A64" s="226" t="s">
        <v>163</v>
      </c>
      <c r="B64" s="227" t="s">
        <v>1970</v>
      </c>
      <c r="C64" s="228" t="s">
        <v>1944</v>
      </c>
      <c r="D64" s="228" t="s">
        <v>1945</v>
      </c>
      <c r="E64" s="227" t="s">
        <v>2007</v>
      </c>
      <c r="F64" s="228" t="s">
        <v>1946</v>
      </c>
      <c r="G64" s="563" t="s">
        <v>1946</v>
      </c>
      <c r="H64" s="564"/>
      <c r="I64" s="563" t="s">
        <v>1946</v>
      </c>
      <c r="J64" s="564"/>
    </row>
    <row r="65" spans="1:16" ht="73.5" customHeight="1">
      <c r="A65" s="226" t="s">
        <v>1764</v>
      </c>
      <c r="B65" s="228" t="s">
        <v>1992</v>
      </c>
      <c r="C65" s="228" t="s">
        <v>1894</v>
      </c>
      <c r="D65" s="228" t="s">
        <v>1732</v>
      </c>
      <c r="E65" s="228" t="s">
        <v>1724</v>
      </c>
      <c r="F65" s="228" t="s">
        <v>1746</v>
      </c>
      <c r="G65" s="563" t="s">
        <v>1724</v>
      </c>
      <c r="H65" s="564"/>
      <c r="I65" s="565" t="s">
        <v>1992</v>
      </c>
      <c r="J65" s="565"/>
    </row>
    <row r="66" spans="1:16" ht="32.25" customHeight="1">
      <c r="A66" s="531" t="s">
        <v>1932</v>
      </c>
      <c r="B66" s="531"/>
      <c r="C66" s="531"/>
      <c r="D66" s="531"/>
      <c r="E66" s="531"/>
      <c r="F66" s="531"/>
      <c r="G66" s="531"/>
      <c r="H66" s="531"/>
      <c r="I66" s="531"/>
      <c r="J66" s="531"/>
    </row>
    <row r="67" spans="1:16" ht="73.5" customHeight="1">
      <c r="A67" s="226" t="s">
        <v>1973</v>
      </c>
      <c r="B67" s="228" t="s">
        <v>1732</v>
      </c>
      <c r="C67" s="228" t="s">
        <v>1734</v>
      </c>
      <c r="D67" s="228" t="s">
        <v>2013</v>
      </c>
      <c r="E67" s="228" t="s">
        <v>1881</v>
      </c>
      <c r="F67" s="238" t="s">
        <v>1891</v>
      </c>
      <c r="G67" s="568" t="s">
        <v>1902</v>
      </c>
      <c r="H67" s="569"/>
      <c r="I67" s="541" t="s">
        <v>2014</v>
      </c>
      <c r="J67" s="541"/>
    </row>
    <row r="68" spans="1:16" ht="73.5" customHeight="1">
      <c r="A68" s="226" t="s">
        <v>1882</v>
      </c>
      <c r="B68" s="228" t="s">
        <v>2012</v>
      </c>
      <c r="C68" s="228" t="s">
        <v>1913</v>
      </c>
      <c r="D68" s="238" t="s">
        <v>1962</v>
      </c>
      <c r="E68" s="228" t="s">
        <v>1913</v>
      </c>
      <c r="F68" s="238" t="s">
        <v>1886</v>
      </c>
      <c r="G68" s="570"/>
      <c r="H68" s="571"/>
      <c r="I68" s="541" t="s">
        <v>1893</v>
      </c>
      <c r="J68" s="541"/>
    </row>
    <row r="69" spans="1:16" ht="34.5" customHeight="1">
      <c r="A69" s="531" t="s">
        <v>1935</v>
      </c>
      <c r="B69" s="531"/>
      <c r="C69" s="531"/>
      <c r="D69" s="531"/>
      <c r="E69" s="531"/>
      <c r="F69" s="531"/>
      <c r="G69" s="531"/>
      <c r="H69" s="531"/>
      <c r="I69" s="531"/>
      <c r="J69" s="531"/>
    </row>
    <row r="70" spans="1:16" ht="73.5" customHeight="1">
      <c r="A70" s="226" t="s">
        <v>160</v>
      </c>
      <c r="B70" s="539" t="s">
        <v>1915</v>
      </c>
      <c r="C70" s="228" t="s">
        <v>1916</v>
      </c>
      <c r="D70" s="228" t="s">
        <v>3753</v>
      </c>
      <c r="E70" s="228" t="s">
        <v>1964</v>
      </c>
      <c r="F70" s="228" t="s">
        <v>1982</v>
      </c>
      <c r="G70" s="532" t="s">
        <v>3762</v>
      </c>
      <c r="H70" s="532"/>
      <c r="I70" s="535" t="s">
        <v>3758</v>
      </c>
      <c r="J70" s="536"/>
    </row>
    <row r="71" spans="1:16" ht="73.5" customHeight="1">
      <c r="A71" s="226" t="s">
        <v>161</v>
      </c>
      <c r="B71" s="540"/>
      <c r="C71" s="228"/>
      <c r="D71" s="228"/>
      <c r="E71" s="239"/>
      <c r="F71" s="239"/>
      <c r="G71" s="532" t="s">
        <v>3761</v>
      </c>
      <c r="H71" s="532"/>
      <c r="I71" s="537"/>
      <c r="J71" s="538"/>
    </row>
    <row r="72" spans="1:16" ht="73.5" customHeight="1">
      <c r="A72" s="226" t="s">
        <v>1929</v>
      </c>
      <c r="B72" s="228"/>
      <c r="C72" s="228" t="s">
        <v>2010</v>
      </c>
      <c r="D72" s="228" t="s">
        <v>3754</v>
      </c>
      <c r="E72" s="228" t="s">
        <v>3755</v>
      </c>
      <c r="F72" s="228" t="s">
        <v>2011</v>
      </c>
      <c r="G72" s="563" t="s">
        <v>3760</v>
      </c>
      <c r="H72" s="564"/>
      <c r="I72" s="563"/>
      <c r="J72" s="564"/>
    </row>
    <row r="73" spans="1:16" ht="73.5" customHeight="1">
      <c r="A73" s="231" t="s">
        <v>1764</v>
      </c>
      <c r="B73" s="232" t="s">
        <v>1909</v>
      </c>
      <c r="C73" s="232" t="s">
        <v>1992</v>
      </c>
      <c r="D73" s="232" t="s">
        <v>3756</v>
      </c>
      <c r="E73" s="232" t="s">
        <v>1729</v>
      </c>
      <c r="F73" s="232" t="s">
        <v>1992</v>
      </c>
      <c r="G73" s="563" t="s">
        <v>3759</v>
      </c>
      <c r="H73" s="564"/>
      <c r="I73" s="541" t="s">
        <v>1985</v>
      </c>
      <c r="J73" s="541"/>
      <c r="P73" s="222" t="s">
        <v>2021</v>
      </c>
    </row>
  </sheetData>
  <sheetProtection selectLockedCells="1" selectUnlockedCells="1"/>
  <mergeCells count="128">
    <mergeCell ref="G73:H73"/>
    <mergeCell ref="I73:J73"/>
    <mergeCell ref="I67:J67"/>
    <mergeCell ref="I68:J68"/>
    <mergeCell ref="A69:J69"/>
    <mergeCell ref="I70:J71"/>
    <mergeCell ref="G72:H72"/>
    <mergeCell ref="I72:J72"/>
    <mergeCell ref="B70:B71"/>
    <mergeCell ref="G67:H68"/>
    <mergeCell ref="G70:H70"/>
    <mergeCell ref="G71:H71"/>
    <mergeCell ref="G62:H62"/>
    <mergeCell ref="I62:J62"/>
    <mergeCell ref="G63:H63"/>
    <mergeCell ref="I63:J63"/>
    <mergeCell ref="G64:H64"/>
    <mergeCell ref="I64:J64"/>
    <mergeCell ref="G65:H65"/>
    <mergeCell ref="I65:J65"/>
    <mergeCell ref="A66:J66"/>
    <mergeCell ref="A56:J56"/>
    <mergeCell ref="G57:H57"/>
    <mergeCell ref="G58:H58"/>
    <mergeCell ref="A59:J59"/>
    <mergeCell ref="G60:H60"/>
    <mergeCell ref="I60:J60"/>
    <mergeCell ref="G61:H61"/>
    <mergeCell ref="I61:J61"/>
    <mergeCell ref="I57:J57"/>
    <mergeCell ref="I58:J58"/>
    <mergeCell ref="A50:J50"/>
    <mergeCell ref="G51:H51"/>
    <mergeCell ref="I51:J51"/>
    <mergeCell ref="A52:J52"/>
    <mergeCell ref="G53:H53"/>
    <mergeCell ref="I53:J53"/>
    <mergeCell ref="G54:H54"/>
    <mergeCell ref="G55:H55"/>
    <mergeCell ref="I54:J54"/>
    <mergeCell ref="I55:J55"/>
    <mergeCell ref="E45:E46"/>
    <mergeCell ref="I45:J46"/>
    <mergeCell ref="G47:H47"/>
    <mergeCell ref="I47:J47"/>
    <mergeCell ref="B42:B43"/>
    <mergeCell ref="G48:H48"/>
    <mergeCell ref="I48:J48"/>
    <mergeCell ref="A49:J49"/>
    <mergeCell ref="G45:H45"/>
    <mergeCell ref="G46:H46"/>
    <mergeCell ref="A41:J41"/>
    <mergeCell ref="B36:B37"/>
    <mergeCell ref="G36:H37"/>
    <mergeCell ref="I37:J37"/>
    <mergeCell ref="G42:H42"/>
    <mergeCell ref="I42:J42"/>
    <mergeCell ref="G43:H43"/>
    <mergeCell ref="I43:J43"/>
    <mergeCell ref="A44:J44"/>
    <mergeCell ref="E42:E43"/>
    <mergeCell ref="A34:J34"/>
    <mergeCell ref="G35:H35"/>
    <mergeCell ref="I35:J35"/>
    <mergeCell ref="I36:J36"/>
    <mergeCell ref="G38:H38"/>
    <mergeCell ref="I38:J38"/>
    <mergeCell ref="G39:H39"/>
    <mergeCell ref="I39:J39"/>
    <mergeCell ref="G40:H40"/>
    <mergeCell ref="I40:J40"/>
    <mergeCell ref="G33:H33"/>
    <mergeCell ref="I33:J33"/>
    <mergeCell ref="F29:F30"/>
    <mergeCell ref="G22:H22"/>
    <mergeCell ref="I22:J22"/>
    <mergeCell ref="G23:H23"/>
    <mergeCell ref="I23:J23"/>
    <mergeCell ref="A24:J24"/>
    <mergeCell ref="A25:J25"/>
    <mergeCell ref="G26:H26"/>
    <mergeCell ref="I26:J26"/>
    <mergeCell ref="A27:J27"/>
    <mergeCell ref="G28:H28"/>
    <mergeCell ref="I28:J28"/>
    <mergeCell ref="G29:H29"/>
    <mergeCell ref="I29:J29"/>
    <mergeCell ref="G30:H30"/>
    <mergeCell ref="I30:J30"/>
    <mergeCell ref="A31:J31"/>
    <mergeCell ref="G32:H32"/>
    <mergeCell ref="I32:J32"/>
    <mergeCell ref="E32:E33"/>
    <mergeCell ref="G15:H15"/>
    <mergeCell ref="I15:J15"/>
    <mergeCell ref="A16:J16"/>
    <mergeCell ref="G17:H17"/>
    <mergeCell ref="G18:H18"/>
    <mergeCell ref="A19:J19"/>
    <mergeCell ref="D20:D21"/>
    <mergeCell ref="G20:H21"/>
    <mergeCell ref="I20:J20"/>
    <mergeCell ref="I21:J21"/>
    <mergeCell ref="I17:J18"/>
    <mergeCell ref="A1:J1"/>
    <mergeCell ref="G2:H2"/>
    <mergeCell ref="I2:J2"/>
    <mergeCell ref="A3:J3"/>
    <mergeCell ref="G4:H4"/>
    <mergeCell ref="I4:J4"/>
    <mergeCell ref="E5:E6"/>
    <mergeCell ref="G5:H5"/>
    <mergeCell ref="I5:J6"/>
    <mergeCell ref="G6:H6"/>
    <mergeCell ref="G14:H14"/>
    <mergeCell ref="A7:J7"/>
    <mergeCell ref="I8:J8"/>
    <mergeCell ref="I14:J14"/>
    <mergeCell ref="I9:J9"/>
    <mergeCell ref="A10:J10"/>
    <mergeCell ref="G11:H11"/>
    <mergeCell ref="I11:J11"/>
    <mergeCell ref="G12:H12"/>
    <mergeCell ref="I12:J12"/>
    <mergeCell ref="G13:H13"/>
    <mergeCell ref="I13:J13"/>
    <mergeCell ref="G8:H8"/>
    <mergeCell ref="G9:H9"/>
  </mergeCells>
  <printOptions horizontalCentered="1" verticalCentered="1"/>
  <pageMargins left="0.31496062992125984" right="0.31496062992125984" top="0.35433070866141736" bottom="0.35433070866141736" header="0" footer="0"/>
  <pageSetup paperSize="5" scale="34" orientation="landscape" horizontalDpi="360" verticalDpi="360" r:id="rId1"/>
  <rowBreaks count="3" manualBreakCount="3">
    <brk id="24" max="9" man="1"/>
    <brk id="49" max="9" man="1"/>
    <brk id="73" max="9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7DAF-A98C-47CC-BD2B-B743127B98B5}">
  <dimension ref="A1:L1936"/>
  <sheetViews>
    <sheetView tabSelected="1" view="pageBreakPreview" zoomScale="70" zoomScaleNormal="70" zoomScaleSheetLayoutView="70" workbookViewId="0">
      <selection activeCell="M1196" sqref="M1196"/>
    </sheetView>
  </sheetViews>
  <sheetFormatPr baseColWidth="10" defaultColWidth="18.140625" defaultRowHeight="15"/>
  <cols>
    <col min="1" max="1" width="23.7109375" style="240" customWidth="1"/>
    <col min="2" max="2" width="30.7109375" style="240" customWidth="1"/>
    <col min="3" max="3" width="30.85546875" style="240" customWidth="1"/>
    <col min="4" max="4" width="8.140625" style="240" customWidth="1"/>
    <col min="5" max="5" width="8.42578125" style="240" customWidth="1"/>
    <col min="6" max="6" width="9.5703125" style="240" customWidth="1"/>
    <col min="7" max="7" width="15.42578125" style="240" customWidth="1"/>
    <col min="8" max="8" width="12.5703125" style="240" customWidth="1"/>
    <col min="9" max="9" width="13.85546875" style="240" customWidth="1"/>
    <col min="10" max="10" width="12.140625" style="240" customWidth="1"/>
    <col min="11" max="11" width="13" style="240" customWidth="1"/>
    <col min="12" max="12" width="11.7109375" style="240" customWidth="1"/>
    <col min="13" max="251" width="18.140625" style="240"/>
    <col min="252" max="252" width="23.7109375" style="240" customWidth="1"/>
    <col min="253" max="253" width="23.85546875" style="240" bestFit="1" customWidth="1"/>
    <col min="254" max="254" width="30.85546875" style="240" customWidth="1"/>
    <col min="255" max="255" width="8.140625" style="240" customWidth="1"/>
    <col min="256" max="256" width="8.42578125" style="240" customWidth="1"/>
    <col min="257" max="257" width="9.5703125" style="240" customWidth="1"/>
    <col min="258" max="258" width="12.42578125" style="240" customWidth="1"/>
    <col min="259" max="259" width="12.5703125" style="240" customWidth="1"/>
    <col min="260" max="260" width="13.85546875" style="240" customWidth="1"/>
    <col min="261" max="261" width="8.85546875" style="240" customWidth="1"/>
    <col min="262" max="262" width="13" style="240" customWidth="1"/>
    <col min="263" max="263" width="11.7109375" style="240" customWidth="1"/>
    <col min="264" max="507" width="18.140625" style="240"/>
    <col min="508" max="508" width="23.7109375" style="240" customWidth="1"/>
    <col min="509" max="509" width="23.85546875" style="240" bestFit="1" customWidth="1"/>
    <col min="510" max="510" width="30.85546875" style="240" customWidth="1"/>
    <col min="511" max="511" width="8.140625" style="240" customWidth="1"/>
    <col min="512" max="512" width="8.42578125" style="240" customWidth="1"/>
    <col min="513" max="513" width="9.5703125" style="240" customWidth="1"/>
    <col min="514" max="514" width="12.42578125" style="240" customWidth="1"/>
    <col min="515" max="515" width="12.5703125" style="240" customWidth="1"/>
    <col min="516" max="516" width="13.85546875" style="240" customWidth="1"/>
    <col min="517" max="517" width="8.85546875" style="240" customWidth="1"/>
    <col min="518" max="518" width="13" style="240" customWidth="1"/>
    <col min="519" max="519" width="11.7109375" style="240" customWidth="1"/>
    <col min="520" max="763" width="18.140625" style="240"/>
    <col min="764" max="764" width="23.7109375" style="240" customWidth="1"/>
    <col min="765" max="765" width="23.85546875" style="240" bestFit="1" customWidth="1"/>
    <col min="766" max="766" width="30.85546875" style="240" customWidth="1"/>
    <col min="767" max="767" width="8.140625" style="240" customWidth="1"/>
    <col min="768" max="768" width="8.42578125" style="240" customWidth="1"/>
    <col min="769" max="769" width="9.5703125" style="240" customWidth="1"/>
    <col min="770" max="770" width="12.42578125" style="240" customWidth="1"/>
    <col min="771" max="771" width="12.5703125" style="240" customWidth="1"/>
    <col min="772" max="772" width="13.85546875" style="240" customWidth="1"/>
    <col min="773" max="773" width="8.85546875" style="240" customWidth="1"/>
    <col min="774" max="774" width="13" style="240" customWidth="1"/>
    <col min="775" max="775" width="11.7109375" style="240" customWidth="1"/>
    <col min="776" max="1019" width="18.140625" style="240"/>
    <col min="1020" max="1020" width="23.7109375" style="240" customWidth="1"/>
    <col min="1021" max="1021" width="23.85546875" style="240" bestFit="1" customWidth="1"/>
    <col min="1022" max="1022" width="30.85546875" style="240" customWidth="1"/>
    <col min="1023" max="1023" width="8.140625" style="240" customWidth="1"/>
    <col min="1024" max="1024" width="8.42578125" style="240" customWidth="1"/>
    <col min="1025" max="1025" width="9.5703125" style="240" customWidth="1"/>
    <col min="1026" max="1026" width="12.42578125" style="240" customWidth="1"/>
    <col min="1027" max="1027" width="12.5703125" style="240" customWidth="1"/>
    <col min="1028" max="1028" width="13.85546875" style="240" customWidth="1"/>
    <col min="1029" max="1029" width="8.85546875" style="240" customWidth="1"/>
    <col min="1030" max="1030" width="13" style="240" customWidth="1"/>
    <col min="1031" max="1031" width="11.7109375" style="240" customWidth="1"/>
    <col min="1032" max="1275" width="18.140625" style="240"/>
    <col min="1276" max="1276" width="23.7109375" style="240" customWidth="1"/>
    <col min="1277" max="1277" width="23.85546875" style="240" bestFit="1" customWidth="1"/>
    <col min="1278" max="1278" width="30.85546875" style="240" customWidth="1"/>
    <col min="1279" max="1279" width="8.140625" style="240" customWidth="1"/>
    <col min="1280" max="1280" width="8.42578125" style="240" customWidth="1"/>
    <col min="1281" max="1281" width="9.5703125" style="240" customWidth="1"/>
    <col min="1282" max="1282" width="12.42578125" style="240" customWidth="1"/>
    <col min="1283" max="1283" width="12.5703125" style="240" customWidth="1"/>
    <col min="1284" max="1284" width="13.85546875" style="240" customWidth="1"/>
    <col min="1285" max="1285" width="8.85546875" style="240" customWidth="1"/>
    <col min="1286" max="1286" width="13" style="240" customWidth="1"/>
    <col min="1287" max="1287" width="11.7109375" style="240" customWidth="1"/>
    <col min="1288" max="1531" width="18.140625" style="240"/>
    <col min="1532" max="1532" width="23.7109375" style="240" customWidth="1"/>
    <col min="1533" max="1533" width="23.85546875" style="240" bestFit="1" customWidth="1"/>
    <col min="1534" max="1534" width="30.85546875" style="240" customWidth="1"/>
    <col min="1535" max="1535" width="8.140625" style="240" customWidth="1"/>
    <col min="1536" max="1536" width="8.42578125" style="240" customWidth="1"/>
    <col min="1537" max="1537" width="9.5703125" style="240" customWidth="1"/>
    <col min="1538" max="1538" width="12.42578125" style="240" customWidth="1"/>
    <col min="1539" max="1539" width="12.5703125" style="240" customWidth="1"/>
    <col min="1540" max="1540" width="13.85546875" style="240" customWidth="1"/>
    <col min="1541" max="1541" width="8.85546875" style="240" customWidth="1"/>
    <col min="1542" max="1542" width="13" style="240" customWidth="1"/>
    <col min="1543" max="1543" width="11.7109375" style="240" customWidth="1"/>
    <col min="1544" max="1787" width="18.140625" style="240"/>
    <col min="1788" max="1788" width="23.7109375" style="240" customWidth="1"/>
    <col min="1789" max="1789" width="23.85546875" style="240" bestFit="1" customWidth="1"/>
    <col min="1790" max="1790" width="30.85546875" style="240" customWidth="1"/>
    <col min="1791" max="1791" width="8.140625" style="240" customWidth="1"/>
    <col min="1792" max="1792" width="8.42578125" style="240" customWidth="1"/>
    <col min="1793" max="1793" width="9.5703125" style="240" customWidth="1"/>
    <col min="1794" max="1794" width="12.42578125" style="240" customWidth="1"/>
    <col min="1795" max="1795" width="12.5703125" style="240" customWidth="1"/>
    <col min="1796" max="1796" width="13.85546875" style="240" customWidth="1"/>
    <col min="1797" max="1797" width="8.85546875" style="240" customWidth="1"/>
    <col min="1798" max="1798" width="13" style="240" customWidth="1"/>
    <col min="1799" max="1799" width="11.7109375" style="240" customWidth="1"/>
    <col min="1800" max="2043" width="18.140625" style="240"/>
    <col min="2044" max="2044" width="23.7109375" style="240" customWidth="1"/>
    <col min="2045" max="2045" width="23.85546875" style="240" bestFit="1" customWidth="1"/>
    <col min="2046" max="2046" width="30.85546875" style="240" customWidth="1"/>
    <col min="2047" max="2047" width="8.140625" style="240" customWidth="1"/>
    <col min="2048" max="2048" width="8.42578125" style="240" customWidth="1"/>
    <col min="2049" max="2049" width="9.5703125" style="240" customWidth="1"/>
    <col min="2050" max="2050" width="12.42578125" style="240" customWidth="1"/>
    <col min="2051" max="2051" width="12.5703125" style="240" customWidth="1"/>
    <col min="2052" max="2052" width="13.85546875" style="240" customWidth="1"/>
    <col min="2053" max="2053" width="8.85546875" style="240" customWidth="1"/>
    <col min="2054" max="2054" width="13" style="240" customWidth="1"/>
    <col min="2055" max="2055" width="11.7109375" style="240" customWidth="1"/>
    <col min="2056" max="2299" width="18.140625" style="240"/>
    <col min="2300" max="2300" width="23.7109375" style="240" customWidth="1"/>
    <col min="2301" max="2301" width="23.85546875" style="240" bestFit="1" customWidth="1"/>
    <col min="2302" max="2302" width="30.85546875" style="240" customWidth="1"/>
    <col min="2303" max="2303" width="8.140625" style="240" customWidth="1"/>
    <col min="2304" max="2304" width="8.42578125" style="240" customWidth="1"/>
    <col min="2305" max="2305" width="9.5703125" style="240" customWidth="1"/>
    <col min="2306" max="2306" width="12.42578125" style="240" customWidth="1"/>
    <col min="2307" max="2307" width="12.5703125" style="240" customWidth="1"/>
    <col min="2308" max="2308" width="13.85546875" style="240" customWidth="1"/>
    <col min="2309" max="2309" width="8.85546875" style="240" customWidth="1"/>
    <col min="2310" max="2310" width="13" style="240" customWidth="1"/>
    <col min="2311" max="2311" width="11.7109375" style="240" customWidth="1"/>
    <col min="2312" max="2555" width="18.140625" style="240"/>
    <col min="2556" max="2556" width="23.7109375" style="240" customWidth="1"/>
    <col min="2557" max="2557" width="23.85546875" style="240" bestFit="1" customWidth="1"/>
    <col min="2558" max="2558" width="30.85546875" style="240" customWidth="1"/>
    <col min="2559" max="2559" width="8.140625" style="240" customWidth="1"/>
    <col min="2560" max="2560" width="8.42578125" style="240" customWidth="1"/>
    <col min="2561" max="2561" width="9.5703125" style="240" customWidth="1"/>
    <col min="2562" max="2562" width="12.42578125" style="240" customWidth="1"/>
    <col min="2563" max="2563" width="12.5703125" style="240" customWidth="1"/>
    <col min="2564" max="2564" width="13.85546875" style="240" customWidth="1"/>
    <col min="2565" max="2565" width="8.85546875" style="240" customWidth="1"/>
    <col min="2566" max="2566" width="13" style="240" customWidth="1"/>
    <col min="2567" max="2567" width="11.7109375" style="240" customWidth="1"/>
    <col min="2568" max="2811" width="18.140625" style="240"/>
    <col min="2812" max="2812" width="23.7109375" style="240" customWidth="1"/>
    <col min="2813" max="2813" width="23.85546875" style="240" bestFit="1" customWidth="1"/>
    <col min="2814" max="2814" width="30.85546875" style="240" customWidth="1"/>
    <col min="2815" max="2815" width="8.140625" style="240" customWidth="1"/>
    <col min="2816" max="2816" width="8.42578125" style="240" customWidth="1"/>
    <col min="2817" max="2817" width="9.5703125" style="240" customWidth="1"/>
    <col min="2818" max="2818" width="12.42578125" style="240" customWidth="1"/>
    <col min="2819" max="2819" width="12.5703125" style="240" customWidth="1"/>
    <col min="2820" max="2820" width="13.85546875" style="240" customWidth="1"/>
    <col min="2821" max="2821" width="8.85546875" style="240" customWidth="1"/>
    <col min="2822" max="2822" width="13" style="240" customWidth="1"/>
    <col min="2823" max="2823" width="11.7109375" style="240" customWidth="1"/>
    <col min="2824" max="3067" width="18.140625" style="240"/>
    <col min="3068" max="3068" width="23.7109375" style="240" customWidth="1"/>
    <col min="3069" max="3069" width="23.85546875" style="240" bestFit="1" customWidth="1"/>
    <col min="3070" max="3070" width="30.85546875" style="240" customWidth="1"/>
    <col min="3071" max="3071" width="8.140625" style="240" customWidth="1"/>
    <col min="3072" max="3072" width="8.42578125" style="240" customWidth="1"/>
    <col min="3073" max="3073" width="9.5703125" style="240" customWidth="1"/>
    <col min="3074" max="3074" width="12.42578125" style="240" customWidth="1"/>
    <col min="3075" max="3075" width="12.5703125" style="240" customWidth="1"/>
    <col min="3076" max="3076" width="13.85546875" style="240" customWidth="1"/>
    <col min="3077" max="3077" width="8.85546875" style="240" customWidth="1"/>
    <col min="3078" max="3078" width="13" style="240" customWidth="1"/>
    <col min="3079" max="3079" width="11.7109375" style="240" customWidth="1"/>
    <col min="3080" max="3323" width="18.140625" style="240"/>
    <col min="3324" max="3324" width="23.7109375" style="240" customWidth="1"/>
    <col min="3325" max="3325" width="23.85546875" style="240" bestFit="1" customWidth="1"/>
    <col min="3326" max="3326" width="30.85546875" style="240" customWidth="1"/>
    <col min="3327" max="3327" width="8.140625" style="240" customWidth="1"/>
    <col min="3328" max="3328" width="8.42578125" style="240" customWidth="1"/>
    <col min="3329" max="3329" width="9.5703125" style="240" customWidth="1"/>
    <col min="3330" max="3330" width="12.42578125" style="240" customWidth="1"/>
    <col min="3331" max="3331" width="12.5703125" style="240" customWidth="1"/>
    <col min="3332" max="3332" width="13.85546875" style="240" customWidth="1"/>
    <col min="3333" max="3333" width="8.85546875" style="240" customWidth="1"/>
    <col min="3334" max="3334" width="13" style="240" customWidth="1"/>
    <col min="3335" max="3335" width="11.7109375" style="240" customWidth="1"/>
    <col min="3336" max="3579" width="18.140625" style="240"/>
    <col min="3580" max="3580" width="23.7109375" style="240" customWidth="1"/>
    <col min="3581" max="3581" width="23.85546875" style="240" bestFit="1" customWidth="1"/>
    <col min="3582" max="3582" width="30.85546875" style="240" customWidth="1"/>
    <col min="3583" max="3583" width="8.140625" style="240" customWidth="1"/>
    <col min="3584" max="3584" width="8.42578125" style="240" customWidth="1"/>
    <col min="3585" max="3585" width="9.5703125" style="240" customWidth="1"/>
    <col min="3586" max="3586" width="12.42578125" style="240" customWidth="1"/>
    <col min="3587" max="3587" width="12.5703125" style="240" customWidth="1"/>
    <col min="3588" max="3588" width="13.85546875" style="240" customWidth="1"/>
    <col min="3589" max="3589" width="8.85546875" style="240" customWidth="1"/>
    <col min="3590" max="3590" width="13" style="240" customWidth="1"/>
    <col min="3591" max="3591" width="11.7109375" style="240" customWidth="1"/>
    <col min="3592" max="3835" width="18.140625" style="240"/>
    <col min="3836" max="3836" width="23.7109375" style="240" customWidth="1"/>
    <col min="3837" max="3837" width="23.85546875" style="240" bestFit="1" customWidth="1"/>
    <col min="3838" max="3838" width="30.85546875" style="240" customWidth="1"/>
    <col min="3839" max="3839" width="8.140625" style="240" customWidth="1"/>
    <col min="3840" max="3840" width="8.42578125" style="240" customWidth="1"/>
    <col min="3841" max="3841" width="9.5703125" style="240" customWidth="1"/>
    <col min="3842" max="3842" width="12.42578125" style="240" customWidth="1"/>
    <col min="3843" max="3843" width="12.5703125" style="240" customWidth="1"/>
    <col min="3844" max="3844" width="13.85546875" style="240" customWidth="1"/>
    <col min="3845" max="3845" width="8.85546875" style="240" customWidth="1"/>
    <col min="3846" max="3846" width="13" style="240" customWidth="1"/>
    <col min="3847" max="3847" width="11.7109375" style="240" customWidth="1"/>
    <col min="3848" max="4091" width="18.140625" style="240"/>
    <col min="4092" max="4092" width="23.7109375" style="240" customWidth="1"/>
    <col min="4093" max="4093" width="23.85546875" style="240" bestFit="1" customWidth="1"/>
    <col min="4094" max="4094" width="30.85546875" style="240" customWidth="1"/>
    <col min="4095" max="4095" width="8.140625" style="240" customWidth="1"/>
    <col min="4096" max="4096" width="8.42578125" style="240" customWidth="1"/>
    <col min="4097" max="4097" width="9.5703125" style="240" customWidth="1"/>
    <col min="4098" max="4098" width="12.42578125" style="240" customWidth="1"/>
    <col min="4099" max="4099" width="12.5703125" style="240" customWidth="1"/>
    <col min="4100" max="4100" width="13.85546875" style="240" customWidth="1"/>
    <col min="4101" max="4101" width="8.85546875" style="240" customWidth="1"/>
    <col min="4102" max="4102" width="13" style="240" customWidth="1"/>
    <col min="4103" max="4103" width="11.7109375" style="240" customWidth="1"/>
    <col min="4104" max="4347" width="18.140625" style="240"/>
    <col min="4348" max="4348" width="23.7109375" style="240" customWidth="1"/>
    <col min="4349" max="4349" width="23.85546875" style="240" bestFit="1" customWidth="1"/>
    <col min="4350" max="4350" width="30.85546875" style="240" customWidth="1"/>
    <col min="4351" max="4351" width="8.140625" style="240" customWidth="1"/>
    <col min="4352" max="4352" width="8.42578125" style="240" customWidth="1"/>
    <col min="4353" max="4353" width="9.5703125" style="240" customWidth="1"/>
    <col min="4354" max="4354" width="12.42578125" style="240" customWidth="1"/>
    <col min="4355" max="4355" width="12.5703125" style="240" customWidth="1"/>
    <col min="4356" max="4356" width="13.85546875" style="240" customWidth="1"/>
    <col min="4357" max="4357" width="8.85546875" style="240" customWidth="1"/>
    <col min="4358" max="4358" width="13" style="240" customWidth="1"/>
    <col min="4359" max="4359" width="11.7109375" style="240" customWidth="1"/>
    <col min="4360" max="4603" width="18.140625" style="240"/>
    <col min="4604" max="4604" width="23.7109375" style="240" customWidth="1"/>
    <col min="4605" max="4605" width="23.85546875" style="240" bestFit="1" customWidth="1"/>
    <col min="4606" max="4606" width="30.85546875" style="240" customWidth="1"/>
    <col min="4607" max="4607" width="8.140625" style="240" customWidth="1"/>
    <col min="4608" max="4608" width="8.42578125" style="240" customWidth="1"/>
    <col min="4609" max="4609" width="9.5703125" style="240" customWidth="1"/>
    <col min="4610" max="4610" width="12.42578125" style="240" customWidth="1"/>
    <col min="4611" max="4611" width="12.5703125" style="240" customWidth="1"/>
    <col min="4612" max="4612" width="13.85546875" style="240" customWidth="1"/>
    <col min="4613" max="4613" width="8.85546875" style="240" customWidth="1"/>
    <col min="4614" max="4614" width="13" style="240" customWidth="1"/>
    <col min="4615" max="4615" width="11.7109375" style="240" customWidth="1"/>
    <col min="4616" max="4859" width="18.140625" style="240"/>
    <col min="4860" max="4860" width="23.7109375" style="240" customWidth="1"/>
    <col min="4861" max="4861" width="23.85546875" style="240" bestFit="1" customWidth="1"/>
    <col min="4862" max="4862" width="30.85546875" style="240" customWidth="1"/>
    <col min="4863" max="4863" width="8.140625" style="240" customWidth="1"/>
    <col min="4864" max="4864" width="8.42578125" style="240" customWidth="1"/>
    <col min="4865" max="4865" width="9.5703125" style="240" customWidth="1"/>
    <col min="4866" max="4866" width="12.42578125" style="240" customWidth="1"/>
    <col min="4867" max="4867" width="12.5703125" style="240" customWidth="1"/>
    <col min="4868" max="4868" width="13.85546875" style="240" customWidth="1"/>
    <col min="4869" max="4869" width="8.85546875" style="240" customWidth="1"/>
    <col min="4870" max="4870" width="13" style="240" customWidth="1"/>
    <col min="4871" max="4871" width="11.7109375" style="240" customWidth="1"/>
    <col min="4872" max="5115" width="18.140625" style="240"/>
    <col min="5116" max="5116" width="23.7109375" style="240" customWidth="1"/>
    <col min="5117" max="5117" width="23.85546875" style="240" bestFit="1" customWidth="1"/>
    <col min="5118" max="5118" width="30.85546875" style="240" customWidth="1"/>
    <col min="5119" max="5119" width="8.140625" style="240" customWidth="1"/>
    <col min="5120" max="5120" width="8.42578125" style="240" customWidth="1"/>
    <col min="5121" max="5121" width="9.5703125" style="240" customWidth="1"/>
    <col min="5122" max="5122" width="12.42578125" style="240" customWidth="1"/>
    <col min="5123" max="5123" width="12.5703125" style="240" customWidth="1"/>
    <col min="5124" max="5124" width="13.85546875" style="240" customWidth="1"/>
    <col min="5125" max="5125" width="8.85546875" style="240" customWidth="1"/>
    <col min="5126" max="5126" width="13" style="240" customWidth="1"/>
    <col min="5127" max="5127" width="11.7109375" style="240" customWidth="1"/>
    <col min="5128" max="5371" width="18.140625" style="240"/>
    <col min="5372" max="5372" width="23.7109375" style="240" customWidth="1"/>
    <col min="5373" max="5373" width="23.85546875" style="240" bestFit="1" customWidth="1"/>
    <col min="5374" max="5374" width="30.85546875" style="240" customWidth="1"/>
    <col min="5375" max="5375" width="8.140625" style="240" customWidth="1"/>
    <col min="5376" max="5376" width="8.42578125" style="240" customWidth="1"/>
    <col min="5377" max="5377" width="9.5703125" style="240" customWidth="1"/>
    <col min="5378" max="5378" width="12.42578125" style="240" customWidth="1"/>
    <col min="5379" max="5379" width="12.5703125" style="240" customWidth="1"/>
    <col min="5380" max="5380" width="13.85546875" style="240" customWidth="1"/>
    <col min="5381" max="5381" width="8.85546875" style="240" customWidth="1"/>
    <col min="5382" max="5382" width="13" style="240" customWidth="1"/>
    <col min="5383" max="5383" width="11.7109375" style="240" customWidth="1"/>
    <col min="5384" max="5627" width="18.140625" style="240"/>
    <col min="5628" max="5628" width="23.7109375" style="240" customWidth="1"/>
    <col min="5629" max="5629" width="23.85546875" style="240" bestFit="1" customWidth="1"/>
    <col min="5630" max="5630" width="30.85546875" style="240" customWidth="1"/>
    <col min="5631" max="5631" width="8.140625" style="240" customWidth="1"/>
    <col min="5632" max="5632" width="8.42578125" style="240" customWidth="1"/>
    <col min="5633" max="5633" width="9.5703125" style="240" customWidth="1"/>
    <col min="5634" max="5634" width="12.42578125" style="240" customWidth="1"/>
    <col min="5635" max="5635" width="12.5703125" style="240" customWidth="1"/>
    <col min="5636" max="5636" width="13.85546875" style="240" customWidth="1"/>
    <col min="5637" max="5637" width="8.85546875" style="240" customWidth="1"/>
    <col min="5638" max="5638" width="13" style="240" customWidth="1"/>
    <col min="5639" max="5639" width="11.7109375" style="240" customWidth="1"/>
    <col min="5640" max="5883" width="18.140625" style="240"/>
    <col min="5884" max="5884" width="23.7109375" style="240" customWidth="1"/>
    <col min="5885" max="5885" width="23.85546875" style="240" bestFit="1" customWidth="1"/>
    <col min="5886" max="5886" width="30.85546875" style="240" customWidth="1"/>
    <col min="5887" max="5887" width="8.140625" style="240" customWidth="1"/>
    <col min="5888" max="5888" width="8.42578125" style="240" customWidth="1"/>
    <col min="5889" max="5889" width="9.5703125" style="240" customWidth="1"/>
    <col min="5890" max="5890" width="12.42578125" style="240" customWidth="1"/>
    <col min="5891" max="5891" width="12.5703125" style="240" customWidth="1"/>
    <col min="5892" max="5892" width="13.85546875" style="240" customWidth="1"/>
    <col min="5893" max="5893" width="8.85546875" style="240" customWidth="1"/>
    <col min="5894" max="5894" width="13" style="240" customWidth="1"/>
    <col min="5895" max="5895" width="11.7109375" style="240" customWidth="1"/>
    <col min="5896" max="6139" width="18.140625" style="240"/>
    <col min="6140" max="6140" width="23.7109375" style="240" customWidth="1"/>
    <col min="6141" max="6141" width="23.85546875" style="240" bestFit="1" customWidth="1"/>
    <col min="6142" max="6142" width="30.85546875" style="240" customWidth="1"/>
    <col min="6143" max="6143" width="8.140625" style="240" customWidth="1"/>
    <col min="6144" max="6144" width="8.42578125" style="240" customWidth="1"/>
    <col min="6145" max="6145" width="9.5703125" style="240" customWidth="1"/>
    <col min="6146" max="6146" width="12.42578125" style="240" customWidth="1"/>
    <col min="6147" max="6147" width="12.5703125" style="240" customWidth="1"/>
    <col min="6148" max="6148" width="13.85546875" style="240" customWidth="1"/>
    <col min="6149" max="6149" width="8.85546875" style="240" customWidth="1"/>
    <col min="6150" max="6150" width="13" style="240" customWidth="1"/>
    <col min="6151" max="6151" width="11.7109375" style="240" customWidth="1"/>
    <col min="6152" max="6395" width="18.140625" style="240"/>
    <col min="6396" max="6396" width="23.7109375" style="240" customWidth="1"/>
    <col min="6397" max="6397" width="23.85546875" style="240" bestFit="1" customWidth="1"/>
    <col min="6398" max="6398" width="30.85546875" style="240" customWidth="1"/>
    <col min="6399" max="6399" width="8.140625" style="240" customWidth="1"/>
    <col min="6400" max="6400" width="8.42578125" style="240" customWidth="1"/>
    <col min="6401" max="6401" width="9.5703125" style="240" customWidth="1"/>
    <col min="6402" max="6402" width="12.42578125" style="240" customWidth="1"/>
    <col min="6403" max="6403" width="12.5703125" style="240" customWidth="1"/>
    <col min="6404" max="6404" width="13.85546875" style="240" customWidth="1"/>
    <col min="6405" max="6405" width="8.85546875" style="240" customWidth="1"/>
    <col min="6406" max="6406" width="13" style="240" customWidth="1"/>
    <col min="6407" max="6407" width="11.7109375" style="240" customWidth="1"/>
    <col min="6408" max="6651" width="18.140625" style="240"/>
    <col min="6652" max="6652" width="23.7109375" style="240" customWidth="1"/>
    <col min="6653" max="6653" width="23.85546875" style="240" bestFit="1" customWidth="1"/>
    <col min="6654" max="6654" width="30.85546875" style="240" customWidth="1"/>
    <col min="6655" max="6655" width="8.140625" style="240" customWidth="1"/>
    <col min="6656" max="6656" width="8.42578125" style="240" customWidth="1"/>
    <col min="6657" max="6657" width="9.5703125" style="240" customWidth="1"/>
    <col min="6658" max="6658" width="12.42578125" style="240" customWidth="1"/>
    <col min="6659" max="6659" width="12.5703125" style="240" customWidth="1"/>
    <col min="6660" max="6660" width="13.85546875" style="240" customWidth="1"/>
    <col min="6661" max="6661" width="8.85546875" style="240" customWidth="1"/>
    <col min="6662" max="6662" width="13" style="240" customWidth="1"/>
    <col min="6663" max="6663" width="11.7109375" style="240" customWidth="1"/>
    <col min="6664" max="6907" width="18.140625" style="240"/>
    <col min="6908" max="6908" width="23.7109375" style="240" customWidth="1"/>
    <col min="6909" max="6909" width="23.85546875" style="240" bestFit="1" customWidth="1"/>
    <col min="6910" max="6910" width="30.85546875" style="240" customWidth="1"/>
    <col min="6911" max="6911" width="8.140625" style="240" customWidth="1"/>
    <col min="6912" max="6912" width="8.42578125" style="240" customWidth="1"/>
    <col min="6913" max="6913" width="9.5703125" style="240" customWidth="1"/>
    <col min="6914" max="6914" width="12.42578125" style="240" customWidth="1"/>
    <col min="6915" max="6915" width="12.5703125" style="240" customWidth="1"/>
    <col min="6916" max="6916" width="13.85546875" style="240" customWidth="1"/>
    <col min="6917" max="6917" width="8.85546875" style="240" customWidth="1"/>
    <col min="6918" max="6918" width="13" style="240" customWidth="1"/>
    <col min="6919" max="6919" width="11.7109375" style="240" customWidth="1"/>
    <col min="6920" max="7163" width="18.140625" style="240"/>
    <col min="7164" max="7164" width="23.7109375" style="240" customWidth="1"/>
    <col min="7165" max="7165" width="23.85546875" style="240" bestFit="1" customWidth="1"/>
    <col min="7166" max="7166" width="30.85546875" style="240" customWidth="1"/>
    <col min="7167" max="7167" width="8.140625" style="240" customWidth="1"/>
    <col min="7168" max="7168" width="8.42578125" style="240" customWidth="1"/>
    <col min="7169" max="7169" width="9.5703125" style="240" customWidth="1"/>
    <col min="7170" max="7170" width="12.42578125" style="240" customWidth="1"/>
    <col min="7171" max="7171" width="12.5703125" style="240" customWidth="1"/>
    <col min="7172" max="7172" width="13.85546875" style="240" customWidth="1"/>
    <col min="7173" max="7173" width="8.85546875" style="240" customWidth="1"/>
    <col min="7174" max="7174" width="13" style="240" customWidth="1"/>
    <col min="7175" max="7175" width="11.7109375" style="240" customWidth="1"/>
    <col min="7176" max="7419" width="18.140625" style="240"/>
    <col min="7420" max="7420" width="23.7109375" style="240" customWidth="1"/>
    <col min="7421" max="7421" width="23.85546875" style="240" bestFit="1" customWidth="1"/>
    <col min="7422" max="7422" width="30.85546875" style="240" customWidth="1"/>
    <col min="7423" max="7423" width="8.140625" style="240" customWidth="1"/>
    <col min="7424" max="7424" width="8.42578125" style="240" customWidth="1"/>
    <col min="7425" max="7425" width="9.5703125" style="240" customWidth="1"/>
    <col min="7426" max="7426" width="12.42578125" style="240" customWidth="1"/>
    <col min="7427" max="7427" width="12.5703125" style="240" customWidth="1"/>
    <col min="7428" max="7428" width="13.85546875" style="240" customWidth="1"/>
    <col min="7429" max="7429" width="8.85546875" style="240" customWidth="1"/>
    <col min="7430" max="7430" width="13" style="240" customWidth="1"/>
    <col min="7431" max="7431" width="11.7109375" style="240" customWidth="1"/>
    <col min="7432" max="7675" width="18.140625" style="240"/>
    <col min="7676" max="7676" width="23.7109375" style="240" customWidth="1"/>
    <col min="7677" max="7677" width="23.85546875" style="240" bestFit="1" customWidth="1"/>
    <col min="7678" max="7678" width="30.85546875" style="240" customWidth="1"/>
    <col min="7679" max="7679" width="8.140625" style="240" customWidth="1"/>
    <col min="7680" max="7680" width="8.42578125" style="240" customWidth="1"/>
    <col min="7681" max="7681" width="9.5703125" style="240" customWidth="1"/>
    <col min="7682" max="7682" width="12.42578125" style="240" customWidth="1"/>
    <col min="7683" max="7683" width="12.5703125" style="240" customWidth="1"/>
    <col min="7684" max="7684" width="13.85546875" style="240" customWidth="1"/>
    <col min="7685" max="7685" width="8.85546875" style="240" customWidth="1"/>
    <col min="7686" max="7686" width="13" style="240" customWidth="1"/>
    <col min="7687" max="7687" width="11.7109375" style="240" customWidth="1"/>
    <col min="7688" max="7931" width="18.140625" style="240"/>
    <col min="7932" max="7932" width="23.7109375" style="240" customWidth="1"/>
    <col min="7933" max="7933" width="23.85546875" style="240" bestFit="1" customWidth="1"/>
    <col min="7934" max="7934" width="30.85546875" style="240" customWidth="1"/>
    <col min="7935" max="7935" width="8.140625" style="240" customWidth="1"/>
    <col min="7936" max="7936" width="8.42578125" style="240" customWidth="1"/>
    <col min="7937" max="7937" width="9.5703125" style="240" customWidth="1"/>
    <col min="7938" max="7938" width="12.42578125" style="240" customWidth="1"/>
    <col min="7939" max="7939" width="12.5703125" style="240" customWidth="1"/>
    <col min="7940" max="7940" width="13.85546875" style="240" customWidth="1"/>
    <col min="7941" max="7941" width="8.85546875" style="240" customWidth="1"/>
    <col min="7942" max="7942" width="13" style="240" customWidth="1"/>
    <col min="7943" max="7943" width="11.7109375" style="240" customWidth="1"/>
    <col min="7944" max="8187" width="18.140625" style="240"/>
    <col min="8188" max="8188" width="23.7109375" style="240" customWidth="1"/>
    <col min="8189" max="8189" width="23.85546875" style="240" bestFit="1" customWidth="1"/>
    <col min="8190" max="8190" width="30.85546875" style="240" customWidth="1"/>
    <col min="8191" max="8191" width="8.140625" style="240" customWidth="1"/>
    <col min="8192" max="8192" width="8.42578125" style="240" customWidth="1"/>
    <col min="8193" max="8193" width="9.5703125" style="240" customWidth="1"/>
    <col min="8194" max="8194" width="12.42578125" style="240" customWidth="1"/>
    <col min="8195" max="8195" width="12.5703125" style="240" customWidth="1"/>
    <col min="8196" max="8196" width="13.85546875" style="240" customWidth="1"/>
    <col min="8197" max="8197" width="8.85546875" style="240" customWidth="1"/>
    <col min="8198" max="8198" width="13" style="240" customWidth="1"/>
    <col min="8199" max="8199" width="11.7109375" style="240" customWidth="1"/>
    <col min="8200" max="8443" width="18.140625" style="240"/>
    <col min="8444" max="8444" width="23.7109375" style="240" customWidth="1"/>
    <col min="8445" max="8445" width="23.85546875" style="240" bestFit="1" customWidth="1"/>
    <col min="8446" max="8446" width="30.85546875" style="240" customWidth="1"/>
    <col min="8447" max="8447" width="8.140625" style="240" customWidth="1"/>
    <col min="8448" max="8448" width="8.42578125" style="240" customWidth="1"/>
    <col min="8449" max="8449" width="9.5703125" style="240" customWidth="1"/>
    <col min="8450" max="8450" width="12.42578125" style="240" customWidth="1"/>
    <col min="8451" max="8451" width="12.5703125" style="240" customWidth="1"/>
    <col min="8452" max="8452" width="13.85546875" style="240" customWidth="1"/>
    <col min="8453" max="8453" width="8.85546875" style="240" customWidth="1"/>
    <col min="8454" max="8454" width="13" style="240" customWidth="1"/>
    <col min="8455" max="8455" width="11.7109375" style="240" customWidth="1"/>
    <col min="8456" max="8699" width="18.140625" style="240"/>
    <col min="8700" max="8700" width="23.7109375" style="240" customWidth="1"/>
    <col min="8701" max="8701" width="23.85546875" style="240" bestFit="1" customWidth="1"/>
    <col min="8702" max="8702" width="30.85546875" style="240" customWidth="1"/>
    <col min="8703" max="8703" width="8.140625" style="240" customWidth="1"/>
    <col min="8704" max="8704" width="8.42578125" style="240" customWidth="1"/>
    <col min="8705" max="8705" width="9.5703125" style="240" customWidth="1"/>
    <col min="8706" max="8706" width="12.42578125" style="240" customWidth="1"/>
    <col min="8707" max="8707" width="12.5703125" style="240" customWidth="1"/>
    <col min="8708" max="8708" width="13.85546875" style="240" customWidth="1"/>
    <col min="8709" max="8709" width="8.85546875" style="240" customWidth="1"/>
    <col min="8710" max="8710" width="13" style="240" customWidth="1"/>
    <col min="8711" max="8711" width="11.7109375" style="240" customWidth="1"/>
    <col min="8712" max="8955" width="18.140625" style="240"/>
    <col min="8956" max="8956" width="23.7109375" style="240" customWidth="1"/>
    <col min="8957" max="8957" width="23.85546875" style="240" bestFit="1" customWidth="1"/>
    <col min="8958" max="8958" width="30.85546875" style="240" customWidth="1"/>
    <col min="8959" max="8959" width="8.140625" style="240" customWidth="1"/>
    <col min="8960" max="8960" width="8.42578125" style="240" customWidth="1"/>
    <col min="8961" max="8961" width="9.5703125" style="240" customWidth="1"/>
    <col min="8962" max="8962" width="12.42578125" style="240" customWidth="1"/>
    <col min="8963" max="8963" width="12.5703125" style="240" customWidth="1"/>
    <col min="8964" max="8964" width="13.85546875" style="240" customWidth="1"/>
    <col min="8965" max="8965" width="8.85546875" style="240" customWidth="1"/>
    <col min="8966" max="8966" width="13" style="240" customWidth="1"/>
    <col min="8967" max="8967" width="11.7109375" style="240" customWidth="1"/>
    <col min="8968" max="9211" width="18.140625" style="240"/>
    <col min="9212" max="9212" width="23.7109375" style="240" customWidth="1"/>
    <col min="9213" max="9213" width="23.85546875" style="240" bestFit="1" customWidth="1"/>
    <col min="9214" max="9214" width="30.85546875" style="240" customWidth="1"/>
    <col min="9215" max="9215" width="8.140625" style="240" customWidth="1"/>
    <col min="9216" max="9216" width="8.42578125" style="240" customWidth="1"/>
    <col min="9217" max="9217" width="9.5703125" style="240" customWidth="1"/>
    <col min="9218" max="9218" width="12.42578125" style="240" customWidth="1"/>
    <col min="9219" max="9219" width="12.5703125" style="240" customWidth="1"/>
    <col min="9220" max="9220" width="13.85546875" style="240" customWidth="1"/>
    <col min="9221" max="9221" width="8.85546875" style="240" customWidth="1"/>
    <col min="9222" max="9222" width="13" style="240" customWidth="1"/>
    <col min="9223" max="9223" width="11.7109375" style="240" customWidth="1"/>
    <col min="9224" max="9467" width="18.140625" style="240"/>
    <col min="9468" max="9468" width="23.7109375" style="240" customWidth="1"/>
    <col min="9469" max="9469" width="23.85546875" style="240" bestFit="1" customWidth="1"/>
    <col min="9470" max="9470" width="30.85546875" style="240" customWidth="1"/>
    <col min="9471" max="9471" width="8.140625" style="240" customWidth="1"/>
    <col min="9472" max="9472" width="8.42578125" style="240" customWidth="1"/>
    <col min="9473" max="9473" width="9.5703125" style="240" customWidth="1"/>
    <col min="9474" max="9474" width="12.42578125" style="240" customWidth="1"/>
    <col min="9475" max="9475" width="12.5703125" style="240" customWidth="1"/>
    <col min="9476" max="9476" width="13.85546875" style="240" customWidth="1"/>
    <col min="9477" max="9477" width="8.85546875" style="240" customWidth="1"/>
    <col min="9478" max="9478" width="13" style="240" customWidth="1"/>
    <col min="9479" max="9479" width="11.7109375" style="240" customWidth="1"/>
    <col min="9480" max="9723" width="18.140625" style="240"/>
    <col min="9724" max="9724" width="23.7109375" style="240" customWidth="1"/>
    <col min="9725" max="9725" width="23.85546875" style="240" bestFit="1" customWidth="1"/>
    <col min="9726" max="9726" width="30.85546875" style="240" customWidth="1"/>
    <col min="9727" max="9727" width="8.140625" style="240" customWidth="1"/>
    <col min="9728" max="9728" width="8.42578125" style="240" customWidth="1"/>
    <col min="9729" max="9729" width="9.5703125" style="240" customWidth="1"/>
    <col min="9730" max="9730" width="12.42578125" style="240" customWidth="1"/>
    <col min="9731" max="9731" width="12.5703125" style="240" customWidth="1"/>
    <col min="9732" max="9732" width="13.85546875" style="240" customWidth="1"/>
    <col min="9733" max="9733" width="8.85546875" style="240" customWidth="1"/>
    <col min="9734" max="9734" width="13" style="240" customWidth="1"/>
    <col min="9735" max="9735" width="11.7109375" style="240" customWidth="1"/>
    <col min="9736" max="9979" width="18.140625" style="240"/>
    <col min="9980" max="9980" width="23.7109375" style="240" customWidth="1"/>
    <col min="9981" max="9981" width="23.85546875" style="240" bestFit="1" customWidth="1"/>
    <col min="9982" max="9982" width="30.85546875" style="240" customWidth="1"/>
    <col min="9983" max="9983" width="8.140625" style="240" customWidth="1"/>
    <col min="9984" max="9984" width="8.42578125" style="240" customWidth="1"/>
    <col min="9985" max="9985" width="9.5703125" style="240" customWidth="1"/>
    <col min="9986" max="9986" width="12.42578125" style="240" customWidth="1"/>
    <col min="9987" max="9987" width="12.5703125" style="240" customWidth="1"/>
    <col min="9988" max="9988" width="13.85546875" style="240" customWidth="1"/>
    <col min="9989" max="9989" width="8.85546875" style="240" customWidth="1"/>
    <col min="9990" max="9990" width="13" style="240" customWidth="1"/>
    <col min="9991" max="9991" width="11.7109375" style="240" customWidth="1"/>
    <col min="9992" max="10235" width="18.140625" style="240"/>
    <col min="10236" max="10236" width="23.7109375" style="240" customWidth="1"/>
    <col min="10237" max="10237" width="23.85546875" style="240" bestFit="1" customWidth="1"/>
    <col min="10238" max="10238" width="30.85546875" style="240" customWidth="1"/>
    <col min="10239" max="10239" width="8.140625" style="240" customWidth="1"/>
    <col min="10240" max="10240" width="8.42578125" style="240" customWidth="1"/>
    <col min="10241" max="10241" width="9.5703125" style="240" customWidth="1"/>
    <col min="10242" max="10242" width="12.42578125" style="240" customWidth="1"/>
    <col min="10243" max="10243" width="12.5703125" style="240" customWidth="1"/>
    <col min="10244" max="10244" width="13.85546875" style="240" customWidth="1"/>
    <col min="10245" max="10245" width="8.85546875" style="240" customWidth="1"/>
    <col min="10246" max="10246" width="13" style="240" customWidth="1"/>
    <col min="10247" max="10247" width="11.7109375" style="240" customWidth="1"/>
    <col min="10248" max="10491" width="18.140625" style="240"/>
    <col min="10492" max="10492" width="23.7109375" style="240" customWidth="1"/>
    <col min="10493" max="10493" width="23.85546875" style="240" bestFit="1" customWidth="1"/>
    <col min="10494" max="10494" width="30.85546875" style="240" customWidth="1"/>
    <col min="10495" max="10495" width="8.140625" style="240" customWidth="1"/>
    <col min="10496" max="10496" width="8.42578125" style="240" customWidth="1"/>
    <col min="10497" max="10497" width="9.5703125" style="240" customWidth="1"/>
    <col min="10498" max="10498" width="12.42578125" style="240" customWidth="1"/>
    <col min="10499" max="10499" width="12.5703125" style="240" customWidth="1"/>
    <col min="10500" max="10500" width="13.85546875" style="240" customWidth="1"/>
    <col min="10501" max="10501" width="8.85546875" style="240" customWidth="1"/>
    <col min="10502" max="10502" width="13" style="240" customWidth="1"/>
    <col min="10503" max="10503" width="11.7109375" style="240" customWidth="1"/>
    <col min="10504" max="10747" width="18.140625" style="240"/>
    <col min="10748" max="10748" width="23.7109375" style="240" customWidth="1"/>
    <col min="10749" max="10749" width="23.85546875" style="240" bestFit="1" customWidth="1"/>
    <col min="10750" max="10750" width="30.85546875" style="240" customWidth="1"/>
    <col min="10751" max="10751" width="8.140625" style="240" customWidth="1"/>
    <col min="10752" max="10752" width="8.42578125" style="240" customWidth="1"/>
    <col min="10753" max="10753" width="9.5703125" style="240" customWidth="1"/>
    <col min="10754" max="10754" width="12.42578125" style="240" customWidth="1"/>
    <col min="10755" max="10755" width="12.5703125" style="240" customWidth="1"/>
    <col min="10756" max="10756" width="13.85546875" style="240" customWidth="1"/>
    <col min="10757" max="10757" width="8.85546875" style="240" customWidth="1"/>
    <col min="10758" max="10758" width="13" style="240" customWidth="1"/>
    <col min="10759" max="10759" width="11.7109375" style="240" customWidth="1"/>
    <col min="10760" max="11003" width="18.140625" style="240"/>
    <col min="11004" max="11004" width="23.7109375" style="240" customWidth="1"/>
    <col min="11005" max="11005" width="23.85546875" style="240" bestFit="1" customWidth="1"/>
    <col min="11006" max="11006" width="30.85546875" style="240" customWidth="1"/>
    <col min="11007" max="11007" width="8.140625" style="240" customWidth="1"/>
    <col min="11008" max="11008" width="8.42578125" style="240" customWidth="1"/>
    <col min="11009" max="11009" width="9.5703125" style="240" customWidth="1"/>
    <col min="11010" max="11010" width="12.42578125" style="240" customWidth="1"/>
    <col min="11011" max="11011" width="12.5703125" style="240" customWidth="1"/>
    <col min="11012" max="11012" width="13.85546875" style="240" customWidth="1"/>
    <col min="11013" max="11013" width="8.85546875" style="240" customWidth="1"/>
    <col min="11014" max="11014" width="13" style="240" customWidth="1"/>
    <col min="11015" max="11015" width="11.7109375" style="240" customWidth="1"/>
    <col min="11016" max="11259" width="18.140625" style="240"/>
    <col min="11260" max="11260" width="23.7109375" style="240" customWidth="1"/>
    <col min="11261" max="11261" width="23.85546875" style="240" bestFit="1" customWidth="1"/>
    <col min="11262" max="11262" width="30.85546875" style="240" customWidth="1"/>
    <col min="11263" max="11263" width="8.140625" style="240" customWidth="1"/>
    <col min="11264" max="11264" width="8.42578125" style="240" customWidth="1"/>
    <col min="11265" max="11265" width="9.5703125" style="240" customWidth="1"/>
    <col min="11266" max="11266" width="12.42578125" style="240" customWidth="1"/>
    <col min="11267" max="11267" width="12.5703125" style="240" customWidth="1"/>
    <col min="11268" max="11268" width="13.85546875" style="240" customWidth="1"/>
    <col min="11269" max="11269" width="8.85546875" style="240" customWidth="1"/>
    <col min="11270" max="11270" width="13" style="240" customWidth="1"/>
    <col min="11271" max="11271" width="11.7109375" style="240" customWidth="1"/>
    <col min="11272" max="11515" width="18.140625" style="240"/>
    <col min="11516" max="11516" width="23.7109375" style="240" customWidth="1"/>
    <col min="11517" max="11517" width="23.85546875" style="240" bestFit="1" customWidth="1"/>
    <col min="11518" max="11518" width="30.85546875" style="240" customWidth="1"/>
    <col min="11519" max="11519" width="8.140625" style="240" customWidth="1"/>
    <col min="11520" max="11520" width="8.42578125" style="240" customWidth="1"/>
    <col min="11521" max="11521" width="9.5703125" style="240" customWidth="1"/>
    <col min="11522" max="11522" width="12.42578125" style="240" customWidth="1"/>
    <col min="11523" max="11523" width="12.5703125" style="240" customWidth="1"/>
    <col min="11524" max="11524" width="13.85546875" style="240" customWidth="1"/>
    <col min="11525" max="11525" width="8.85546875" style="240" customWidth="1"/>
    <col min="11526" max="11526" width="13" style="240" customWidth="1"/>
    <col min="11527" max="11527" width="11.7109375" style="240" customWidth="1"/>
    <col min="11528" max="11771" width="18.140625" style="240"/>
    <col min="11772" max="11772" width="23.7109375" style="240" customWidth="1"/>
    <col min="11773" max="11773" width="23.85546875" style="240" bestFit="1" customWidth="1"/>
    <col min="11774" max="11774" width="30.85546875" style="240" customWidth="1"/>
    <col min="11775" max="11775" width="8.140625" style="240" customWidth="1"/>
    <col min="11776" max="11776" width="8.42578125" style="240" customWidth="1"/>
    <col min="11777" max="11777" width="9.5703125" style="240" customWidth="1"/>
    <col min="11778" max="11778" width="12.42578125" style="240" customWidth="1"/>
    <col min="11779" max="11779" width="12.5703125" style="240" customWidth="1"/>
    <col min="11780" max="11780" width="13.85546875" style="240" customWidth="1"/>
    <col min="11781" max="11781" width="8.85546875" style="240" customWidth="1"/>
    <col min="11782" max="11782" width="13" style="240" customWidth="1"/>
    <col min="11783" max="11783" width="11.7109375" style="240" customWidth="1"/>
    <col min="11784" max="12027" width="18.140625" style="240"/>
    <col min="12028" max="12028" width="23.7109375" style="240" customWidth="1"/>
    <col min="12029" max="12029" width="23.85546875" style="240" bestFit="1" customWidth="1"/>
    <col min="12030" max="12030" width="30.85546875" style="240" customWidth="1"/>
    <col min="12031" max="12031" width="8.140625" style="240" customWidth="1"/>
    <col min="12032" max="12032" width="8.42578125" style="240" customWidth="1"/>
    <col min="12033" max="12033" width="9.5703125" style="240" customWidth="1"/>
    <col min="12034" max="12034" width="12.42578125" style="240" customWidth="1"/>
    <col min="12035" max="12035" width="12.5703125" style="240" customWidth="1"/>
    <col min="12036" max="12036" width="13.85546875" style="240" customWidth="1"/>
    <col min="12037" max="12037" width="8.85546875" style="240" customWidth="1"/>
    <col min="12038" max="12038" width="13" style="240" customWidth="1"/>
    <col min="12039" max="12039" width="11.7109375" style="240" customWidth="1"/>
    <col min="12040" max="12283" width="18.140625" style="240"/>
    <col min="12284" max="12284" width="23.7109375" style="240" customWidth="1"/>
    <col min="12285" max="12285" width="23.85546875" style="240" bestFit="1" customWidth="1"/>
    <col min="12286" max="12286" width="30.85546875" style="240" customWidth="1"/>
    <col min="12287" max="12287" width="8.140625" style="240" customWidth="1"/>
    <col min="12288" max="12288" width="8.42578125" style="240" customWidth="1"/>
    <col min="12289" max="12289" width="9.5703125" style="240" customWidth="1"/>
    <col min="12290" max="12290" width="12.42578125" style="240" customWidth="1"/>
    <col min="12291" max="12291" width="12.5703125" style="240" customWidth="1"/>
    <col min="12292" max="12292" width="13.85546875" style="240" customWidth="1"/>
    <col min="12293" max="12293" width="8.85546875" style="240" customWidth="1"/>
    <col min="12294" max="12294" width="13" style="240" customWidth="1"/>
    <col min="12295" max="12295" width="11.7109375" style="240" customWidth="1"/>
    <col min="12296" max="12539" width="18.140625" style="240"/>
    <col min="12540" max="12540" width="23.7109375" style="240" customWidth="1"/>
    <col min="12541" max="12541" width="23.85546875" style="240" bestFit="1" customWidth="1"/>
    <col min="12542" max="12542" width="30.85546875" style="240" customWidth="1"/>
    <col min="12543" max="12543" width="8.140625" style="240" customWidth="1"/>
    <col min="12544" max="12544" width="8.42578125" style="240" customWidth="1"/>
    <col min="12545" max="12545" width="9.5703125" style="240" customWidth="1"/>
    <col min="12546" max="12546" width="12.42578125" style="240" customWidth="1"/>
    <col min="12547" max="12547" width="12.5703125" style="240" customWidth="1"/>
    <col min="12548" max="12548" width="13.85546875" style="240" customWidth="1"/>
    <col min="12549" max="12549" width="8.85546875" style="240" customWidth="1"/>
    <col min="12550" max="12550" width="13" style="240" customWidth="1"/>
    <col min="12551" max="12551" width="11.7109375" style="240" customWidth="1"/>
    <col min="12552" max="12795" width="18.140625" style="240"/>
    <col min="12796" max="12796" width="23.7109375" style="240" customWidth="1"/>
    <col min="12797" max="12797" width="23.85546875" style="240" bestFit="1" customWidth="1"/>
    <col min="12798" max="12798" width="30.85546875" style="240" customWidth="1"/>
    <col min="12799" max="12799" width="8.140625" style="240" customWidth="1"/>
    <col min="12800" max="12800" width="8.42578125" style="240" customWidth="1"/>
    <col min="12801" max="12801" width="9.5703125" style="240" customWidth="1"/>
    <col min="12802" max="12802" width="12.42578125" style="240" customWidth="1"/>
    <col min="12803" max="12803" width="12.5703125" style="240" customWidth="1"/>
    <col min="12804" max="12804" width="13.85546875" style="240" customWidth="1"/>
    <col min="12805" max="12805" width="8.85546875" style="240" customWidth="1"/>
    <col min="12806" max="12806" width="13" style="240" customWidth="1"/>
    <col min="12807" max="12807" width="11.7109375" style="240" customWidth="1"/>
    <col min="12808" max="13051" width="18.140625" style="240"/>
    <col min="13052" max="13052" width="23.7109375" style="240" customWidth="1"/>
    <col min="13053" max="13053" width="23.85546875" style="240" bestFit="1" customWidth="1"/>
    <col min="13054" max="13054" width="30.85546875" style="240" customWidth="1"/>
    <col min="13055" max="13055" width="8.140625" style="240" customWidth="1"/>
    <col min="13056" max="13056" width="8.42578125" style="240" customWidth="1"/>
    <col min="13057" max="13057" width="9.5703125" style="240" customWidth="1"/>
    <col min="13058" max="13058" width="12.42578125" style="240" customWidth="1"/>
    <col min="13059" max="13059" width="12.5703125" style="240" customWidth="1"/>
    <col min="13060" max="13060" width="13.85546875" style="240" customWidth="1"/>
    <col min="13061" max="13061" width="8.85546875" style="240" customWidth="1"/>
    <col min="13062" max="13062" width="13" style="240" customWidth="1"/>
    <col min="13063" max="13063" width="11.7109375" style="240" customWidth="1"/>
    <col min="13064" max="13307" width="18.140625" style="240"/>
    <col min="13308" max="13308" width="23.7109375" style="240" customWidth="1"/>
    <col min="13309" max="13309" width="23.85546875" style="240" bestFit="1" customWidth="1"/>
    <col min="13310" max="13310" width="30.85546875" style="240" customWidth="1"/>
    <col min="13311" max="13311" width="8.140625" style="240" customWidth="1"/>
    <col min="13312" max="13312" width="8.42578125" style="240" customWidth="1"/>
    <col min="13313" max="13313" width="9.5703125" style="240" customWidth="1"/>
    <col min="13314" max="13314" width="12.42578125" style="240" customWidth="1"/>
    <col min="13315" max="13315" width="12.5703125" style="240" customWidth="1"/>
    <col min="13316" max="13316" width="13.85546875" style="240" customWidth="1"/>
    <col min="13317" max="13317" width="8.85546875" style="240" customWidth="1"/>
    <col min="13318" max="13318" width="13" style="240" customWidth="1"/>
    <col min="13319" max="13319" width="11.7109375" style="240" customWidth="1"/>
    <col min="13320" max="13563" width="18.140625" style="240"/>
    <col min="13564" max="13564" width="23.7109375" style="240" customWidth="1"/>
    <col min="13565" max="13565" width="23.85546875" style="240" bestFit="1" customWidth="1"/>
    <col min="13566" max="13566" width="30.85546875" style="240" customWidth="1"/>
    <col min="13567" max="13567" width="8.140625" style="240" customWidth="1"/>
    <col min="13568" max="13568" width="8.42578125" style="240" customWidth="1"/>
    <col min="13569" max="13569" width="9.5703125" style="240" customWidth="1"/>
    <col min="13570" max="13570" width="12.42578125" style="240" customWidth="1"/>
    <col min="13571" max="13571" width="12.5703125" style="240" customWidth="1"/>
    <col min="13572" max="13572" width="13.85546875" style="240" customWidth="1"/>
    <col min="13573" max="13573" width="8.85546875" style="240" customWidth="1"/>
    <col min="13574" max="13574" width="13" style="240" customWidth="1"/>
    <col min="13575" max="13575" width="11.7109375" style="240" customWidth="1"/>
    <col min="13576" max="13819" width="18.140625" style="240"/>
    <col min="13820" max="13820" width="23.7109375" style="240" customWidth="1"/>
    <col min="13821" max="13821" width="23.85546875" style="240" bestFit="1" customWidth="1"/>
    <col min="13822" max="13822" width="30.85546875" style="240" customWidth="1"/>
    <col min="13823" max="13823" width="8.140625" style="240" customWidth="1"/>
    <col min="13824" max="13824" width="8.42578125" style="240" customWidth="1"/>
    <col min="13825" max="13825" width="9.5703125" style="240" customWidth="1"/>
    <col min="13826" max="13826" width="12.42578125" style="240" customWidth="1"/>
    <col min="13827" max="13827" width="12.5703125" style="240" customWidth="1"/>
    <col min="13828" max="13828" width="13.85546875" style="240" customWidth="1"/>
    <col min="13829" max="13829" width="8.85546875" style="240" customWidth="1"/>
    <col min="13830" max="13830" width="13" style="240" customWidth="1"/>
    <col min="13831" max="13831" width="11.7109375" style="240" customWidth="1"/>
    <col min="13832" max="14075" width="18.140625" style="240"/>
    <col min="14076" max="14076" width="23.7109375" style="240" customWidth="1"/>
    <col min="14077" max="14077" width="23.85546875" style="240" bestFit="1" customWidth="1"/>
    <col min="14078" max="14078" width="30.85546875" style="240" customWidth="1"/>
    <col min="14079" max="14079" width="8.140625" style="240" customWidth="1"/>
    <col min="14080" max="14080" width="8.42578125" style="240" customWidth="1"/>
    <col min="14081" max="14081" width="9.5703125" style="240" customWidth="1"/>
    <col min="14082" max="14082" width="12.42578125" style="240" customWidth="1"/>
    <col min="14083" max="14083" width="12.5703125" style="240" customWidth="1"/>
    <col min="14084" max="14084" width="13.85546875" style="240" customWidth="1"/>
    <col min="14085" max="14085" width="8.85546875" style="240" customWidth="1"/>
    <col min="14086" max="14086" width="13" style="240" customWidth="1"/>
    <col min="14087" max="14087" width="11.7109375" style="240" customWidth="1"/>
    <col min="14088" max="14331" width="18.140625" style="240"/>
    <col min="14332" max="14332" width="23.7109375" style="240" customWidth="1"/>
    <col min="14333" max="14333" width="23.85546875" style="240" bestFit="1" customWidth="1"/>
    <col min="14334" max="14334" width="30.85546875" style="240" customWidth="1"/>
    <col min="14335" max="14335" width="8.140625" style="240" customWidth="1"/>
    <col min="14336" max="14336" width="8.42578125" style="240" customWidth="1"/>
    <col min="14337" max="14337" width="9.5703125" style="240" customWidth="1"/>
    <col min="14338" max="14338" width="12.42578125" style="240" customWidth="1"/>
    <col min="14339" max="14339" width="12.5703125" style="240" customWidth="1"/>
    <col min="14340" max="14340" width="13.85546875" style="240" customWidth="1"/>
    <col min="14341" max="14341" width="8.85546875" style="240" customWidth="1"/>
    <col min="14342" max="14342" width="13" style="240" customWidth="1"/>
    <col min="14343" max="14343" width="11.7109375" style="240" customWidth="1"/>
    <col min="14344" max="14587" width="18.140625" style="240"/>
    <col min="14588" max="14588" width="23.7109375" style="240" customWidth="1"/>
    <col min="14589" max="14589" width="23.85546875" style="240" bestFit="1" customWidth="1"/>
    <col min="14590" max="14590" width="30.85546875" style="240" customWidth="1"/>
    <col min="14591" max="14591" width="8.140625" style="240" customWidth="1"/>
    <col min="14592" max="14592" width="8.42578125" style="240" customWidth="1"/>
    <col min="14593" max="14593" width="9.5703125" style="240" customWidth="1"/>
    <col min="14594" max="14594" width="12.42578125" style="240" customWidth="1"/>
    <col min="14595" max="14595" width="12.5703125" style="240" customWidth="1"/>
    <col min="14596" max="14596" width="13.85546875" style="240" customWidth="1"/>
    <col min="14597" max="14597" width="8.85546875" style="240" customWidth="1"/>
    <col min="14598" max="14598" width="13" style="240" customWidth="1"/>
    <col min="14599" max="14599" width="11.7109375" style="240" customWidth="1"/>
    <col min="14600" max="14843" width="18.140625" style="240"/>
    <col min="14844" max="14844" width="23.7109375" style="240" customWidth="1"/>
    <col min="14845" max="14845" width="23.85546875" style="240" bestFit="1" customWidth="1"/>
    <col min="14846" max="14846" width="30.85546875" style="240" customWidth="1"/>
    <col min="14847" max="14847" width="8.140625" style="240" customWidth="1"/>
    <col min="14848" max="14848" width="8.42578125" style="240" customWidth="1"/>
    <col min="14849" max="14849" width="9.5703125" style="240" customWidth="1"/>
    <col min="14850" max="14850" width="12.42578125" style="240" customWidth="1"/>
    <col min="14851" max="14851" width="12.5703125" style="240" customWidth="1"/>
    <col min="14852" max="14852" width="13.85546875" style="240" customWidth="1"/>
    <col min="14853" max="14853" width="8.85546875" style="240" customWidth="1"/>
    <col min="14854" max="14854" width="13" style="240" customWidth="1"/>
    <col min="14855" max="14855" width="11.7109375" style="240" customWidth="1"/>
    <col min="14856" max="15099" width="18.140625" style="240"/>
    <col min="15100" max="15100" width="23.7109375" style="240" customWidth="1"/>
    <col min="15101" max="15101" width="23.85546875" style="240" bestFit="1" customWidth="1"/>
    <col min="15102" max="15102" width="30.85546875" style="240" customWidth="1"/>
    <col min="15103" max="15103" width="8.140625" style="240" customWidth="1"/>
    <col min="15104" max="15104" width="8.42578125" style="240" customWidth="1"/>
    <col min="15105" max="15105" width="9.5703125" style="240" customWidth="1"/>
    <col min="15106" max="15106" width="12.42578125" style="240" customWidth="1"/>
    <col min="15107" max="15107" width="12.5703125" style="240" customWidth="1"/>
    <col min="15108" max="15108" width="13.85546875" style="240" customWidth="1"/>
    <col min="15109" max="15109" width="8.85546875" style="240" customWidth="1"/>
    <col min="15110" max="15110" width="13" style="240" customWidth="1"/>
    <col min="15111" max="15111" width="11.7109375" style="240" customWidth="1"/>
    <col min="15112" max="15355" width="18.140625" style="240"/>
    <col min="15356" max="15356" width="23.7109375" style="240" customWidth="1"/>
    <col min="15357" max="15357" width="23.85546875" style="240" bestFit="1" customWidth="1"/>
    <col min="15358" max="15358" width="30.85546875" style="240" customWidth="1"/>
    <col min="15359" max="15359" width="8.140625" style="240" customWidth="1"/>
    <col min="15360" max="15360" width="8.42578125" style="240" customWidth="1"/>
    <col min="15361" max="15361" width="9.5703125" style="240" customWidth="1"/>
    <col min="15362" max="15362" width="12.42578125" style="240" customWidth="1"/>
    <col min="15363" max="15363" width="12.5703125" style="240" customWidth="1"/>
    <col min="15364" max="15364" width="13.85546875" style="240" customWidth="1"/>
    <col min="15365" max="15365" width="8.85546875" style="240" customWidth="1"/>
    <col min="15366" max="15366" width="13" style="240" customWidth="1"/>
    <col min="15367" max="15367" width="11.7109375" style="240" customWidth="1"/>
    <col min="15368" max="15611" width="18.140625" style="240"/>
    <col min="15612" max="15612" width="23.7109375" style="240" customWidth="1"/>
    <col min="15613" max="15613" width="23.85546875" style="240" bestFit="1" customWidth="1"/>
    <col min="15614" max="15614" width="30.85546875" style="240" customWidth="1"/>
    <col min="15615" max="15615" width="8.140625" style="240" customWidth="1"/>
    <col min="15616" max="15616" width="8.42578125" style="240" customWidth="1"/>
    <col min="15617" max="15617" width="9.5703125" style="240" customWidth="1"/>
    <col min="15618" max="15618" width="12.42578125" style="240" customWidth="1"/>
    <col min="15619" max="15619" width="12.5703125" style="240" customWidth="1"/>
    <col min="15620" max="15620" width="13.85546875" style="240" customWidth="1"/>
    <col min="15621" max="15621" width="8.85546875" style="240" customWidth="1"/>
    <col min="15622" max="15622" width="13" style="240" customWidth="1"/>
    <col min="15623" max="15623" width="11.7109375" style="240" customWidth="1"/>
    <col min="15624" max="15867" width="18.140625" style="240"/>
    <col min="15868" max="15868" width="23.7109375" style="240" customWidth="1"/>
    <col min="15869" max="15869" width="23.85546875" style="240" bestFit="1" customWidth="1"/>
    <col min="15870" max="15870" width="30.85546875" style="240" customWidth="1"/>
    <col min="15871" max="15871" width="8.140625" style="240" customWidth="1"/>
    <col min="15872" max="15872" width="8.42578125" style="240" customWidth="1"/>
    <col min="15873" max="15873" width="9.5703125" style="240" customWidth="1"/>
    <col min="15874" max="15874" width="12.42578125" style="240" customWidth="1"/>
    <col min="15875" max="15875" width="12.5703125" style="240" customWidth="1"/>
    <col min="15876" max="15876" width="13.85546875" style="240" customWidth="1"/>
    <col min="15877" max="15877" width="8.85546875" style="240" customWidth="1"/>
    <col min="15878" max="15878" width="13" style="240" customWidth="1"/>
    <col min="15879" max="15879" width="11.7109375" style="240" customWidth="1"/>
    <col min="15880" max="16123" width="18.140625" style="240"/>
    <col min="16124" max="16124" width="23.7109375" style="240" customWidth="1"/>
    <col min="16125" max="16125" width="23.85546875" style="240" bestFit="1" customWidth="1"/>
    <col min="16126" max="16126" width="30.85546875" style="240" customWidth="1"/>
    <col min="16127" max="16127" width="8.140625" style="240" customWidth="1"/>
    <col min="16128" max="16128" width="8.42578125" style="240" customWidth="1"/>
    <col min="16129" max="16129" width="9.5703125" style="240" customWidth="1"/>
    <col min="16130" max="16130" width="12.42578125" style="240" customWidth="1"/>
    <col min="16131" max="16131" width="12.5703125" style="240" customWidth="1"/>
    <col min="16132" max="16132" width="13.85546875" style="240" customWidth="1"/>
    <col min="16133" max="16133" width="8.85546875" style="240" customWidth="1"/>
    <col min="16134" max="16134" width="13" style="240" customWidth="1"/>
    <col min="16135" max="16135" width="11.7109375" style="240" customWidth="1"/>
    <col min="16136" max="16384" width="18.140625" style="240"/>
  </cols>
  <sheetData>
    <row r="1" spans="1:12" ht="96" customHeight="1">
      <c r="A1" s="674"/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</row>
    <row r="2" spans="1:12" ht="29.25" customHeight="1">
      <c r="A2" s="723" t="s">
        <v>164</v>
      </c>
      <c r="B2" s="723"/>
      <c r="C2" s="723"/>
      <c r="D2" s="723"/>
      <c r="E2" s="723"/>
      <c r="F2" s="723"/>
      <c r="G2" s="723"/>
      <c r="H2" s="723"/>
      <c r="I2" s="723"/>
      <c r="J2" s="723"/>
      <c r="K2" s="723"/>
      <c r="L2" s="723"/>
    </row>
    <row r="3" spans="1:12" ht="21" customHeight="1">
      <c r="A3" s="724" t="s">
        <v>2080</v>
      </c>
      <c r="B3" s="724"/>
      <c r="C3" s="724"/>
      <c r="D3" s="724"/>
      <c r="E3" s="724"/>
      <c r="F3" s="724"/>
      <c r="G3" s="724"/>
      <c r="H3" s="724"/>
      <c r="I3" s="724"/>
      <c r="J3" s="724"/>
      <c r="K3" s="724"/>
      <c r="L3" s="724"/>
    </row>
    <row r="4" spans="1:12" ht="25.5" customHeight="1">
      <c r="A4" s="707" t="s">
        <v>156</v>
      </c>
      <c r="B4" s="708"/>
      <c r="C4" s="725" t="s">
        <v>2081</v>
      </c>
      <c r="D4" s="726"/>
      <c r="E4" s="727"/>
      <c r="F4" s="712" t="s">
        <v>157</v>
      </c>
      <c r="G4" s="713"/>
      <c r="H4" s="714" t="s">
        <v>2249</v>
      </c>
      <c r="I4" s="715"/>
      <c r="J4" s="715"/>
      <c r="K4" s="715"/>
      <c r="L4" s="716"/>
    </row>
    <row r="5" spans="1:12" ht="29.25" customHeight="1">
      <c r="A5" s="707" t="s">
        <v>121</v>
      </c>
      <c r="B5" s="708"/>
      <c r="C5" s="709" t="s">
        <v>1718</v>
      </c>
      <c r="D5" s="710"/>
      <c r="E5" s="711"/>
      <c r="F5" s="712" t="s">
        <v>158</v>
      </c>
      <c r="G5" s="713"/>
      <c r="H5" s="714" t="s">
        <v>3723</v>
      </c>
      <c r="I5" s="715"/>
      <c r="J5" s="715"/>
      <c r="K5" s="715"/>
      <c r="L5" s="716"/>
    </row>
    <row r="6" spans="1:12" ht="27.75" customHeight="1">
      <c r="A6" s="717" t="s">
        <v>122</v>
      </c>
      <c r="B6" s="718"/>
      <c r="C6" s="277" t="s">
        <v>127</v>
      </c>
      <c r="D6" s="278" t="s">
        <v>1720</v>
      </c>
      <c r="E6" s="721" t="s">
        <v>128</v>
      </c>
      <c r="F6" s="722"/>
      <c r="G6" s="709" t="s">
        <v>2082</v>
      </c>
      <c r="H6" s="711"/>
      <c r="I6" s="703" t="s">
        <v>125</v>
      </c>
      <c r="J6" s="704"/>
      <c r="K6" s="701"/>
      <c r="L6" s="702"/>
    </row>
    <row r="7" spans="1:12" ht="33" customHeight="1">
      <c r="A7" s="719"/>
      <c r="B7" s="720"/>
      <c r="C7" s="277" t="s">
        <v>123</v>
      </c>
      <c r="D7" s="279"/>
      <c r="E7" s="721" t="s">
        <v>124</v>
      </c>
      <c r="F7" s="722"/>
      <c r="G7" s="701"/>
      <c r="H7" s="702"/>
      <c r="I7" s="703" t="s">
        <v>126</v>
      </c>
      <c r="J7" s="704"/>
      <c r="K7" s="701"/>
      <c r="L7" s="702"/>
    </row>
    <row r="8" spans="1:12" ht="15.75" customHeight="1">
      <c r="A8" s="705"/>
      <c r="B8" s="705"/>
      <c r="C8" s="705"/>
      <c r="D8" s="705"/>
      <c r="E8" s="705"/>
      <c r="F8" s="705"/>
      <c r="G8" s="705"/>
      <c r="H8" s="705"/>
      <c r="I8" s="705"/>
      <c r="J8" s="705"/>
      <c r="K8" s="705"/>
      <c r="L8" s="706"/>
    </row>
    <row r="9" spans="1:12" ht="28.5" customHeight="1">
      <c r="A9" s="608" t="s">
        <v>2083</v>
      </c>
      <c r="B9" s="608"/>
      <c r="C9" s="608"/>
      <c r="D9" s="608"/>
      <c r="E9" s="608"/>
      <c r="F9" s="608"/>
      <c r="G9" s="608"/>
      <c r="H9" s="608"/>
      <c r="I9" s="608"/>
      <c r="J9" s="608"/>
      <c r="K9" s="608"/>
      <c r="L9" s="608"/>
    </row>
    <row r="11" spans="1:12" ht="15" customHeight="1">
      <c r="A11" s="588" t="s">
        <v>159</v>
      </c>
      <c r="B11" s="588" t="s">
        <v>166</v>
      </c>
      <c r="C11" s="588" t="s">
        <v>167</v>
      </c>
      <c r="D11" s="588" t="s">
        <v>2024</v>
      </c>
      <c r="E11" s="590" t="s">
        <v>168</v>
      </c>
      <c r="F11" s="590" t="s">
        <v>169</v>
      </c>
      <c r="G11" s="592" t="s">
        <v>2025</v>
      </c>
      <c r="H11" s="593"/>
      <c r="I11" s="593"/>
      <c r="J11" s="593"/>
      <c r="K11" s="593"/>
      <c r="L11" s="594"/>
    </row>
    <row r="12" spans="1:12" ht="30.75" thickBot="1">
      <c r="A12" s="603"/>
      <c r="B12" s="603"/>
      <c r="C12" s="603"/>
      <c r="D12" s="603"/>
      <c r="E12" s="604"/>
      <c r="F12" s="604"/>
      <c r="G12" s="241" t="s">
        <v>2026</v>
      </c>
      <c r="H12" s="241" t="s">
        <v>2027</v>
      </c>
      <c r="I12" s="241" t="s">
        <v>2028</v>
      </c>
      <c r="J12" s="241" t="s">
        <v>2029</v>
      </c>
      <c r="K12" s="241" t="s">
        <v>2030</v>
      </c>
      <c r="L12" s="241" t="s">
        <v>2031</v>
      </c>
    </row>
    <row r="13" spans="1:12">
      <c r="A13" s="648" t="s">
        <v>1896</v>
      </c>
      <c r="B13" s="639" t="s">
        <v>1908</v>
      </c>
      <c r="C13" s="375" t="str">
        <f>VLOOKUP($D13,'[3]TAC 2018'!$C$2:$AJ$774,2)</f>
        <v xml:space="preserve">Chocolate, en pastilla con azucar </v>
      </c>
      <c r="D13" s="292" t="s">
        <v>2050</v>
      </c>
      <c r="E13" s="154">
        <v>18</v>
      </c>
      <c r="F13" s="155">
        <f>$E13*VLOOKUP($D13,'[3]TAC 2018'!$C$2:$AJ$774,4)/100</f>
        <v>18</v>
      </c>
      <c r="G13" s="155">
        <f>$F13*VLOOKUP($D13,'[3]TAC 2018'!$C$2:$AJ$774,6)/100</f>
        <v>82.08</v>
      </c>
      <c r="H13" s="357">
        <f>$F13*VLOOKUP($D13,'[3]TAC 2018'!$C$2:$AJ$774,8)/100</f>
        <v>0.64800000000000002</v>
      </c>
      <c r="I13" s="357">
        <f>$F13*VLOOKUP($D13,'[3]TAC 2018'!$C$2:$AJ$774,9)/100</f>
        <v>2.988</v>
      </c>
      <c r="J13" s="358">
        <f>$F13*VLOOKUP($D13,'[3]TAC 2018'!$C$2:$AJ$774,10)/100</f>
        <v>13.59</v>
      </c>
      <c r="K13" s="358">
        <f>$F13*VLOOKUP($D13,'[3]TAC 2018'!$C$2:$AJ$774,14)/100</f>
        <v>6.48</v>
      </c>
      <c r="L13" s="359">
        <f>$F13*VLOOKUP($D13,'[3]TAC 2018'!$C$2:$AJ$774,15)/100</f>
        <v>0.63</v>
      </c>
    </row>
    <row r="14" spans="1:12">
      <c r="A14" s="649"/>
      <c r="B14" s="599"/>
      <c r="C14" s="261" t="str">
        <f>VLOOKUP($D14,'[3]TAC 2018'!$C$2:$AJ$774,2)</f>
        <v>Leche de vaca, entera, en polvo</v>
      </c>
      <c r="D14" s="243" t="s">
        <v>2049</v>
      </c>
      <c r="E14" s="156">
        <v>13</v>
      </c>
      <c r="F14" s="157">
        <f>$E14*VLOOKUP($D14,'[3]TAC 2018'!$C$2:$AJ$774,4)/100</f>
        <v>13</v>
      </c>
      <c r="G14" s="157">
        <f>$F14*VLOOKUP($D14,'[3]TAC 2018'!$C$2:$AJ$774,6)/100</f>
        <v>64.87</v>
      </c>
      <c r="H14" s="244">
        <f>$F14*VLOOKUP($D14,'[3]TAC 2018'!$C$2:$AJ$774,8)/100</f>
        <v>3.4190000000000005</v>
      </c>
      <c r="I14" s="244">
        <f>$F14*VLOOKUP($D14,'[3]TAC 2018'!$C$2:$AJ$774,9)/100</f>
        <v>3.4580000000000002</v>
      </c>
      <c r="J14" s="245">
        <f>$F14*VLOOKUP($D14,'[3]TAC 2018'!$C$2:$AJ$774,10)/100</f>
        <v>4.992</v>
      </c>
      <c r="K14" s="245">
        <f>$F14*VLOOKUP($D14,'[3]TAC 2018'!$C$2:$AJ$774,14)/100</f>
        <v>122.2</v>
      </c>
      <c r="L14" s="360">
        <f>$F14*VLOOKUP($D14,'[3]TAC 2018'!$C$2:$AJ$774,15)/100</f>
        <v>6.5000000000000002E-2</v>
      </c>
    </row>
    <row r="15" spans="1:12" ht="15.75" thickBot="1">
      <c r="A15" s="678"/>
      <c r="B15" s="644"/>
      <c r="C15" s="376" t="str">
        <f>VLOOKUP(D15,'[3]TAC 2018'!$C$2:$AJ$774,2)</f>
        <v>Azucar blanco, granulado</v>
      </c>
      <c r="D15" s="362" t="s">
        <v>2033</v>
      </c>
      <c r="E15" s="158">
        <v>10</v>
      </c>
      <c r="F15" s="159">
        <f>$E15*VLOOKUP($D15,'[3]TAC 2018'!$C$2:$AJ$774,4)/100</f>
        <v>10</v>
      </c>
      <c r="G15" s="159">
        <f>$F15*VLOOKUP($D15,'[3]TAC 2018'!$C$2:$AJ$774,6)/100</f>
        <v>39.700000000000003</v>
      </c>
      <c r="H15" s="363">
        <f>$F15*VLOOKUP($D15,'[3]TAC 2018'!$C$2:$AJ$774,8)/100</f>
        <v>0</v>
      </c>
      <c r="I15" s="363">
        <f>$F15*VLOOKUP($D15,'[3]TAC 2018'!$C$2:$AJ$774,9)/100</f>
        <v>0</v>
      </c>
      <c r="J15" s="364">
        <f>$F15*VLOOKUP($D15,'[3]TAC 2018'!$C$2:$AJ$774,10)/100</f>
        <v>9.93</v>
      </c>
      <c r="K15" s="364">
        <f>$F15*VLOOKUP($D15,'[3]TAC 2018'!$C$2:$AJ$774,14)/100</f>
        <v>0</v>
      </c>
      <c r="L15" s="365">
        <f>$F15*VLOOKUP($D15,'[3]TAC 2018'!$C$2:$AJ$774,15)/100</f>
        <v>0.01</v>
      </c>
    </row>
    <row r="16" spans="1:12" ht="30" customHeight="1" thickBot="1">
      <c r="A16" s="366" t="s">
        <v>160</v>
      </c>
      <c r="B16" s="400" t="s">
        <v>1901</v>
      </c>
      <c r="C16" s="374" t="str">
        <f>VLOOKUP(D16,'[3]TAC 2018'!$C$2:$AJ$774,2)</f>
        <v>Queso fresco, semiduro, semigraso, tipo costeño</v>
      </c>
      <c r="D16" s="368" t="s">
        <v>2051</v>
      </c>
      <c r="E16" s="369">
        <v>60</v>
      </c>
      <c r="F16" s="370">
        <f>$E16*VLOOKUP($D16,'[3]TAC 2018'!$C$2:$AJ$774,4)/100</f>
        <v>60</v>
      </c>
      <c r="G16" s="370">
        <f>$F16*VLOOKUP($D16,'[3]TAC 2018'!$C$2:$AJ$774,6)/100</f>
        <v>181.8</v>
      </c>
      <c r="H16" s="371">
        <f>$F16*VLOOKUP($D16,'[3]TAC 2018'!$C$2:$AJ$774,8)/100</f>
        <v>10.5</v>
      </c>
      <c r="I16" s="371">
        <f>$F16*VLOOKUP($D16,'[3]TAC 2018'!$C$2:$AJ$774,9)/100</f>
        <v>15.3</v>
      </c>
      <c r="J16" s="372">
        <f>$F16*VLOOKUP($D16,'[3]TAC 2018'!$C$2:$AJ$774,10)/100</f>
        <v>0.54</v>
      </c>
      <c r="K16" s="372">
        <f>$F16*VLOOKUP($D16,'[3]TAC 2018'!$C$2:$AJ$774,14)/100</f>
        <v>469.8</v>
      </c>
      <c r="L16" s="373">
        <f>$F16*VLOOKUP($D16,'[3]TAC 2018'!$C$2:$AJ$774,15)/100</f>
        <v>0.78</v>
      </c>
    </row>
    <row r="17" spans="1:12">
      <c r="A17" s="640" t="s">
        <v>1882</v>
      </c>
      <c r="B17" s="639" t="s">
        <v>1974</v>
      </c>
      <c r="C17" s="375" t="str">
        <f>VLOOKUP(D17,'[3]TAC 2018'!$C$2:$AJ$774,2)</f>
        <v>Harina de maíz blanco, precocida</v>
      </c>
      <c r="D17" s="292" t="s">
        <v>2059</v>
      </c>
      <c r="E17" s="154">
        <v>50</v>
      </c>
      <c r="F17" s="155">
        <f>$E17*VLOOKUP($D17,'[3]TAC 2018'!$C$2:$AJ$774,4)/100</f>
        <v>50</v>
      </c>
      <c r="G17" s="155">
        <f>$F17*VLOOKUP($D17,'[3]TAC 2018'!$C$2:$AJ$774,6)/100</f>
        <v>190</v>
      </c>
      <c r="H17" s="357">
        <f>$F17*VLOOKUP($D17,'[3]TAC 2018'!$C$2:$AJ$774,8)/100</f>
        <v>4.55</v>
      </c>
      <c r="I17" s="357">
        <f>$F17*VLOOKUP($D17,'[3]TAC 2018'!$C$2:$AJ$774,9)/100</f>
        <v>1.85</v>
      </c>
      <c r="J17" s="358">
        <f>$F17*VLOOKUP($D17,'[3]TAC 2018'!$C$2:$AJ$774,10)/100</f>
        <v>36.950000000000003</v>
      </c>
      <c r="K17" s="358">
        <f>$F17*VLOOKUP($D17,'[3]TAC 2018'!$C$2:$AJ$774,14)/100</f>
        <v>2</v>
      </c>
      <c r="L17" s="359">
        <f>$F17*VLOOKUP($D17,'[3]TAC 2018'!$C$2:$AJ$774,15)/100</f>
        <v>1.35</v>
      </c>
    </row>
    <row r="18" spans="1:12">
      <c r="A18" s="641"/>
      <c r="B18" s="599"/>
      <c r="C18" s="261" t="str">
        <f>VLOOKUP(D18,'[3]TAC 2018'!$C$2:$AJ$774,2)</f>
        <v>Aceite de maíz</v>
      </c>
      <c r="D18" s="243" t="s">
        <v>2040</v>
      </c>
      <c r="E18" s="156">
        <v>5</v>
      </c>
      <c r="F18" s="157">
        <f>$E18*VLOOKUP($D18,'[3]TAC 2018'!$C$2:$AJ$774,4)/100</f>
        <v>5</v>
      </c>
      <c r="G18" s="157">
        <f>$F18*VLOOKUP($D18,'[3]TAC 2018'!$C$2:$AJ$774,6)/100</f>
        <v>45</v>
      </c>
      <c r="H18" s="244">
        <f>$F18*VLOOKUP($D18,'[3]TAC 2018'!$C$2:$AJ$774,8)/100</f>
        <v>0</v>
      </c>
      <c r="I18" s="244">
        <f>$F18*VLOOKUP($D18,'[3]TAC 2018'!$C$2:$AJ$774,9)/100</f>
        <v>5</v>
      </c>
      <c r="J18" s="245">
        <f>$F18*VLOOKUP($D18,'[3]TAC 2018'!$C$2:$AJ$774,10)/100</f>
        <v>0</v>
      </c>
      <c r="K18" s="245">
        <f>$F18*VLOOKUP($D18,'[3]TAC 2018'!$C$2:$AJ$774,14)/100</f>
        <v>0</v>
      </c>
      <c r="L18" s="360">
        <f>$F18*VLOOKUP($D18,'[3]TAC 2018'!$C$2:$AJ$774,15)/100</f>
        <v>0</v>
      </c>
    </row>
    <row r="19" spans="1:12" ht="15.75" thickBot="1">
      <c r="A19" s="643"/>
      <c r="B19" s="644"/>
      <c r="C19" s="376" t="str">
        <f>VLOOKUP(D19,'[3]TAC 2018'!$C$2:$AJ$774,2)</f>
        <v>Sal</v>
      </c>
      <c r="D19" s="362" t="s">
        <v>2041</v>
      </c>
      <c r="E19" s="158">
        <v>0.5</v>
      </c>
      <c r="F19" s="159">
        <f>$E19*VLOOKUP($D19,'[3]TAC 2018'!$C$2:$AJ$774,4)/100</f>
        <v>0.5</v>
      </c>
      <c r="G19" s="159">
        <f>$F19*VLOOKUP($D19,'[3]TAC 2018'!$C$2:$AJ$774,6)/100</f>
        <v>0</v>
      </c>
      <c r="H19" s="363">
        <f>$F19*VLOOKUP($D19,'[3]TAC 2018'!$C$2:$AJ$774,8)/100</f>
        <v>0</v>
      </c>
      <c r="I19" s="363">
        <f>$F19*VLOOKUP($D19,'[3]TAC 2018'!$C$2:$AJ$774,9)/100</f>
        <v>0</v>
      </c>
      <c r="J19" s="364">
        <f>$F19*VLOOKUP($D19,'[3]TAC 2018'!$C$2:$AJ$774,10)/100</f>
        <v>0</v>
      </c>
      <c r="K19" s="364">
        <f>$F19*VLOOKUP($D19,'[3]TAC 2018'!$C$2:$AJ$774,14)/100</f>
        <v>0.12</v>
      </c>
      <c r="L19" s="365">
        <f>$F19*VLOOKUP($D19,'[3]TAC 2018'!$C$2:$AJ$774,15)/100</f>
        <v>1.5E-3</v>
      </c>
    </row>
    <row r="20" spans="1:12" ht="15.75" thickBot="1">
      <c r="A20" s="275"/>
      <c r="B20" s="353"/>
      <c r="C20" s="377"/>
      <c r="D20" s="378"/>
      <c r="E20" s="379"/>
      <c r="F20" s="380"/>
      <c r="G20" s="380"/>
      <c r="H20" s="381"/>
      <c r="I20" s="381"/>
      <c r="J20" s="382"/>
      <c r="K20" s="382"/>
      <c r="L20" s="381"/>
    </row>
    <row r="21" spans="1:12" ht="15.75">
      <c r="A21" s="634" t="s">
        <v>2045</v>
      </c>
      <c r="B21" s="635"/>
      <c r="C21" s="635"/>
      <c r="D21" s="635"/>
      <c r="E21" s="635"/>
      <c r="F21" s="635"/>
      <c r="G21" s="383">
        <f t="shared" ref="G21:L21" si="0">SUM(G13:G20)</f>
        <v>603.45000000000005</v>
      </c>
      <c r="H21" s="383">
        <f t="shared" si="0"/>
        <v>19.117000000000001</v>
      </c>
      <c r="I21" s="383">
        <f t="shared" si="0"/>
        <v>28.596000000000004</v>
      </c>
      <c r="J21" s="383">
        <f t="shared" si="0"/>
        <v>66.00200000000001</v>
      </c>
      <c r="K21" s="383">
        <f t="shared" si="0"/>
        <v>600.6</v>
      </c>
      <c r="L21" s="384">
        <f t="shared" si="0"/>
        <v>2.8365</v>
      </c>
    </row>
    <row r="22" spans="1:12" ht="15.75">
      <c r="A22" s="636" t="s">
        <v>2046</v>
      </c>
      <c r="B22" s="575"/>
      <c r="C22" s="575"/>
      <c r="D22" s="575"/>
      <c r="E22" s="575"/>
      <c r="F22" s="575"/>
      <c r="G22" s="256">
        <v>2245</v>
      </c>
      <c r="H22" s="257">
        <v>78.5</v>
      </c>
      <c r="I22" s="257">
        <v>74.400000000000006</v>
      </c>
      <c r="J22" s="257">
        <v>314.3</v>
      </c>
      <c r="K22" s="256">
        <v>1100</v>
      </c>
      <c r="L22" s="385">
        <v>6.2</v>
      </c>
    </row>
    <row r="23" spans="1:12" ht="16.5" thickBot="1">
      <c r="A23" s="637" t="s">
        <v>2047</v>
      </c>
      <c r="B23" s="638"/>
      <c r="C23" s="638"/>
      <c r="D23" s="638"/>
      <c r="E23" s="638"/>
      <c r="F23" s="638"/>
      <c r="G23" s="386">
        <f t="shared" ref="G23:L23" si="1">G21/G22</f>
        <v>0.26879732739420936</v>
      </c>
      <c r="H23" s="386">
        <f t="shared" si="1"/>
        <v>0.24352866242038218</v>
      </c>
      <c r="I23" s="386">
        <f t="shared" si="1"/>
        <v>0.38435483870967746</v>
      </c>
      <c r="J23" s="386">
        <f t="shared" si="1"/>
        <v>0.20999681832643974</v>
      </c>
      <c r="K23" s="386">
        <f t="shared" si="1"/>
        <v>0.54600000000000004</v>
      </c>
      <c r="L23" s="387">
        <f t="shared" si="1"/>
        <v>0.45750000000000002</v>
      </c>
    </row>
    <row r="24" spans="1:12">
      <c r="A24" s="280"/>
      <c r="B24" s="281"/>
      <c r="C24" s="282"/>
      <c r="D24" s="259"/>
      <c r="E24" s="260"/>
      <c r="F24" s="283"/>
      <c r="G24" s="283"/>
      <c r="H24" s="284"/>
      <c r="I24" s="284"/>
      <c r="J24" s="285"/>
      <c r="K24" s="285"/>
      <c r="L24" s="284"/>
    </row>
    <row r="25" spans="1:12">
      <c r="A25" s="584" t="s">
        <v>2085</v>
      </c>
      <c r="B25" s="584"/>
      <c r="C25" s="584"/>
      <c r="D25" s="584"/>
      <c r="E25" s="584"/>
      <c r="F25" s="584"/>
      <c r="G25" s="584"/>
      <c r="H25" s="584"/>
      <c r="I25" s="584"/>
      <c r="J25" s="584"/>
      <c r="K25" s="584"/>
      <c r="L25" s="584"/>
    </row>
    <row r="27" spans="1:12">
      <c r="A27" s="588" t="s">
        <v>159</v>
      </c>
      <c r="B27" s="588" t="s">
        <v>166</v>
      </c>
      <c r="C27" s="588" t="s">
        <v>167</v>
      </c>
      <c r="D27" s="588" t="s">
        <v>2024</v>
      </c>
      <c r="E27" s="590" t="s">
        <v>168</v>
      </c>
      <c r="F27" s="590" t="s">
        <v>169</v>
      </c>
      <c r="G27" s="592" t="s">
        <v>2025</v>
      </c>
      <c r="H27" s="593"/>
      <c r="I27" s="593"/>
      <c r="J27" s="593"/>
      <c r="K27" s="593"/>
      <c r="L27" s="594"/>
    </row>
    <row r="28" spans="1:12" ht="30.75" thickBot="1">
      <c r="A28" s="603"/>
      <c r="B28" s="603"/>
      <c r="C28" s="603"/>
      <c r="D28" s="603"/>
      <c r="E28" s="604"/>
      <c r="F28" s="604"/>
      <c r="G28" s="241" t="s">
        <v>2026</v>
      </c>
      <c r="H28" s="241" t="s">
        <v>2027</v>
      </c>
      <c r="I28" s="241" t="s">
        <v>2028</v>
      </c>
      <c r="J28" s="241" t="s">
        <v>2029</v>
      </c>
      <c r="K28" s="241" t="s">
        <v>2030</v>
      </c>
      <c r="L28" s="241" t="s">
        <v>2031</v>
      </c>
    </row>
    <row r="29" spans="1:12" ht="51" customHeight="1" thickBot="1">
      <c r="A29" s="388" t="s">
        <v>1973</v>
      </c>
      <c r="B29" s="389" t="s">
        <v>3724</v>
      </c>
      <c r="C29" s="390" t="str">
        <f>VLOOKUP($D29,'[3]TAC 2018'!$C$2:$AJ$774,2)</f>
        <v>Leche de vaca, entera, liquida, pasteurizada</v>
      </c>
      <c r="D29" s="368" t="s">
        <v>3194</v>
      </c>
      <c r="E29" s="369">
        <v>200</v>
      </c>
      <c r="F29" s="370">
        <f>$E29*VLOOKUP($D29,'[3]TAC 2018'!$C$2:$AJ$774,4)/100</f>
        <v>200</v>
      </c>
      <c r="G29" s="370">
        <f>$F29*VLOOKUP($D29,'[3]TAC 2018'!$C$2:$AJ$774,6)/100</f>
        <v>110</v>
      </c>
      <c r="H29" s="371">
        <f>$F29*VLOOKUP($D29,'[3]TAC 2018'!$C$2:$AJ$774,8)/100</f>
        <v>6.4</v>
      </c>
      <c r="I29" s="371">
        <f>$F29*VLOOKUP($D29,'[3]TAC 2018'!$C$2:$AJ$774,9)/100</f>
        <v>6.4</v>
      </c>
      <c r="J29" s="372">
        <f>$F29*VLOOKUP($D29,'[3]TAC 2018'!$C$2:$AJ$774,10)/100</f>
        <v>6.8</v>
      </c>
      <c r="K29" s="372">
        <f>$F29*VLOOKUP($D29,'[3]TAC 2018'!$C$2:$AJ$774,14)/100</f>
        <v>240</v>
      </c>
      <c r="L29" s="373">
        <f>$F29*VLOOKUP($D29,'[3]TAC 2018'!$C$2:$AJ$774,15)/100</f>
        <v>0</v>
      </c>
    </row>
    <row r="30" spans="1:12" ht="32.25" customHeight="1" thickBot="1">
      <c r="A30" s="388" t="s">
        <v>1882</v>
      </c>
      <c r="B30" s="391" t="s">
        <v>1893</v>
      </c>
      <c r="C30" s="390" t="str">
        <f>VLOOKUP(D30,'[3]TAC 2018'!$C$2:$AJ$774,2)</f>
        <v>Galletas saladas, tipo soda</v>
      </c>
      <c r="D30" s="368" t="s">
        <v>2094</v>
      </c>
      <c r="E30" s="369">
        <v>14</v>
      </c>
      <c r="F30" s="370">
        <f>$E30*VLOOKUP($D30,'[3]TAC 2018'!$C$2:$AJ$774,4)/100</f>
        <v>14</v>
      </c>
      <c r="G30" s="370">
        <f>$F30*VLOOKUP($D30,'[3]TAC 2018'!$C$2:$AJ$774,6)/100</f>
        <v>59.36</v>
      </c>
      <c r="H30" s="371">
        <f>$F30*VLOOKUP($D30,'[3]TAC 2018'!$C$2:$AJ$774,8)/100</f>
        <v>1.3440000000000001</v>
      </c>
      <c r="I30" s="371">
        <f>$F30*VLOOKUP($D30,'[3]TAC 2018'!$C$2:$AJ$774,9)/100</f>
        <v>1.3579999999999999</v>
      </c>
      <c r="J30" s="372">
        <f>$F30*VLOOKUP($D30,'[3]TAC 2018'!$C$2:$AJ$774,10)/100</f>
        <v>10.206000000000001</v>
      </c>
      <c r="K30" s="372">
        <f>$F30*VLOOKUP($D30,'[3]TAC 2018'!$C$2:$AJ$774,14)/100</f>
        <v>5.32</v>
      </c>
      <c r="L30" s="373">
        <f>$F30*VLOOKUP($D30,'[3]TAC 2018'!$C$2:$AJ$774,15)/100</f>
        <v>0.78399999999999992</v>
      </c>
    </row>
    <row r="31" spans="1:12" ht="16.5" customHeight="1" thickBot="1">
      <c r="A31" s="397"/>
      <c r="B31" s="393"/>
      <c r="C31" s="394"/>
      <c r="D31" s="378"/>
      <c r="E31" s="379"/>
      <c r="F31" s="380"/>
      <c r="G31" s="380"/>
      <c r="H31" s="381"/>
      <c r="I31" s="381"/>
      <c r="J31" s="382"/>
      <c r="K31" s="382"/>
      <c r="L31" s="381"/>
    </row>
    <row r="32" spans="1:12" ht="15.75">
      <c r="A32" s="634" t="s">
        <v>2045</v>
      </c>
      <c r="B32" s="635"/>
      <c r="C32" s="635"/>
      <c r="D32" s="635"/>
      <c r="E32" s="635"/>
      <c r="F32" s="635"/>
      <c r="G32" s="383">
        <f t="shared" ref="G32:L32" si="2">SUM(G29:G30)</f>
        <v>169.36</v>
      </c>
      <c r="H32" s="383">
        <f t="shared" si="2"/>
        <v>7.7440000000000007</v>
      </c>
      <c r="I32" s="383">
        <f t="shared" si="2"/>
        <v>7.758</v>
      </c>
      <c r="J32" s="383">
        <f t="shared" si="2"/>
        <v>17.006</v>
      </c>
      <c r="K32" s="383">
        <f t="shared" si="2"/>
        <v>245.32</v>
      </c>
      <c r="L32" s="384">
        <f t="shared" si="2"/>
        <v>0.78399999999999992</v>
      </c>
    </row>
    <row r="33" spans="1:12" ht="15.75">
      <c r="A33" s="636" t="s">
        <v>2046</v>
      </c>
      <c r="B33" s="575"/>
      <c r="C33" s="575"/>
      <c r="D33" s="575"/>
      <c r="E33" s="575"/>
      <c r="F33" s="575"/>
      <c r="G33" s="256">
        <v>2245</v>
      </c>
      <c r="H33" s="257">
        <v>78.5</v>
      </c>
      <c r="I33" s="257">
        <v>74.400000000000006</v>
      </c>
      <c r="J33" s="257">
        <v>314.3</v>
      </c>
      <c r="K33" s="256">
        <v>1100</v>
      </c>
      <c r="L33" s="385">
        <v>6.2</v>
      </c>
    </row>
    <row r="34" spans="1:12" ht="16.5" thickBot="1">
      <c r="A34" s="637" t="s">
        <v>2047</v>
      </c>
      <c r="B34" s="638"/>
      <c r="C34" s="638"/>
      <c r="D34" s="638"/>
      <c r="E34" s="638"/>
      <c r="F34" s="638"/>
      <c r="G34" s="386">
        <f t="shared" ref="G34:L34" si="3">G32/G33</f>
        <v>7.5438752783964377E-2</v>
      </c>
      <c r="H34" s="386">
        <f t="shared" si="3"/>
        <v>9.8649681528662422E-2</v>
      </c>
      <c r="I34" s="386">
        <f t="shared" si="3"/>
        <v>0.10427419354838709</v>
      </c>
      <c r="J34" s="386">
        <f t="shared" si="3"/>
        <v>5.4107540566337896E-2</v>
      </c>
      <c r="K34" s="386">
        <f t="shared" si="3"/>
        <v>0.22301818181818181</v>
      </c>
      <c r="L34" s="387">
        <f t="shared" si="3"/>
        <v>0.12645161290322579</v>
      </c>
    </row>
    <row r="36" spans="1:12">
      <c r="A36" s="608" t="s">
        <v>2088</v>
      </c>
      <c r="B36" s="608"/>
      <c r="C36" s="608"/>
      <c r="D36" s="608"/>
      <c r="E36" s="608"/>
      <c r="F36" s="608"/>
      <c r="G36" s="608"/>
      <c r="H36" s="608"/>
      <c r="I36" s="608"/>
      <c r="J36" s="608"/>
      <c r="K36" s="608"/>
      <c r="L36" s="608"/>
    </row>
    <row r="38" spans="1:12">
      <c r="A38" s="588" t="s">
        <v>159</v>
      </c>
      <c r="B38" s="588" t="s">
        <v>166</v>
      </c>
      <c r="C38" s="588" t="s">
        <v>167</v>
      </c>
      <c r="D38" s="588" t="s">
        <v>2024</v>
      </c>
      <c r="E38" s="590" t="s">
        <v>168</v>
      </c>
      <c r="F38" s="590" t="s">
        <v>169</v>
      </c>
      <c r="G38" s="592" t="s">
        <v>2025</v>
      </c>
      <c r="H38" s="593"/>
      <c r="I38" s="593"/>
      <c r="J38" s="593"/>
      <c r="K38" s="593"/>
      <c r="L38" s="594"/>
    </row>
    <row r="39" spans="1:12" ht="30.75" thickBot="1">
      <c r="A39" s="603"/>
      <c r="B39" s="603"/>
      <c r="C39" s="603"/>
      <c r="D39" s="603"/>
      <c r="E39" s="604"/>
      <c r="F39" s="604"/>
      <c r="G39" s="241" t="s">
        <v>2026</v>
      </c>
      <c r="H39" s="241" t="s">
        <v>2027</v>
      </c>
      <c r="I39" s="241" t="s">
        <v>2028</v>
      </c>
      <c r="J39" s="241" t="s">
        <v>2029</v>
      </c>
      <c r="K39" s="241" t="s">
        <v>2030</v>
      </c>
      <c r="L39" s="241" t="s">
        <v>2031</v>
      </c>
    </row>
    <row r="40" spans="1:12">
      <c r="A40" s="693" t="s">
        <v>160</v>
      </c>
      <c r="B40" s="698" t="s">
        <v>1984</v>
      </c>
      <c r="C40" s="375" t="str">
        <f>VLOOKUP($D40,'[3]TAC 2018'!$C$2:$AJ$774,2)</f>
        <v>Pollo, pechuga con piel, cruda</v>
      </c>
      <c r="D40" s="292" t="s">
        <v>2084</v>
      </c>
      <c r="E40" s="154">
        <v>60</v>
      </c>
      <c r="F40" s="155">
        <f>$E40*VLOOKUP($D40,'[3]TAC 2018'!$C$2:$AJ$774,4)/100</f>
        <v>55.8</v>
      </c>
      <c r="G40" s="155">
        <f>$F40*VLOOKUP($D40,'[3]TAC 2018'!$C$2:$AJ$774,6)/100</f>
        <v>92.627999999999986</v>
      </c>
      <c r="H40" s="357">
        <f>$F40*VLOOKUP($D40,'[3]TAC 2018'!$C$2:$AJ$774,8)/100</f>
        <v>11.550599999999999</v>
      </c>
      <c r="I40" s="357">
        <f>$F40*VLOOKUP($D40,'[3]TAC 2018'!$C$2:$AJ$774,9)/100</f>
        <v>5.1335999999999986</v>
      </c>
      <c r="J40" s="358">
        <f>$F40*VLOOKUP($D40,'[3]TAC 2018'!$C$2:$AJ$774,10)/100</f>
        <v>5.5800000000000002E-2</v>
      </c>
      <c r="K40" s="358">
        <f>$F40*VLOOKUP($D40,'[3]TAC 2018'!$C$2:$AJ$774,14)/100</f>
        <v>6.1379999999999999</v>
      </c>
      <c r="L40" s="359">
        <f>$F40*VLOOKUP($D40,'[3]TAC 2018'!$C$2:$AJ$774,15)/100</f>
        <v>0.39059999999999995</v>
      </c>
    </row>
    <row r="41" spans="1:12">
      <c r="A41" s="694"/>
      <c r="B41" s="699"/>
      <c r="C41" s="261" t="str">
        <f>VLOOKUP($D41,'[3]TAC 2018'!$C$2:$AJ$774,2)</f>
        <v>Lenteja comun, cruda</v>
      </c>
      <c r="D41" s="243" t="s">
        <v>2055</v>
      </c>
      <c r="E41" s="156">
        <v>50</v>
      </c>
      <c r="F41" s="157">
        <f>$E41*VLOOKUP($D41,'[3]TAC 2018'!$C$2:$AJ$774,4)/100</f>
        <v>50</v>
      </c>
      <c r="G41" s="157">
        <f>$F41*VLOOKUP($D41,'[3]TAC 2018'!$C$2:$AJ$774,6)/100</f>
        <v>193.5</v>
      </c>
      <c r="H41" s="244">
        <f>$F41*VLOOKUP($D41,'[3]TAC 2018'!$C$2:$AJ$774,8)/100</f>
        <v>11.55</v>
      </c>
      <c r="I41" s="244">
        <f>$F41*VLOOKUP($D41,'[3]TAC 2018'!$C$2:$AJ$774,9)/100</f>
        <v>0.45</v>
      </c>
      <c r="J41" s="245">
        <f>$F41*VLOOKUP($D41,'[3]TAC 2018'!$C$2:$AJ$774,10)/100</f>
        <v>30.5</v>
      </c>
      <c r="K41" s="245">
        <f>$F41*VLOOKUP($D41,'[3]TAC 2018'!$C$2:$AJ$774,14)/100</f>
        <v>25.5</v>
      </c>
      <c r="L41" s="360">
        <f>$F41*VLOOKUP($D41,'[3]TAC 2018'!$C$2:$AJ$774,15)/100</f>
        <v>3.6</v>
      </c>
    </row>
    <row r="42" spans="1:12">
      <c r="A42" s="694"/>
      <c r="B42" s="699"/>
      <c r="C42" s="261" t="str">
        <f>VLOOKUP(D42,'[3]TAC 2018'!$C$2:$AJ$774,2)</f>
        <v>Cebolla cabezona, cruda</v>
      </c>
      <c r="D42" s="243" t="s">
        <v>2035</v>
      </c>
      <c r="E42" s="156">
        <v>10</v>
      </c>
      <c r="F42" s="157">
        <f>$E42*VLOOKUP($D42,'[3]TAC 2018'!$C$2:$AJ$774,4)/100</f>
        <v>9.5</v>
      </c>
      <c r="G42" s="157">
        <f>$F42*VLOOKUP($D42,'[3]TAC 2018'!$C$2:$AJ$774,6)/100</f>
        <v>3.8</v>
      </c>
      <c r="H42" s="244">
        <f>$F42*VLOOKUP($D42,'[3]TAC 2018'!$C$2:$AJ$774,8)/100</f>
        <v>0.13299999999999998</v>
      </c>
      <c r="I42" s="244">
        <f>$F42*VLOOKUP($D42,'[3]TAC 2018'!$C$2:$AJ$774,9)/100</f>
        <v>9.5000000000000015E-3</v>
      </c>
      <c r="J42" s="245">
        <f>$F42*VLOOKUP($D42,'[3]TAC 2018'!$C$2:$AJ$774,10)/100</f>
        <v>0.73150000000000004</v>
      </c>
      <c r="K42" s="245">
        <f>$F42*VLOOKUP($D42,'[3]TAC 2018'!$C$2:$AJ$774,14)/100</f>
        <v>2.2799999999999998</v>
      </c>
      <c r="L42" s="360">
        <f>$F42*VLOOKUP($D42,'[3]TAC 2018'!$C$2:$AJ$774,15)/100</f>
        <v>2.8500000000000001E-2</v>
      </c>
    </row>
    <row r="43" spans="1:12">
      <c r="A43" s="694"/>
      <c r="B43" s="699"/>
      <c r="C43" s="261" t="str">
        <f>VLOOKUP(D43,'[3]TAC 2018'!$C$2:$AJ$774,2)</f>
        <v>Pimentón verde, crudo</v>
      </c>
      <c r="D43" s="243" t="s">
        <v>2037</v>
      </c>
      <c r="E43" s="156">
        <v>10</v>
      </c>
      <c r="F43" s="157">
        <f>$E43*VLOOKUP($D43,'[3]TAC 2018'!$C$2:$AJ$774,4)/100</f>
        <v>8</v>
      </c>
      <c r="G43" s="157">
        <f>$F43*VLOOKUP($D43,'[3]TAC 2018'!$C$2:$AJ$774,6)/100</f>
        <v>2.2400000000000002</v>
      </c>
      <c r="H43" s="244">
        <f>$F43*VLOOKUP($D43,'[3]TAC 2018'!$C$2:$AJ$774,8)/100</f>
        <v>7.2000000000000008E-2</v>
      </c>
      <c r="I43" s="244">
        <f>$F43*VLOOKUP($D43,'[3]TAC 2018'!$C$2:$AJ$774,9)/100</f>
        <v>8.0000000000000002E-3</v>
      </c>
      <c r="J43" s="245">
        <f>$F43*VLOOKUP($D43,'[3]TAC 2018'!$C$2:$AJ$774,10)/100</f>
        <v>0.39200000000000002</v>
      </c>
      <c r="K43" s="245">
        <f>$F43*VLOOKUP($D43,'[3]TAC 2018'!$C$2:$AJ$774,14)/100</f>
        <v>0.88</v>
      </c>
      <c r="L43" s="360">
        <f>$F43*VLOOKUP($D43,'[3]TAC 2018'!$C$2:$AJ$774,15)/100</f>
        <v>3.2000000000000001E-2</v>
      </c>
    </row>
    <row r="44" spans="1:12">
      <c r="A44" s="694"/>
      <c r="B44" s="699"/>
      <c r="C44" s="261" t="str">
        <f>VLOOKUP(D44,'[3]TAC 2018'!$C$2:$AJ$774,2)</f>
        <v>Ajo, crudo</v>
      </c>
      <c r="D44" s="243" t="s">
        <v>2038</v>
      </c>
      <c r="E44" s="156">
        <v>1</v>
      </c>
      <c r="F44" s="157">
        <f>$E44*VLOOKUP($D44,'[3]TAC 2018'!$C$2:$AJ$774,4)/100</f>
        <v>0.95</v>
      </c>
      <c r="G44" s="157">
        <f>$F44*VLOOKUP($D44,'[3]TAC 2018'!$C$2:$AJ$774,6)/100</f>
        <v>1.3679999999999999</v>
      </c>
      <c r="H44" s="244">
        <f>$F44*VLOOKUP($D44,'[3]TAC 2018'!$C$2:$AJ$774,8)/100</f>
        <v>4.4649999999999995E-2</v>
      </c>
      <c r="I44" s="244">
        <f>$F44*VLOOKUP($D44,'[3]TAC 2018'!$C$2:$AJ$774,9)/100</f>
        <v>2.8499999999999997E-3</v>
      </c>
      <c r="J44" s="245">
        <f>$F44*VLOOKUP($D44,'[3]TAC 2018'!$C$2:$AJ$774,10)/100</f>
        <v>0.27834999999999999</v>
      </c>
      <c r="K44" s="245">
        <f>$F44*VLOOKUP($D44,'[3]TAC 2018'!$C$2:$AJ$774,14)/100</f>
        <v>0.38</v>
      </c>
      <c r="L44" s="360">
        <f>$F44*VLOOKUP($D44,'[3]TAC 2018'!$C$2:$AJ$774,15)/100</f>
        <v>1.2349999999999998E-2</v>
      </c>
    </row>
    <row r="45" spans="1:12">
      <c r="A45" s="694"/>
      <c r="B45" s="699"/>
      <c r="C45" s="261" t="str">
        <f>VLOOKUP(D45,'[3]TAC 2018'!$C$2:$AJ$774,2)</f>
        <v>Cebolla junca, hojas, cruda</v>
      </c>
      <c r="D45" s="243" t="s">
        <v>2039</v>
      </c>
      <c r="E45" s="156">
        <v>20</v>
      </c>
      <c r="F45" s="157">
        <f>$E45*VLOOKUP($D45,'[3]TAC 2018'!$C$2:$AJ$774,4)/100</f>
        <v>9</v>
      </c>
      <c r="G45" s="157">
        <f>$F45*VLOOKUP($D45,'[3]TAC 2018'!$C$2:$AJ$774,6)/100</f>
        <v>3.69</v>
      </c>
      <c r="H45" s="244">
        <f>$F45*VLOOKUP($D45,'[3]TAC 2018'!$C$2:$AJ$774,8)/100</f>
        <v>0.14400000000000002</v>
      </c>
      <c r="I45" s="244">
        <f>$F45*VLOOKUP($D45,'[3]TAC 2018'!$C$2:$AJ$774,9)/100</f>
        <v>1.8000000000000002E-2</v>
      </c>
      <c r="J45" s="245">
        <f>$F45*VLOOKUP($D45,'[3]TAC 2018'!$C$2:$AJ$774,10)/100</f>
        <v>0.63900000000000001</v>
      </c>
      <c r="K45" s="245">
        <f>$F45*VLOOKUP($D45,'[3]TAC 2018'!$C$2:$AJ$774,14)/100</f>
        <v>3.96</v>
      </c>
      <c r="L45" s="360">
        <f>$F45*VLOOKUP($D45,'[3]TAC 2018'!$C$2:$AJ$774,15)/100</f>
        <v>0.13500000000000001</v>
      </c>
    </row>
    <row r="46" spans="1:12">
      <c r="A46" s="694"/>
      <c r="B46" s="699"/>
      <c r="C46" s="261" t="str">
        <f>VLOOKUP(D46,'[3]TAC 2018'!$C$2:$AJ$774,2)</f>
        <v>Aceite de maíz</v>
      </c>
      <c r="D46" s="243" t="s">
        <v>2040</v>
      </c>
      <c r="E46" s="156">
        <v>5</v>
      </c>
      <c r="F46" s="157">
        <f>$E46*VLOOKUP($D46,'[3]TAC 2018'!$C$2:$AJ$774,4)/100</f>
        <v>5</v>
      </c>
      <c r="G46" s="157">
        <f>$F46*VLOOKUP($D46,'[3]TAC 2018'!$C$2:$AJ$774,6)/100</f>
        <v>45</v>
      </c>
      <c r="H46" s="244">
        <f>$F46*VLOOKUP($D46,'[3]TAC 2018'!$C$2:$AJ$774,8)/100</f>
        <v>0</v>
      </c>
      <c r="I46" s="244">
        <f>$F46*VLOOKUP($D46,'[3]TAC 2018'!$C$2:$AJ$774,9)/100</f>
        <v>5</v>
      </c>
      <c r="J46" s="245">
        <f>$F46*VLOOKUP($D46,'[3]TAC 2018'!$C$2:$AJ$774,10)/100</f>
        <v>0</v>
      </c>
      <c r="K46" s="245">
        <f>$F46*VLOOKUP($D46,'[3]TAC 2018'!$C$2:$AJ$774,14)/100</f>
        <v>0</v>
      </c>
      <c r="L46" s="360">
        <f>$F46*VLOOKUP($D46,'[3]TAC 2018'!$C$2:$AJ$774,15)/100</f>
        <v>0</v>
      </c>
    </row>
    <row r="47" spans="1:12">
      <c r="A47" s="695"/>
      <c r="B47" s="699"/>
      <c r="C47" s="261" t="str">
        <f>VLOOKUP(D47,'[3]TAC 2018'!$C$2:$AJ$774,2)</f>
        <v>Sal</v>
      </c>
      <c r="D47" s="243" t="s">
        <v>2041</v>
      </c>
      <c r="E47" s="156">
        <v>1</v>
      </c>
      <c r="F47" s="157">
        <f>$E47*VLOOKUP($D47,'[3]TAC 2018'!$C$2:$AJ$774,4)/100</f>
        <v>1</v>
      </c>
      <c r="G47" s="157">
        <f>$F47*VLOOKUP($D47,'[3]TAC 2018'!$C$2:$AJ$774,6)/100</f>
        <v>0</v>
      </c>
      <c r="H47" s="244">
        <f>$F47*VLOOKUP($D47,'[3]TAC 2018'!$C$2:$AJ$774,8)/100</f>
        <v>0</v>
      </c>
      <c r="I47" s="244">
        <f>$F47*VLOOKUP($D47,'[3]TAC 2018'!$C$2:$AJ$774,9)/100</f>
        <v>0</v>
      </c>
      <c r="J47" s="245">
        <f>$F47*VLOOKUP($D47,'[3]TAC 2018'!$C$2:$AJ$774,10)/100</f>
        <v>0</v>
      </c>
      <c r="K47" s="245">
        <f>$F47*VLOOKUP($D47,'[3]TAC 2018'!$C$2:$AJ$774,14)/100</f>
        <v>0.24</v>
      </c>
      <c r="L47" s="360">
        <f>$F47*VLOOKUP($D47,'[3]TAC 2018'!$C$2:$AJ$774,15)/100</f>
        <v>3.0000000000000001E-3</v>
      </c>
    </row>
    <row r="48" spans="1:12" ht="15" customHeight="1">
      <c r="A48" s="696" t="s">
        <v>162</v>
      </c>
      <c r="B48" s="699"/>
      <c r="C48" s="261" t="str">
        <f>VLOOKUP(D48,'[3]TAC 2018'!$C$2:$AJ$774,2)</f>
        <v>Papa, variedad cerosa, sabanera, con cáscara, cruda</v>
      </c>
      <c r="D48" s="243" t="s">
        <v>2076</v>
      </c>
      <c r="E48" s="156">
        <v>50</v>
      </c>
      <c r="F48" s="157">
        <f>$E48*VLOOKUP($D48,'[3]TAC 2018'!$C$2:$AJ$774,4)/100</f>
        <v>50</v>
      </c>
      <c r="G48" s="157">
        <f>$F48*VLOOKUP($D48,'[3]TAC 2018'!$C$2:$AJ$774,6)/100</f>
        <v>40</v>
      </c>
      <c r="H48" s="244">
        <f>$F48*VLOOKUP($D48,'[3]TAC 2018'!$C$2:$AJ$774,8)/100</f>
        <v>1.1000000000000001</v>
      </c>
      <c r="I48" s="244">
        <f>$F48*VLOOKUP($D48,'[3]TAC 2018'!$C$2:$AJ$774,9)/100</f>
        <v>0.05</v>
      </c>
      <c r="J48" s="245">
        <f>$F48*VLOOKUP($D48,'[3]TAC 2018'!$C$2:$AJ$774,10)/100</f>
        <v>8.4499999999999993</v>
      </c>
      <c r="K48" s="245">
        <f>$F48*VLOOKUP($D48,'[3]TAC 2018'!$C$2:$AJ$774,14)/100</f>
        <v>6</v>
      </c>
      <c r="L48" s="360">
        <f>$F48*VLOOKUP($D48,'[3]TAC 2018'!$C$2:$AJ$774,15)/100</f>
        <v>0.4</v>
      </c>
    </row>
    <row r="49" spans="1:12">
      <c r="A49" s="694"/>
      <c r="B49" s="699"/>
      <c r="C49" s="261" t="str">
        <f>VLOOKUP(D49,'[3]TAC 2018'!$C$2:$AJ$774,2)</f>
        <v>Yuca blanca, sin cáscara, cruda</v>
      </c>
      <c r="D49" s="243" t="s">
        <v>2160</v>
      </c>
      <c r="E49" s="156">
        <v>50</v>
      </c>
      <c r="F49" s="157">
        <f>$E49*VLOOKUP($D49,'[3]TAC 2018'!$C$2:$AJ$774,4)/100</f>
        <v>40</v>
      </c>
      <c r="G49" s="157">
        <f>$F49*VLOOKUP($D49,'[3]TAC 2018'!$C$2:$AJ$774,6)/100</f>
        <v>63.6</v>
      </c>
      <c r="H49" s="244">
        <f>$F49*VLOOKUP($D49,'[3]TAC 2018'!$C$2:$AJ$774,8)/100</f>
        <v>0.36</v>
      </c>
      <c r="I49" s="244">
        <f>$F49*VLOOKUP($D49,'[3]TAC 2018'!$C$2:$AJ$774,9)/100</f>
        <v>0.12</v>
      </c>
      <c r="J49" s="245">
        <f>$F49*VLOOKUP($D49,'[3]TAC 2018'!$C$2:$AJ$774,10)/100</f>
        <v>14.96</v>
      </c>
      <c r="K49" s="245">
        <f>$F49*VLOOKUP($D49,'[3]TAC 2018'!$C$2:$AJ$774,14)/100</f>
        <v>6.4</v>
      </c>
      <c r="L49" s="360">
        <f>$F49*VLOOKUP($D49,'[3]TAC 2018'!$C$2:$AJ$774,15)/100</f>
        <v>0.12</v>
      </c>
    </row>
    <row r="50" spans="1:12" ht="15.75" thickBot="1">
      <c r="A50" s="697"/>
      <c r="B50" s="700"/>
      <c r="C50" s="376" t="str">
        <f>VLOOKUP(D50,'[3]TAC 2018'!$C$2:$AJ$774,2)</f>
        <v>Plátano hartón, verde, crudo</v>
      </c>
      <c r="D50" s="362" t="s">
        <v>2066</v>
      </c>
      <c r="E50" s="158">
        <v>50</v>
      </c>
      <c r="F50" s="159">
        <f>$E50*VLOOKUP($D50,'[3]TAC 2018'!$C$2:$AJ$774,4)/100</f>
        <v>34</v>
      </c>
      <c r="G50" s="159">
        <f>$F50*VLOOKUP($D50,'[3]TAC 2018'!$C$2:$AJ$774,6)/100</f>
        <v>56.44</v>
      </c>
      <c r="H50" s="363">
        <f>$F50*VLOOKUP($D50,'[3]TAC 2018'!$C$2:$AJ$774,8)/100</f>
        <v>0.40799999999999997</v>
      </c>
      <c r="I50" s="363">
        <f>$F50*VLOOKUP($D50,'[3]TAC 2018'!$C$2:$AJ$774,9)/100</f>
        <v>6.8000000000000005E-2</v>
      </c>
      <c r="J50" s="364">
        <f>$F50*VLOOKUP($D50,'[3]TAC 2018'!$C$2:$AJ$774,10)/100</f>
        <v>13.361999999999998</v>
      </c>
      <c r="K50" s="364">
        <f>$F50*VLOOKUP($D50,'[3]TAC 2018'!$C$2:$AJ$774,14)/100</f>
        <v>2.72</v>
      </c>
      <c r="L50" s="365">
        <f>$F50*VLOOKUP($D50,'[3]TAC 2018'!$C$2:$AJ$774,15)/100</f>
        <v>0.13600000000000001</v>
      </c>
    </row>
    <row r="51" spans="1:12">
      <c r="A51" s="693" t="s">
        <v>1882</v>
      </c>
      <c r="B51" s="698" t="s">
        <v>1723</v>
      </c>
      <c r="C51" s="375" t="str">
        <f>VLOOKUP(D51,'[3]TAC 2018'!$C$2:$AJ$774,2)</f>
        <v>Arroz blanco, pulido, crudo</v>
      </c>
      <c r="D51" s="292" t="s">
        <v>2056</v>
      </c>
      <c r="E51" s="154">
        <v>90</v>
      </c>
      <c r="F51" s="155">
        <f>$E51*VLOOKUP($D51,'[3]TAC 2018'!$C$2:$AJ$774,4)/100</f>
        <v>90</v>
      </c>
      <c r="G51" s="155">
        <f>$F51*VLOOKUP($D51,'[3]TAC 2018'!$C$2:$AJ$774,6)/100</f>
        <v>317.7</v>
      </c>
      <c r="H51" s="357">
        <f>$F51*VLOOKUP($D51,'[3]TAC 2018'!$C$2:$AJ$774,8)/100</f>
        <v>6.03</v>
      </c>
      <c r="I51" s="357">
        <f>$F51*VLOOKUP($D51,'[3]TAC 2018'!$C$2:$AJ$774,9)/100</f>
        <v>0.36</v>
      </c>
      <c r="J51" s="358">
        <f>$F51*VLOOKUP($D51,'[3]TAC 2018'!$C$2:$AJ$774,10)/100</f>
        <v>72.089999999999989</v>
      </c>
      <c r="K51" s="358">
        <f>$F51*VLOOKUP($D51,'[3]TAC 2018'!$C$2:$AJ$774,14)/100</f>
        <v>8.1</v>
      </c>
      <c r="L51" s="359">
        <f>$F51*VLOOKUP($D51,'[3]TAC 2018'!$C$2:$AJ$774,15)/100</f>
        <v>0.72</v>
      </c>
    </row>
    <row r="52" spans="1:12">
      <c r="A52" s="694"/>
      <c r="B52" s="699"/>
      <c r="C52" s="261" t="str">
        <f>VLOOKUP(D52,'[3]TAC 2018'!$C$2:$AJ$774,2)</f>
        <v>Ajo, crudo</v>
      </c>
      <c r="D52" s="243" t="s">
        <v>2038</v>
      </c>
      <c r="E52" s="156">
        <v>10</v>
      </c>
      <c r="F52" s="157">
        <f>$E52*VLOOKUP($D52,'[3]TAC 2018'!$C$2:$AJ$774,4)/100</f>
        <v>9.5</v>
      </c>
      <c r="G52" s="157">
        <f>$F52*VLOOKUP($D52,'[3]TAC 2018'!$C$2:$AJ$774,6)/100</f>
        <v>13.68</v>
      </c>
      <c r="H52" s="244">
        <f>$F52*VLOOKUP($D52,'[3]TAC 2018'!$C$2:$AJ$774,8)/100</f>
        <v>0.44650000000000001</v>
      </c>
      <c r="I52" s="244">
        <f>$F52*VLOOKUP($D52,'[3]TAC 2018'!$C$2:$AJ$774,9)/100</f>
        <v>2.8500000000000001E-2</v>
      </c>
      <c r="J52" s="245">
        <f>$F52*VLOOKUP($D52,'[3]TAC 2018'!$C$2:$AJ$774,10)/100</f>
        <v>2.7835000000000001</v>
      </c>
      <c r="K52" s="245">
        <f>$F52*VLOOKUP($D52,'[3]TAC 2018'!$C$2:$AJ$774,14)/100</f>
        <v>3.8</v>
      </c>
      <c r="L52" s="360">
        <f>$F52*VLOOKUP($D52,'[3]TAC 2018'!$C$2:$AJ$774,15)/100</f>
        <v>0.1235</v>
      </c>
    </row>
    <row r="53" spans="1:12" ht="21.75" customHeight="1">
      <c r="A53" s="694"/>
      <c r="B53" s="699"/>
      <c r="C53" s="261" t="str">
        <f>VLOOKUP(D53,'[3]TAC 2018'!$C$2:$AJ$774,2)</f>
        <v>Sal</v>
      </c>
      <c r="D53" s="266" t="s">
        <v>2041</v>
      </c>
      <c r="E53" s="267">
        <v>1</v>
      </c>
      <c r="F53" s="157">
        <f>$E53*VLOOKUP($D53,'[3]TAC 2018'!$C$2:$AJ$774,4)/100</f>
        <v>1</v>
      </c>
      <c r="G53" s="157">
        <f>$F53*VLOOKUP($D53,'[3]TAC 2018'!$C$2:$AJ$774,6)/100</f>
        <v>0</v>
      </c>
      <c r="H53" s="244">
        <f>$F53*VLOOKUP($D53,'[3]TAC 2018'!$C$2:$AJ$774,8)/100</f>
        <v>0</v>
      </c>
      <c r="I53" s="244">
        <f>$F53*VLOOKUP($D53,'[3]TAC 2018'!$C$2:$AJ$774,9)/100</f>
        <v>0</v>
      </c>
      <c r="J53" s="245">
        <f>$F53*VLOOKUP($D53,'[3]TAC 2018'!$C$2:$AJ$774,10)/100</f>
        <v>0</v>
      </c>
      <c r="K53" s="245">
        <f>$F53*VLOOKUP($D53,'[3]TAC 2018'!$C$2:$AJ$774,14)/100</f>
        <v>0.24</v>
      </c>
      <c r="L53" s="360">
        <f>$F53*VLOOKUP($D53,'[3]TAC 2018'!$C$2:$AJ$774,15)/100</f>
        <v>3.0000000000000001E-3</v>
      </c>
    </row>
    <row r="54" spans="1:12" ht="18" customHeight="1" thickBot="1">
      <c r="A54" s="697"/>
      <c r="B54" s="700"/>
      <c r="C54" s="376" t="str">
        <f>VLOOKUP(D54,'[3]TAC 2018'!$C$2:$AJ$774,2)</f>
        <v>Aceite de maíz</v>
      </c>
      <c r="D54" s="362" t="s">
        <v>2040</v>
      </c>
      <c r="E54" s="158">
        <v>10</v>
      </c>
      <c r="F54" s="159">
        <f>$E54*VLOOKUP($D54,'[3]TAC 2018'!$C$2:$AJ$774,4)/100</f>
        <v>10</v>
      </c>
      <c r="G54" s="159">
        <f>$F54*VLOOKUP($D54,'[3]TAC 2018'!$C$2:$AJ$774,6)/100</f>
        <v>90</v>
      </c>
      <c r="H54" s="363">
        <f>$F54*VLOOKUP($D54,'[3]TAC 2018'!$C$2:$AJ$774,8)/100</f>
        <v>0</v>
      </c>
      <c r="I54" s="363">
        <f>$F54*VLOOKUP($D54,'[3]TAC 2018'!$C$2:$AJ$774,9)/100</f>
        <v>10</v>
      </c>
      <c r="J54" s="364">
        <f>$F54*VLOOKUP($D54,'[3]TAC 2018'!$C$2:$AJ$774,10)/100</f>
        <v>0</v>
      </c>
      <c r="K54" s="364">
        <f>$F54*VLOOKUP($D54,'[3]TAC 2018'!$C$2:$AJ$774,14)/100</f>
        <v>0</v>
      </c>
      <c r="L54" s="365">
        <f>$F54*VLOOKUP($D54,'[3]TAC 2018'!$C$2:$AJ$774,15)/100</f>
        <v>0</v>
      </c>
    </row>
    <row r="55" spans="1:12">
      <c r="A55" s="652" t="s">
        <v>1764</v>
      </c>
      <c r="B55" s="654" t="s">
        <v>1732</v>
      </c>
      <c r="C55" s="375" t="str">
        <f>VLOOKUP(D55,'[3]TAC 2018'!$C$2:$AJ$774,2)</f>
        <v>Avena en hojuelas, precocida</v>
      </c>
      <c r="D55" s="292" t="s">
        <v>2054</v>
      </c>
      <c r="E55" s="154">
        <v>20</v>
      </c>
      <c r="F55" s="155">
        <f>$E55*VLOOKUP($D55,'[3]TAC 2018'!$C$2:$AJ$774,4)/100</f>
        <v>20</v>
      </c>
      <c r="G55" s="155">
        <f>$F55*VLOOKUP($D55,'[3]TAC 2018'!$C$2:$AJ$774,6)/100</f>
        <v>82.2</v>
      </c>
      <c r="H55" s="357">
        <f>$F55*VLOOKUP($D55,'[3]TAC 2018'!$C$2:$AJ$774,8)/100</f>
        <v>3.38</v>
      </c>
      <c r="I55" s="357">
        <f>$F55*VLOOKUP($D55,'[3]TAC 2018'!$C$2:$AJ$774,9)/100</f>
        <v>1.5</v>
      </c>
      <c r="J55" s="358">
        <f>$F55*VLOOKUP($D55,'[3]TAC 2018'!$C$2:$AJ$774,10)/100</f>
        <v>12.82</v>
      </c>
      <c r="K55" s="358">
        <f>$F55*VLOOKUP($D55,'[3]TAC 2018'!$C$2:$AJ$774,14)/100</f>
        <v>10.8</v>
      </c>
      <c r="L55" s="359">
        <f>$F55*VLOOKUP($D55,'[3]TAC 2018'!$C$2:$AJ$774,15)/100</f>
        <v>0.9</v>
      </c>
    </row>
    <row r="56" spans="1:12" ht="15.75" thickBot="1">
      <c r="A56" s="653"/>
      <c r="B56" s="655"/>
      <c r="C56" s="376" t="str">
        <f>VLOOKUP(D56,'[3]TAC 2018'!$C$2:$AJ$774,2)</f>
        <v>Azucar blanco, granulado</v>
      </c>
      <c r="D56" s="362" t="s">
        <v>2033</v>
      </c>
      <c r="E56" s="158">
        <v>10</v>
      </c>
      <c r="F56" s="159">
        <f>$E56*VLOOKUP($D56,'[3]TAC 2018'!$C$2:$AJ$774,4)/100</f>
        <v>10</v>
      </c>
      <c r="G56" s="159">
        <f>$F56*VLOOKUP($D56,'[3]TAC 2018'!$C$2:$AJ$774,6)/100</f>
        <v>39.700000000000003</v>
      </c>
      <c r="H56" s="363">
        <f>$F56*VLOOKUP($D56,'[3]TAC 2018'!$C$2:$AJ$774,8)/100</f>
        <v>0</v>
      </c>
      <c r="I56" s="363">
        <f>$F56*VLOOKUP($D56,'[3]TAC 2018'!$C$2:$AJ$774,9)/100</f>
        <v>0</v>
      </c>
      <c r="J56" s="364">
        <f>$F56*VLOOKUP($D56,'[3]TAC 2018'!$C$2:$AJ$774,10)/100</f>
        <v>9.93</v>
      </c>
      <c r="K56" s="364">
        <f>$F56*VLOOKUP($D56,'[3]TAC 2018'!$C$2:$AJ$774,14)/100</f>
        <v>0</v>
      </c>
      <c r="L56" s="365">
        <f>$F56*VLOOKUP($D56,'[3]TAC 2018'!$C$2:$AJ$774,15)/100</f>
        <v>0.01</v>
      </c>
    </row>
    <row r="57" spans="1:12" ht="15.75" thickBot="1">
      <c r="A57" s="397"/>
      <c r="B57" s="398"/>
      <c r="C57" s="377"/>
      <c r="D57" s="378"/>
      <c r="E57" s="399"/>
      <c r="F57" s="380"/>
      <c r="G57" s="380"/>
      <c r="H57" s="381"/>
      <c r="I57" s="381"/>
      <c r="J57" s="382"/>
      <c r="K57" s="382"/>
      <c r="L57" s="381"/>
    </row>
    <row r="58" spans="1:12" ht="15.75">
      <c r="A58" s="634" t="s">
        <v>2045</v>
      </c>
      <c r="B58" s="635"/>
      <c r="C58" s="635"/>
      <c r="D58" s="635"/>
      <c r="E58" s="635"/>
      <c r="F58" s="635"/>
      <c r="G58" s="383">
        <f t="shared" ref="G58:L58" si="4">SUM(G37:G56)</f>
        <v>1045.546</v>
      </c>
      <c r="H58" s="383">
        <f t="shared" si="4"/>
        <v>35.21875</v>
      </c>
      <c r="I58" s="383">
        <f t="shared" si="4"/>
        <v>22.748449999999998</v>
      </c>
      <c r="J58" s="383">
        <f t="shared" si="4"/>
        <v>166.99214999999998</v>
      </c>
      <c r="K58" s="383">
        <f t="shared" si="4"/>
        <v>77.438000000000002</v>
      </c>
      <c r="L58" s="384">
        <f t="shared" si="4"/>
        <v>6.61395</v>
      </c>
    </row>
    <row r="59" spans="1:12" ht="15.75">
      <c r="A59" s="636" t="s">
        <v>2046</v>
      </c>
      <c r="B59" s="575"/>
      <c r="C59" s="575"/>
      <c r="D59" s="575"/>
      <c r="E59" s="575"/>
      <c r="F59" s="575"/>
      <c r="G59" s="256">
        <v>2245</v>
      </c>
      <c r="H59" s="257">
        <v>78.5</v>
      </c>
      <c r="I59" s="257">
        <v>74.400000000000006</v>
      </c>
      <c r="J59" s="257">
        <v>314.3</v>
      </c>
      <c r="K59" s="256">
        <v>1100</v>
      </c>
      <c r="L59" s="385">
        <v>6.2</v>
      </c>
    </row>
    <row r="60" spans="1:12" ht="16.5" thickBot="1">
      <c r="A60" s="637" t="s">
        <v>2047</v>
      </c>
      <c r="B60" s="638"/>
      <c r="C60" s="638"/>
      <c r="D60" s="638"/>
      <c r="E60" s="638"/>
      <c r="F60" s="638"/>
      <c r="G60" s="386">
        <f t="shared" ref="G60:L60" si="5">G58/G59</f>
        <v>0.46572204899777286</v>
      </c>
      <c r="H60" s="386">
        <f t="shared" si="5"/>
        <v>0.44864649681528662</v>
      </c>
      <c r="I60" s="386">
        <f t="shared" si="5"/>
        <v>0.30575873655913977</v>
      </c>
      <c r="J60" s="386">
        <f t="shared" si="5"/>
        <v>0.53131450843143491</v>
      </c>
      <c r="K60" s="386">
        <f t="shared" si="5"/>
        <v>7.0398181818181818E-2</v>
      </c>
      <c r="L60" s="387">
        <f t="shared" si="5"/>
        <v>1.0667661290322581</v>
      </c>
    </row>
    <row r="62" spans="1:12">
      <c r="A62" s="584" t="s">
        <v>2092</v>
      </c>
      <c r="B62" s="584"/>
      <c r="C62" s="584"/>
      <c r="D62" s="584"/>
      <c r="E62" s="584"/>
      <c r="F62" s="584"/>
      <c r="G62" s="584"/>
      <c r="H62" s="584"/>
      <c r="I62" s="584"/>
      <c r="J62" s="584"/>
      <c r="K62" s="584"/>
      <c r="L62" s="584"/>
    </row>
    <row r="64" spans="1:12" ht="15" customHeight="1">
      <c r="A64" s="588" t="s">
        <v>159</v>
      </c>
      <c r="B64" s="588" t="s">
        <v>166</v>
      </c>
      <c r="C64" s="588" t="s">
        <v>167</v>
      </c>
      <c r="D64" s="588" t="s">
        <v>2024</v>
      </c>
      <c r="E64" s="590" t="s">
        <v>168</v>
      </c>
      <c r="F64" s="590" t="s">
        <v>169</v>
      </c>
      <c r="G64" s="592" t="s">
        <v>2025</v>
      </c>
      <c r="H64" s="593"/>
      <c r="I64" s="593"/>
      <c r="J64" s="593"/>
      <c r="K64" s="593"/>
      <c r="L64" s="594"/>
    </row>
    <row r="65" spans="1:12" ht="30.75" thickBot="1">
      <c r="A65" s="603"/>
      <c r="B65" s="603"/>
      <c r="C65" s="603"/>
      <c r="D65" s="603"/>
      <c r="E65" s="604"/>
      <c r="F65" s="604"/>
      <c r="G65" s="241" t="s">
        <v>2026</v>
      </c>
      <c r="H65" s="241" t="s">
        <v>2027</v>
      </c>
      <c r="I65" s="241" t="s">
        <v>2028</v>
      </c>
      <c r="J65" s="241" t="s">
        <v>2029</v>
      </c>
      <c r="K65" s="241" t="s">
        <v>2030</v>
      </c>
      <c r="L65" s="241" t="s">
        <v>2031</v>
      </c>
    </row>
    <row r="66" spans="1:12">
      <c r="A66" s="648" t="s">
        <v>1973</v>
      </c>
      <c r="B66" s="650" t="s">
        <v>2093</v>
      </c>
      <c r="C66" s="375" t="str">
        <f>VLOOKUP(D66,'[3]TAC 2018'!$C$2:$AJ$774,2)</f>
        <v>Guayaba, madura, cruda</v>
      </c>
      <c r="D66" s="292" t="s">
        <v>2091</v>
      </c>
      <c r="E66" s="154">
        <v>40</v>
      </c>
      <c r="F66" s="155">
        <f>$E66*VLOOKUP($D66,'[3]TAC 2018'!$C$2:$AJ$774,4)/100</f>
        <v>30</v>
      </c>
      <c r="G66" s="155">
        <f>$F66*VLOOKUP($D66,'[3]TAC 2018'!$C$2:$AJ$774,6)/100</f>
        <v>21.3</v>
      </c>
      <c r="H66" s="357">
        <f>$F66*VLOOKUP($D66,'[3]TAC 2018'!$C$2:$AJ$774,8)/100</f>
        <v>0.27</v>
      </c>
      <c r="I66" s="357">
        <f>$F66*VLOOKUP($D66,'[3]TAC 2018'!$C$2:$AJ$774,9)/100</f>
        <v>0.09</v>
      </c>
      <c r="J66" s="358">
        <f>$F66*VLOOKUP($D66,'[3]TAC 2018'!$C$2:$AJ$774,10)/100</f>
        <v>4.0199999999999996</v>
      </c>
      <c r="K66" s="358">
        <f>$F66*VLOOKUP($D66,'[3]TAC 2018'!$C$2:$AJ$774,14)/100</f>
        <v>3.9</v>
      </c>
      <c r="L66" s="359">
        <f>$F66*VLOOKUP($D66,'[3]TAC 2018'!$C$2:$AJ$774,15)/100</f>
        <v>0.09</v>
      </c>
    </row>
    <row r="67" spans="1:12">
      <c r="A67" s="649"/>
      <c r="B67" s="619"/>
      <c r="C67" s="261" t="str">
        <f>VLOOKUP(D67,'[3]TAC 2018'!$C$2:$AJ$774,2)</f>
        <v>Leche de vaca, entera, en polvo</v>
      </c>
      <c r="D67" s="243" t="s">
        <v>2049</v>
      </c>
      <c r="E67" s="156">
        <v>20</v>
      </c>
      <c r="F67" s="157">
        <f>$E67*VLOOKUP($D67,'[3]TAC 2018'!$C$2:$AJ$774,4)/100</f>
        <v>20</v>
      </c>
      <c r="G67" s="157">
        <f>$F67*VLOOKUP($D67,'[3]TAC 2018'!$C$2:$AJ$774,6)/100</f>
        <v>99.8</v>
      </c>
      <c r="H67" s="244">
        <f>$F67*VLOOKUP($D67,'[3]TAC 2018'!$C$2:$AJ$774,8)/100</f>
        <v>5.26</v>
      </c>
      <c r="I67" s="244">
        <f>$F67*VLOOKUP($D67,'[3]TAC 2018'!$C$2:$AJ$774,9)/100</f>
        <v>5.32</v>
      </c>
      <c r="J67" s="245">
        <f>$F67*VLOOKUP($D67,'[3]TAC 2018'!$C$2:$AJ$774,10)/100</f>
        <v>7.68</v>
      </c>
      <c r="K67" s="245">
        <f>$F67*VLOOKUP($D67,'[3]TAC 2018'!$C$2:$AJ$774,14)/100</f>
        <v>188</v>
      </c>
      <c r="L67" s="360">
        <f>$F67*VLOOKUP($D67,'[3]TAC 2018'!$C$2:$AJ$774,15)/100</f>
        <v>0.1</v>
      </c>
    </row>
    <row r="68" spans="1:12" ht="15.75" thickBot="1">
      <c r="A68" s="678"/>
      <c r="B68" s="651"/>
      <c r="C68" s="376" t="str">
        <f>VLOOKUP(D68,'[3]TAC 2018'!$C$2:$AJ$774,2)</f>
        <v>Azucar blanco, granulado</v>
      </c>
      <c r="D68" s="362" t="s">
        <v>2033</v>
      </c>
      <c r="E68" s="158">
        <v>10</v>
      </c>
      <c r="F68" s="159">
        <f>$E68*VLOOKUP($D68,'[3]TAC 2018'!$C$2:$AJ$774,4)/100</f>
        <v>10</v>
      </c>
      <c r="G68" s="159">
        <f>$F68*VLOOKUP($D68,'[3]TAC 2018'!$C$2:$AJ$774,6)/100</f>
        <v>39.700000000000003</v>
      </c>
      <c r="H68" s="363">
        <f>$F68*VLOOKUP($D68,'[3]TAC 2018'!$C$2:$AJ$774,8)/100</f>
        <v>0</v>
      </c>
      <c r="I68" s="363">
        <f>$F68*VLOOKUP($D68,'[3]TAC 2018'!$C$2:$AJ$774,9)/100</f>
        <v>0</v>
      </c>
      <c r="J68" s="364">
        <f>$F68*VLOOKUP($D68,'[3]TAC 2018'!$C$2:$AJ$774,10)/100</f>
        <v>9.93</v>
      </c>
      <c r="K68" s="364">
        <f>$F68*VLOOKUP($D68,'[3]TAC 2018'!$C$2:$AJ$774,14)/100</f>
        <v>0</v>
      </c>
      <c r="L68" s="365">
        <f>$F68*VLOOKUP($D68,'[3]TAC 2018'!$C$2:$AJ$774,15)/100</f>
        <v>0.01</v>
      </c>
    </row>
    <row r="69" spans="1:12" ht="34.5" customHeight="1" thickBot="1">
      <c r="A69" s="401" t="s">
        <v>1882</v>
      </c>
      <c r="B69" s="402" t="s">
        <v>1893</v>
      </c>
      <c r="C69" s="423" t="str">
        <f>VLOOKUP(D69,'[3]TAC 2018'!$C$2:$AJ$774,2)</f>
        <v>Galletas saladas, tipo soda</v>
      </c>
      <c r="D69" s="403" t="s">
        <v>2094</v>
      </c>
      <c r="E69" s="404">
        <v>14</v>
      </c>
      <c r="F69" s="405">
        <f>$E69*VLOOKUP($D69,'[3]TAC 2018'!$C$2:$AJ$774,4)/100</f>
        <v>14</v>
      </c>
      <c r="G69" s="405">
        <f>$F69*VLOOKUP($D69,'[3]TAC 2018'!$C$2:$AJ$774,6)/100</f>
        <v>59.36</v>
      </c>
      <c r="H69" s="406">
        <f>$F69*VLOOKUP($D69,'[3]TAC 2018'!$C$2:$AJ$774,8)/100</f>
        <v>1.3440000000000001</v>
      </c>
      <c r="I69" s="406">
        <f>$F69*VLOOKUP($D69,'[3]TAC 2018'!$C$2:$AJ$774,9)/100</f>
        <v>1.3579999999999999</v>
      </c>
      <c r="J69" s="407">
        <f>$F69*VLOOKUP($D69,'[3]TAC 2018'!$C$2:$AJ$774,10)/100</f>
        <v>10.206000000000001</v>
      </c>
      <c r="K69" s="407">
        <f>$F69*VLOOKUP($D69,'[3]TAC 2018'!$C$2:$AJ$774,14)/100</f>
        <v>5.32</v>
      </c>
      <c r="L69" s="408">
        <f>$F69*VLOOKUP($D69,'[3]TAC 2018'!$C$2:$AJ$774,15)/100</f>
        <v>0.78399999999999992</v>
      </c>
    </row>
    <row r="70" spans="1:12" ht="15.75" thickBot="1">
      <c r="A70" s="355"/>
      <c r="B70" s="409"/>
      <c r="C70" s="394"/>
      <c r="D70" s="410"/>
      <c r="E70" s="411"/>
      <c r="F70" s="380"/>
      <c r="G70" s="380"/>
      <c r="H70" s="381"/>
      <c r="I70" s="381"/>
      <c r="J70" s="382"/>
      <c r="K70" s="382"/>
      <c r="L70" s="381"/>
    </row>
    <row r="71" spans="1:12" ht="15.75">
      <c r="A71" s="634" t="s">
        <v>2045</v>
      </c>
      <c r="B71" s="635"/>
      <c r="C71" s="635"/>
      <c r="D71" s="635"/>
      <c r="E71" s="635"/>
      <c r="F71" s="635"/>
      <c r="G71" s="383">
        <f t="shared" ref="G71:L71" si="6">SUM(G66:G69)</f>
        <v>220.16000000000003</v>
      </c>
      <c r="H71" s="383">
        <f t="shared" si="6"/>
        <v>6.8739999999999997</v>
      </c>
      <c r="I71" s="383">
        <f t="shared" si="6"/>
        <v>6.7679999999999998</v>
      </c>
      <c r="J71" s="383">
        <f t="shared" si="6"/>
        <v>31.835999999999999</v>
      </c>
      <c r="K71" s="383">
        <f t="shared" si="6"/>
        <v>197.22</v>
      </c>
      <c r="L71" s="384">
        <f t="shared" si="6"/>
        <v>0.98399999999999999</v>
      </c>
    </row>
    <row r="72" spans="1:12" ht="15.75">
      <c r="A72" s="636" t="s">
        <v>2046</v>
      </c>
      <c r="B72" s="575"/>
      <c r="C72" s="575"/>
      <c r="D72" s="575"/>
      <c r="E72" s="575"/>
      <c r="F72" s="575"/>
      <c r="G72" s="256">
        <v>2245</v>
      </c>
      <c r="H72" s="257">
        <v>78.5</v>
      </c>
      <c r="I72" s="257">
        <v>74.400000000000006</v>
      </c>
      <c r="J72" s="257">
        <v>314.3</v>
      </c>
      <c r="K72" s="256">
        <v>1100</v>
      </c>
      <c r="L72" s="385">
        <v>6.2</v>
      </c>
    </row>
    <row r="73" spans="1:12" ht="16.5" thickBot="1">
      <c r="A73" s="637" t="s">
        <v>2047</v>
      </c>
      <c r="B73" s="638"/>
      <c r="C73" s="638"/>
      <c r="D73" s="638"/>
      <c r="E73" s="638"/>
      <c r="F73" s="638"/>
      <c r="G73" s="386">
        <f t="shared" ref="G73:L73" si="7">G71/G72</f>
        <v>9.8066815144766159E-2</v>
      </c>
      <c r="H73" s="386">
        <f t="shared" si="7"/>
        <v>8.7566878980891716E-2</v>
      </c>
      <c r="I73" s="386">
        <f t="shared" si="7"/>
        <v>9.0967741935483862E-2</v>
      </c>
      <c r="J73" s="386">
        <f t="shared" si="7"/>
        <v>0.10129175946547883</v>
      </c>
      <c r="K73" s="386">
        <f t="shared" si="7"/>
        <v>0.17929090909090908</v>
      </c>
      <c r="L73" s="387">
        <f t="shared" si="7"/>
        <v>0.15870967741935482</v>
      </c>
    </row>
    <row r="75" spans="1:12">
      <c r="A75" s="627" t="s">
        <v>2095</v>
      </c>
      <c r="B75" s="627"/>
      <c r="C75" s="627"/>
      <c r="D75" s="627"/>
      <c r="E75" s="627"/>
      <c r="F75" s="627"/>
      <c r="G75" s="627"/>
      <c r="H75" s="627"/>
      <c r="I75" s="627"/>
      <c r="J75" s="627"/>
      <c r="K75" s="627"/>
      <c r="L75" s="627"/>
    </row>
    <row r="77" spans="1:12">
      <c r="A77" s="588" t="s">
        <v>159</v>
      </c>
      <c r="B77" s="588" t="s">
        <v>166</v>
      </c>
      <c r="C77" s="588" t="s">
        <v>167</v>
      </c>
      <c r="D77" s="588" t="s">
        <v>2024</v>
      </c>
      <c r="E77" s="590" t="s">
        <v>168</v>
      </c>
      <c r="F77" s="590" t="s">
        <v>169</v>
      </c>
      <c r="G77" s="592" t="s">
        <v>2025</v>
      </c>
      <c r="H77" s="593"/>
      <c r="I77" s="593"/>
      <c r="J77" s="593"/>
      <c r="K77" s="593"/>
      <c r="L77" s="594"/>
    </row>
    <row r="78" spans="1:12" ht="30.75" thickBot="1">
      <c r="A78" s="603"/>
      <c r="B78" s="603"/>
      <c r="C78" s="603"/>
      <c r="D78" s="603"/>
      <c r="E78" s="604"/>
      <c r="F78" s="604"/>
      <c r="G78" s="241" t="s">
        <v>2026</v>
      </c>
      <c r="H78" s="241" t="s">
        <v>2027</v>
      </c>
      <c r="I78" s="241" t="s">
        <v>2028</v>
      </c>
      <c r="J78" s="241" t="s">
        <v>2029</v>
      </c>
      <c r="K78" s="241" t="s">
        <v>2030</v>
      </c>
      <c r="L78" s="241" t="s">
        <v>2031</v>
      </c>
    </row>
    <row r="79" spans="1:12">
      <c r="A79" s="660" t="s">
        <v>1882</v>
      </c>
      <c r="B79" s="650" t="s">
        <v>1892</v>
      </c>
      <c r="C79" s="375" t="str">
        <f>VLOOKUP(D79,'[3]TAC 2018'!$C$2:$AJ$774,2)</f>
        <v>Harina de maíz blanco, precocida</v>
      </c>
      <c r="D79" s="292" t="s">
        <v>2059</v>
      </c>
      <c r="E79" s="154">
        <v>50</v>
      </c>
      <c r="F79" s="155">
        <f>$E79*VLOOKUP($D79,'[3]TAC 2018'!$C$2:$AJ$774,4)/100</f>
        <v>50</v>
      </c>
      <c r="G79" s="155">
        <f>$F79*VLOOKUP($D79,'[3]TAC 2018'!$C$2:$AJ$774,6)/100</f>
        <v>190</v>
      </c>
      <c r="H79" s="357">
        <f>$F79*VLOOKUP($D79,'[3]TAC 2018'!$C$2:$AJ$774,8)/100</f>
        <v>4.55</v>
      </c>
      <c r="I79" s="357">
        <f>$F79*VLOOKUP($D79,'[3]TAC 2018'!$C$2:$AJ$774,9)/100</f>
        <v>1.85</v>
      </c>
      <c r="J79" s="358">
        <f>$F79*VLOOKUP($D79,'[3]TAC 2018'!$C$2:$AJ$774,10)/100</f>
        <v>36.950000000000003</v>
      </c>
      <c r="K79" s="358">
        <f>$F79*VLOOKUP($D79,'[3]TAC 2018'!$C$2:$AJ$774,14)/100</f>
        <v>2</v>
      </c>
      <c r="L79" s="359">
        <f>$F79*VLOOKUP($D79,'[3]TAC 2018'!$C$2:$AJ$774,15)/100</f>
        <v>1.35</v>
      </c>
    </row>
    <row r="80" spans="1:12" ht="27.75" customHeight="1" thickBot="1">
      <c r="A80" s="662"/>
      <c r="B80" s="651"/>
      <c r="C80" s="376" t="str">
        <f>VLOOKUP(D80,'[3]TAC 2018'!$C$2:$AJ$774,2)</f>
        <v>Sal</v>
      </c>
      <c r="D80" s="362" t="s">
        <v>2041</v>
      </c>
      <c r="E80" s="412">
        <v>0.5</v>
      </c>
      <c r="F80" s="159">
        <f>$E80*VLOOKUP($D80,'[3]TAC 2018'!$C$2:$AJ$774,4)/100</f>
        <v>0.5</v>
      </c>
      <c r="G80" s="159">
        <f>$F80*VLOOKUP($D80,'[3]TAC 2018'!$C$2:$AJ$774,6)/100</f>
        <v>0</v>
      </c>
      <c r="H80" s="363">
        <f>$F80*VLOOKUP($D80,'[3]TAC 2018'!$C$2:$AJ$774,8)/100</f>
        <v>0</v>
      </c>
      <c r="I80" s="363">
        <f>$F80*VLOOKUP($D80,'[3]TAC 2018'!$C$2:$AJ$774,9)/100</f>
        <v>0</v>
      </c>
      <c r="J80" s="364">
        <f>$F80*VLOOKUP($D80,'[3]TAC 2018'!$C$2:$AJ$774,10)/100</f>
        <v>0</v>
      </c>
      <c r="K80" s="364">
        <f>$F80*VLOOKUP($D80,'[3]TAC 2018'!$C$2:$AJ$774,14)/100</f>
        <v>0.12</v>
      </c>
      <c r="L80" s="365">
        <f>$F80*VLOOKUP($D80,'[3]TAC 2018'!$C$2:$AJ$774,15)/100</f>
        <v>1.5E-3</v>
      </c>
    </row>
    <row r="81" spans="1:12" ht="35.25" customHeight="1">
      <c r="A81" s="660" t="s">
        <v>160</v>
      </c>
      <c r="B81" s="650" t="s">
        <v>1987</v>
      </c>
      <c r="C81" s="375" t="str">
        <f>VLOOKUP(D81,'[3]TAC 2018'!$C$2:$AJ$774,2)</f>
        <v>Huevo de gallina, entero, crudo</v>
      </c>
      <c r="D81" s="292" t="s">
        <v>2058</v>
      </c>
      <c r="E81" s="154">
        <v>55</v>
      </c>
      <c r="F81" s="155">
        <f>$E81*VLOOKUP($D81,'[3]TAC 2018'!$C$2:$AJ$774,4)/100</f>
        <v>49.5</v>
      </c>
      <c r="G81" s="155">
        <f>$F81*VLOOKUP($D81,'[3]TAC 2018'!$C$2:$AJ$774,6)/100</f>
        <v>73.754999999999995</v>
      </c>
      <c r="H81" s="357">
        <f>$F81*VLOOKUP($D81,'[3]TAC 2018'!$C$2:$AJ$774,8)/100</f>
        <v>6.2369999999999992</v>
      </c>
      <c r="I81" s="357">
        <f>$F81*VLOOKUP($D81,'[3]TAC 2018'!$C$2:$AJ$774,9)/100</f>
        <v>5.3460000000000001</v>
      </c>
      <c r="J81" s="358">
        <f>$F81*VLOOKUP($D81,'[3]TAC 2018'!$C$2:$AJ$774,10)/100</f>
        <v>0.14849999999999999</v>
      </c>
      <c r="K81" s="358">
        <f>$F81*VLOOKUP($D81,'[3]TAC 2018'!$C$2:$AJ$774,14)/100</f>
        <v>26.234999999999999</v>
      </c>
      <c r="L81" s="359">
        <f>$F81*VLOOKUP($D81,'[3]TAC 2018'!$C$2:$AJ$774,15)/100</f>
        <v>0.84149999999999991</v>
      </c>
    </row>
    <row r="82" spans="1:12" ht="24.75" customHeight="1">
      <c r="A82" s="661"/>
      <c r="B82" s="619"/>
      <c r="C82" s="261" t="str">
        <f>VLOOKUP(D82,'[3]TAC 2018'!$C$2:$AJ$774,2)</f>
        <v>Cebolla cabezona, cruda</v>
      </c>
      <c r="D82" s="243" t="s">
        <v>2035</v>
      </c>
      <c r="E82" s="156">
        <v>10</v>
      </c>
      <c r="F82" s="157">
        <f>$E82*VLOOKUP($D82,'[3]TAC 2018'!$C$2:$AJ$774,4)/100</f>
        <v>9.5</v>
      </c>
      <c r="G82" s="157">
        <f>$F82*VLOOKUP($D82,'[3]TAC 2018'!$C$2:$AJ$774,6)/100</f>
        <v>3.8</v>
      </c>
      <c r="H82" s="244">
        <f>$F82*VLOOKUP($D82,'[3]TAC 2018'!$C$2:$AJ$774,8)/100</f>
        <v>0.13299999999999998</v>
      </c>
      <c r="I82" s="244">
        <f>$F82*VLOOKUP($D82,'[3]TAC 2018'!$C$2:$AJ$774,9)/100</f>
        <v>9.5000000000000015E-3</v>
      </c>
      <c r="J82" s="245">
        <f>$F82*VLOOKUP($D82,'[3]TAC 2018'!$C$2:$AJ$774,10)/100</f>
        <v>0.73150000000000004</v>
      </c>
      <c r="K82" s="245">
        <f>$F82*VLOOKUP($D82,'[3]TAC 2018'!$C$2:$AJ$774,14)/100</f>
        <v>2.2799999999999998</v>
      </c>
      <c r="L82" s="360">
        <f>$F82*VLOOKUP($D82,'[3]TAC 2018'!$C$2:$AJ$774,15)/100</f>
        <v>2.8500000000000001E-2</v>
      </c>
    </row>
    <row r="83" spans="1:12" ht="21" customHeight="1">
      <c r="A83" s="661"/>
      <c r="B83" s="619"/>
      <c r="C83" s="261" t="str">
        <f>VLOOKUP(D83,'[3]TAC 2018'!$C$2:$AJ$774,2)</f>
        <v>Tomate, crudo</v>
      </c>
      <c r="D83" s="243" t="s">
        <v>2036</v>
      </c>
      <c r="E83" s="156">
        <v>10</v>
      </c>
      <c r="F83" s="157">
        <f>$E83*VLOOKUP($D83,'[3]TAC 2018'!$C$2:$AJ$774,4)/100</f>
        <v>8</v>
      </c>
      <c r="G83" s="157">
        <f>$F83*VLOOKUP($D83,'[3]TAC 2018'!$C$2:$AJ$774,6)/100</f>
        <v>1.84</v>
      </c>
      <c r="H83" s="244">
        <f>$F83*VLOOKUP($D83,'[3]TAC 2018'!$C$2:$AJ$774,8)/100</f>
        <v>7.2000000000000008E-2</v>
      </c>
      <c r="I83" s="244">
        <f>$F83*VLOOKUP($D83,'[3]TAC 2018'!$C$2:$AJ$774,9)/100</f>
        <v>8.0000000000000002E-3</v>
      </c>
      <c r="J83" s="245">
        <f>$F83*VLOOKUP($D83,'[3]TAC 2018'!$C$2:$AJ$774,10)/100</f>
        <v>0.32799999999999996</v>
      </c>
      <c r="K83" s="245">
        <f>$F83*VLOOKUP($D83,'[3]TAC 2018'!$C$2:$AJ$774,14)/100</f>
        <v>0.72</v>
      </c>
      <c r="L83" s="360">
        <f>$F83*VLOOKUP($D83,'[3]TAC 2018'!$C$2:$AJ$774,15)/100</f>
        <v>0.04</v>
      </c>
    </row>
    <row r="84" spans="1:12" ht="19.5" customHeight="1">
      <c r="A84" s="661"/>
      <c r="B84" s="619"/>
      <c r="C84" s="261" t="str">
        <f>VLOOKUP(D84,'[3]TAC 2018'!$C$2:$AJ$774,2)</f>
        <v>Aceite de maíz</v>
      </c>
      <c r="D84" s="243" t="s">
        <v>2040</v>
      </c>
      <c r="E84" s="156">
        <v>10</v>
      </c>
      <c r="F84" s="157">
        <f>$E84*VLOOKUP($D84,'[3]TAC 2018'!$C$2:$AJ$774,4)/100</f>
        <v>10</v>
      </c>
      <c r="G84" s="157">
        <f>$F84*VLOOKUP($D84,'[3]TAC 2018'!$C$2:$AJ$774,6)/100</f>
        <v>90</v>
      </c>
      <c r="H84" s="244">
        <f>$F84*VLOOKUP($D84,'[3]TAC 2018'!$C$2:$AJ$774,8)/100</f>
        <v>0</v>
      </c>
      <c r="I84" s="244">
        <f>$F84*VLOOKUP($D84,'[3]TAC 2018'!$C$2:$AJ$774,9)/100</f>
        <v>10</v>
      </c>
      <c r="J84" s="245">
        <f>$F84*VLOOKUP($D84,'[3]TAC 2018'!$C$2:$AJ$774,10)/100</f>
        <v>0</v>
      </c>
      <c r="K84" s="245">
        <f>$F84*VLOOKUP($D84,'[3]TAC 2018'!$C$2:$AJ$774,14)/100</f>
        <v>0</v>
      </c>
      <c r="L84" s="360">
        <f>$F84*VLOOKUP($D84,'[3]TAC 2018'!$C$2:$AJ$774,15)/100</f>
        <v>0</v>
      </c>
    </row>
    <row r="85" spans="1:12" ht="22.5" customHeight="1" thickBot="1">
      <c r="A85" s="662"/>
      <c r="B85" s="651"/>
      <c r="C85" s="376" t="str">
        <f>VLOOKUP(D85,'[3]TAC 2018'!$C$2:$AJ$774,2)</f>
        <v>Sal</v>
      </c>
      <c r="D85" s="362" t="s">
        <v>2041</v>
      </c>
      <c r="E85" s="412">
        <v>1</v>
      </c>
      <c r="F85" s="159">
        <f>$E85*VLOOKUP($D85,'[3]TAC 2018'!$C$2:$AJ$774,4)/100</f>
        <v>1</v>
      </c>
      <c r="G85" s="159">
        <f>$F85*VLOOKUP($D85,'[3]TAC 2018'!$C$2:$AJ$774,6)/100</f>
        <v>0</v>
      </c>
      <c r="H85" s="363">
        <f>$F85*VLOOKUP($D85,'[3]TAC 2018'!$C$2:$AJ$774,8)/100</f>
        <v>0</v>
      </c>
      <c r="I85" s="363">
        <f>$F85*VLOOKUP($D85,'[3]TAC 2018'!$C$2:$AJ$774,9)/100</f>
        <v>0</v>
      </c>
      <c r="J85" s="364">
        <f>$F85*VLOOKUP($D85,'[3]TAC 2018'!$C$2:$AJ$774,10)/100</f>
        <v>0</v>
      </c>
      <c r="K85" s="364">
        <f>$F85*VLOOKUP($D85,'[3]TAC 2018'!$C$2:$AJ$774,14)/100</f>
        <v>0.24</v>
      </c>
      <c r="L85" s="365">
        <f>$F85*VLOOKUP($D85,'[3]TAC 2018'!$C$2:$AJ$774,15)/100</f>
        <v>3.0000000000000001E-3</v>
      </c>
    </row>
    <row r="86" spans="1:12">
      <c r="A86" s="660" t="s">
        <v>1764</v>
      </c>
      <c r="B86" s="650" t="s">
        <v>1729</v>
      </c>
      <c r="C86" s="375" t="str">
        <f>VLOOKUP(D86,'[3]TAC 2018'!$C$2:$AJ$774,2)</f>
        <v>Tomate de árbol rojo, crudo</v>
      </c>
      <c r="D86" s="292" t="s">
        <v>2086</v>
      </c>
      <c r="E86" s="154">
        <v>35</v>
      </c>
      <c r="F86" s="155">
        <f>$E86*VLOOKUP($D86,'[3]TAC 2018'!$C$2:$AJ$774,4)/100</f>
        <v>30.1</v>
      </c>
      <c r="G86" s="155">
        <f>$F86*VLOOKUP($D86,'[3]TAC 2018'!$C$2:$AJ$774,6)/100</f>
        <v>16.555</v>
      </c>
      <c r="H86" s="357">
        <f>$F86*VLOOKUP($D86,'[3]TAC 2018'!$C$2:$AJ$774,8)/100</f>
        <v>0.60199999999999998</v>
      </c>
      <c r="I86" s="357">
        <f>$F86*VLOOKUP($D86,'[3]TAC 2018'!$C$2:$AJ$774,9)/100</f>
        <v>6.0200000000000004E-2</v>
      </c>
      <c r="J86" s="358">
        <f>$F86*VLOOKUP($D86,'[3]TAC 2018'!$C$2:$AJ$774,10)/100</f>
        <v>3.0701999999999998</v>
      </c>
      <c r="K86" s="358">
        <f>$F86*VLOOKUP($D86,'[3]TAC 2018'!$C$2:$AJ$774,14)/100</f>
        <v>3.01</v>
      </c>
      <c r="L86" s="359">
        <f>$F86*VLOOKUP($D86,'[3]TAC 2018'!$C$2:$AJ$774,15)/100</f>
        <v>0.27090000000000003</v>
      </c>
    </row>
    <row r="87" spans="1:12" ht="15.75" thickBot="1">
      <c r="A87" s="662"/>
      <c r="B87" s="651"/>
      <c r="C87" s="376" t="str">
        <f>VLOOKUP(D87,'[3]TAC 2018'!$C$2:$AJ$774,2)</f>
        <v>Azucar blanco, granulado</v>
      </c>
      <c r="D87" s="362" t="s">
        <v>2033</v>
      </c>
      <c r="E87" s="158">
        <v>10</v>
      </c>
      <c r="F87" s="159">
        <f>$E87*VLOOKUP($D87,'[3]TAC 2018'!$C$2:$AJ$774,4)/100</f>
        <v>10</v>
      </c>
      <c r="G87" s="159">
        <f>$F87*VLOOKUP($D87,'[3]TAC 2018'!$C$2:$AJ$774,6)/100</f>
        <v>39.700000000000003</v>
      </c>
      <c r="H87" s="363">
        <f>$F87*VLOOKUP($D87,'[3]TAC 2018'!$C$2:$AJ$774,8)/100</f>
        <v>0</v>
      </c>
      <c r="I87" s="363">
        <f>$F87*VLOOKUP($D87,'[3]TAC 2018'!$C$2:$AJ$774,9)/100</f>
        <v>0</v>
      </c>
      <c r="J87" s="364">
        <f>$F87*VLOOKUP($D87,'[3]TAC 2018'!$C$2:$AJ$774,10)/100</f>
        <v>9.93</v>
      </c>
      <c r="K87" s="364">
        <f>$F87*VLOOKUP($D87,'[3]TAC 2018'!$C$2:$AJ$774,14)/100</f>
        <v>0</v>
      </c>
      <c r="L87" s="365">
        <f>$F87*VLOOKUP($D87,'[3]TAC 2018'!$C$2:$AJ$774,15)/100</f>
        <v>0.01</v>
      </c>
    </row>
    <row r="88" spans="1:12" ht="15.75" thickBot="1">
      <c r="A88" s="645"/>
      <c r="B88" s="646"/>
      <c r="C88" s="646"/>
      <c r="D88" s="646"/>
      <c r="E88" s="646"/>
      <c r="F88" s="646"/>
      <c r="G88" s="646"/>
      <c r="H88" s="646"/>
      <c r="I88" s="646"/>
      <c r="J88" s="646"/>
      <c r="K88" s="646"/>
      <c r="L88" s="647"/>
    </row>
    <row r="89" spans="1:12" ht="15.75">
      <c r="A89" s="634" t="s">
        <v>2045</v>
      </c>
      <c r="B89" s="635"/>
      <c r="C89" s="635"/>
      <c r="D89" s="635"/>
      <c r="E89" s="635"/>
      <c r="F89" s="635"/>
      <c r="G89" s="383">
        <f t="shared" ref="G89:L89" si="8">SUM(G79:G88)</f>
        <v>415.65</v>
      </c>
      <c r="H89" s="383">
        <f t="shared" si="8"/>
        <v>11.593999999999998</v>
      </c>
      <c r="I89" s="383">
        <f t="shared" si="8"/>
        <v>17.273699999999998</v>
      </c>
      <c r="J89" s="383">
        <f t="shared" si="8"/>
        <v>51.158200000000001</v>
      </c>
      <c r="K89" s="383">
        <f t="shared" si="8"/>
        <v>34.604999999999997</v>
      </c>
      <c r="L89" s="384">
        <f t="shared" si="8"/>
        <v>2.5454000000000003</v>
      </c>
    </row>
    <row r="90" spans="1:12" ht="15.75">
      <c r="A90" s="636" t="s">
        <v>2046</v>
      </c>
      <c r="B90" s="575"/>
      <c r="C90" s="575"/>
      <c r="D90" s="575"/>
      <c r="E90" s="575"/>
      <c r="F90" s="575"/>
      <c r="G90" s="256">
        <v>2245</v>
      </c>
      <c r="H90" s="257">
        <v>78.5</v>
      </c>
      <c r="I90" s="257">
        <v>74.400000000000006</v>
      </c>
      <c r="J90" s="257">
        <v>314.3</v>
      </c>
      <c r="K90" s="256">
        <v>1100</v>
      </c>
      <c r="L90" s="385">
        <v>6.2</v>
      </c>
    </row>
    <row r="91" spans="1:12" ht="16.5" thickBot="1">
      <c r="A91" s="637" t="s">
        <v>2047</v>
      </c>
      <c r="B91" s="638"/>
      <c r="C91" s="638"/>
      <c r="D91" s="638"/>
      <c r="E91" s="638"/>
      <c r="F91" s="638"/>
      <c r="G91" s="386">
        <f t="shared" ref="G91:L91" si="9">G89/G90</f>
        <v>0.18514476614699329</v>
      </c>
      <c r="H91" s="386">
        <f t="shared" si="9"/>
        <v>0.14769426751592354</v>
      </c>
      <c r="I91" s="386">
        <f t="shared" si="9"/>
        <v>0.23217338709677415</v>
      </c>
      <c r="J91" s="386">
        <f t="shared" si="9"/>
        <v>0.1627686923321667</v>
      </c>
      <c r="K91" s="386">
        <f t="shared" si="9"/>
        <v>3.1459090909090909E-2</v>
      </c>
      <c r="L91" s="387">
        <f t="shared" si="9"/>
        <v>0.41054838709677421</v>
      </c>
    </row>
    <row r="93" spans="1:12">
      <c r="A93" s="692" t="s">
        <v>2096</v>
      </c>
      <c r="B93" s="692"/>
      <c r="C93" s="692"/>
      <c r="D93" s="692"/>
      <c r="E93" s="692"/>
      <c r="F93" s="692"/>
      <c r="G93" s="288">
        <f t="shared" ref="G93:L93" si="10">G89+G71+G58+G32+G21</f>
        <v>2454.1660000000002</v>
      </c>
      <c r="H93" s="288">
        <f t="shared" si="10"/>
        <v>80.547749999999994</v>
      </c>
      <c r="I93" s="288">
        <f t="shared" si="10"/>
        <v>83.144149999999996</v>
      </c>
      <c r="J93" s="288">
        <f t="shared" si="10"/>
        <v>332.99435</v>
      </c>
      <c r="K93" s="288">
        <f t="shared" si="10"/>
        <v>1155.183</v>
      </c>
      <c r="L93" s="288">
        <f t="shared" si="10"/>
        <v>13.763850000000001</v>
      </c>
    </row>
    <row r="94" spans="1:12">
      <c r="A94" s="692" t="s">
        <v>2097</v>
      </c>
      <c r="B94" s="692"/>
      <c r="C94" s="692"/>
      <c r="D94" s="692"/>
      <c r="E94" s="692"/>
      <c r="F94" s="692"/>
      <c r="G94" s="289">
        <v>2245</v>
      </c>
      <c r="H94" s="290">
        <v>78.5</v>
      </c>
      <c r="I94" s="290">
        <v>74.400000000000006</v>
      </c>
      <c r="J94" s="290">
        <v>314.3</v>
      </c>
      <c r="K94" s="289">
        <v>1100</v>
      </c>
      <c r="L94" s="290">
        <v>6.2</v>
      </c>
    </row>
    <row r="95" spans="1:12">
      <c r="A95" s="692" t="s">
        <v>2047</v>
      </c>
      <c r="B95" s="692"/>
      <c r="C95" s="692"/>
      <c r="D95" s="692"/>
      <c r="E95" s="692"/>
      <c r="F95" s="692"/>
      <c r="G95" s="291">
        <f>G93/G94</f>
        <v>1.0931697104677061</v>
      </c>
      <c r="H95" s="291">
        <f t="shared" ref="H95:L95" si="11">H93/H94</f>
        <v>1.0260859872611463</v>
      </c>
      <c r="I95" s="291">
        <f t="shared" si="11"/>
        <v>1.1175288978494622</v>
      </c>
      <c r="J95" s="291">
        <f t="shared" si="11"/>
        <v>1.0594793191218581</v>
      </c>
      <c r="K95" s="291">
        <f t="shared" si="11"/>
        <v>1.0501663636363636</v>
      </c>
      <c r="L95" s="291">
        <f t="shared" si="11"/>
        <v>2.2199758064516133</v>
      </c>
    </row>
    <row r="98" spans="1:12">
      <c r="A98" s="608" t="s">
        <v>2098</v>
      </c>
      <c r="B98" s="608"/>
      <c r="C98" s="608"/>
      <c r="D98" s="608"/>
      <c r="E98" s="608"/>
      <c r="F98" s="608"/>
      <c r="G98" s="608"/>
      <c r="H98" s="608"/>
      <c r="I98" s="608"/>
      <c r="J98" s="608"/>
      <c r="K98" s="608"/>
      <c r="L98" s="608"/>
    </row>
    <row r="100" spans="1:12">
      <c r="A100" s="588" t="s">
        <v>159</v>
      </c>
      <c r="B100" s="588" t="s">
        <v>166</v>
      </c>
      <c r="C100" s="588" t="s">
        <v>167</v>
      </c>
      <c r="D100" s="588" t="s">
        <v>2024</v>
      </c>
      <c r="E100" s="590" t="s">
        <v>168</v>
      </c>
      <c r="F100" s="590" t="s">
        <v>169</v>
      </c>
      <c r="G100" s="592" t="s">
        <v>2025</v>
      </c>
      <c r="H100" s="593"/>
      <c r="I100" s="593"/>
      <c r="J100" s="593"/>
      <c r="K100" s="593"/>
      <c r="L100" s="594"/>
    </row>
    <row r="101" spans="1:12" ht="30.75" thickBot="1">
      <c r="A101" s="603"/>
      <c r="B101" s="603"/>
      <c r="C101" s="603"/>
      <c r="D101" s="603"/>
      <c r="E101" s="604"/>
      <c r="F101" s="604"/>
      <c r="G101" s="241" t="s">
        <v>2026</v>
      </c>
      <c r="H101" s="241" t="s">
        <v>2027</v>
      </c>
      <c r="I101" s="241" t="s">
        <v>2028</v>
      </c>
      <c r="J101" s="241" t="s">
        <v>2029</v>
      </c>
      <c r="K101" s="241" t="s">
        <v>2030</v>
      </c>
      <c r="L101" s="241" t="s">
        <v>2031</v>
      </c>
    </row>
    <row r="102" spans="1:12">
      <c r="A102" s="640" t="s">
        <v>1896</v>
      </c>
      <c r="B102" s="639" t="s">
        <v>1903</v>
      </c>
      <c r="C102" s="375" t="str">
        <f>VLOOKUP($D102,'[3]TAC 2018'!$C$2:$AJ$774,2)</f>
        <v>Leche de vaca, entera, en polvo</v>
      </c>
      <c r="D102" s="292" t="s">
        <v>2049</v>
      </c>
      <c r="E102" s="154">
        <v>20</v>
      </c>
      <c r="F102" s="155">
        <f>$E102*VLOOKUP($D102,'[3]TAC 2018'!$C$2:$AJ$774,4)/100</f>
        <v>20</v>
      </c>
      <c r="G102" s="155">
        <f>$F102*VLOOKUP($D102,'[3]TAC 2018'!$C$2:$AJ$774,6)/100</f>
        <v>99.8</v>
      </c>
      <c r="H102" s="357">
        <f>$F102*VLOOKUP($D102,'[3]TAC 2018'!$C$2:$AJ$774,8)/100</f>
        <v>5.26</v>
      </c>
      <c r="I102" s="357">
        <f>$F102*VLOOKUP($D102,'[3]TAC 2018'!$C$2:$AJ$774,9)/100</f>
        <v>5.32</v>
      </c>
      <c r="J102" s="358">
        <f>$F102*VLOOKUP($D102,'[3]TAC 2018'!$C$2:$AJ$774,10)/100</f>
        <v>7.68</v>
      </c>
      <c r="K102" s="358">
        <f>$F102*VLOOKUP($D102,'[3]TAC 2018'!$C$2:$AJ$774,14)/100</f>
        <v>188</v>
      </c>
      <c r="L102" s="359">
        <f>$F102*VLOOKUP($D102,'[3]TAC 2018'!$C$2:$AJ$774,15)/100</f>
        <v>0.1</v>
      </c>
    </row>
    <row r="103" spans="1:12">
      <c r="A103" s="641"/>
      <c r="B103" s="599"/>
      <c r="C103" s="261" t="str">
        <f>VLOOKUP(D103,'[3]TAC 2018'!$C$2:$AJ$774,2)</f>
        <v>Harina de trigo, fortificada, para panificación, cruda</v>
      </c>
      <c r="D103" s="243" t="s">
        <v>2155</v>
      </c>
      <c r="E103" s="156">
        <v>20</v>
      </c>
      <c r="F103" s="157">
        <f>$E103*VLOOKUP($D103,'[3]TAC 2018'!$C$2:$AJ$774,4)/100</f>
        <v>20</v>
      </c>
      <c r="G103" s="157">
        <f>$F103*VLOOKUP($D103,'[3]TAC 2018'!$C$2:$AJ$774,6)/100</f>
        <v>73.2</v>
      </c>
      <c r="H103" s="244">
        <f>$F103*VLOOKUP($D103,'[3]TAC 2018'!$C$2:$AJ$774,8)/100</f>
        <v>2.64</v>
      </c>
      <c r="I103" s="244">
        <f>$F103*VLOOKUP($D103,'[3]TAC 2018'!$C$2:$AJ$774,9)/100</f>
        <v>0.38</v>
      </c>
      <c r="J103" s="245">
        <f>$F103*VLOOKUP($D103,'[3]TAC 2018'!$C$2:$AJ$774,10)/100</f>
        <v>14.42</v>
      </c>
      <c r="K103" s="245">
        <f>$F103*VLOOKUP($D103,'[3]TAC 2018'!$C$2:$AJ$774,14)/100</f>
        <v>3.6</v>
      </c>
      <c r="L103" s="360">
        <f>$F103*VLOOKUP($D103,'[3]TAC 2018'!$C$2:$AJ$774,15)/100</f>
        <v>1.02</v>
      </c>
    </row>
    <row r="104" spans="1:12" ht="15.75" thickBot="1">
      <c r="A104" s="643"/>
      <c r="B104" s="644"/>
      <c r="C104" s="376" t="str">
        <f>VLOOKUP(D104,'[3]TAC 2018'!$C$2:$AJ$774,2)</f>
        <v>Azucar blanco, granulado</v>
      </c>
      <c r="D104" s="362" t="s">
        <v>2033</v>
      </c>
      <c r="E104" s="158">
        <v>10</v>
      </c>
      <c r="F104" s="159">
        <f>$E104*VLOOKUP($D104,'[3]TAC 2018'!$C$2:$AJ$774,4)/100</f>
        <v>10</v>
      </c>
      <c r="G104" s="159">
        <f>$F104*VLOOKUP($D104,'[3]TAC 2018'!$C$2:$AJ$774,6)/100</f>
        <v>39.700000000000003</v>
      </c>
      <c r="H104" s="363">
        <f>$F104*VLOOKUP($D104,'[3]TAC 2018'!$C$2:$AJ$774,8)/100</f>
        <v>0</v>
      </c>
      <c r="I104" s="363">
        <f>$F104*VLOOKUP($D104,'[3]TAC 2018'!$C$2:$AJ$774,9)/100</f>
        <v>0</v>
      </c>
      <c r="J104" s="364">
        <f>$F104*VLOOKUP($D104,'[3]TAC 2018'!$C$2:$AJ$774,10)/100</f>
        <v>9.93</v>
      </c>
      <c r="K104" s="364">
        <f>$F104*VLOOKUP($D104,'[3]TAC 2018'!$C$2:$AJ$774,14)/100</f>
        <v>0</v>
      </c>
      <c r="L104" s="365">
        <f>$F104*VLOOKUP($D104,'[3]TAC 2018'!$C$2:$AJ$774,15)/100</f>
        <v>0.01</v>
      </c>
    </row>
    <row r="105" spans="1:12">
      <c r="A105" s="640" t="s">
        <v>160</v>
      </c>
      <c r="B105" s="675" t="s">
        <v>2057</v>
      </c>
      <c r="C105" s="375" t="str">
        <f>VLOOKUP(D105,'[3]TAC 2018'!$C$2:$AJ$774,2)</f>
        <v>Huevo de gallina, entero, crudo</v>
      </c>
      <c r="D105" s="292" t="s">
        <v>2058</v>
      </c>
      <c r="E105" s="154">
        <v>55</v>
      </c>
      <c r="F105" s="155">
        <f>$E105*VLOOKUP($D105,'[3]TAC 2018'!$C$2:$AJ$774,4)/100</f>
        <v>49.5</v>
      </c>
      <c r="G105" s="155">
        <f>$F105*VLOOKUP($D105,'[3]TAC 2018'!$C$2:$AJ$774,6)/100</f>
        <v>73.754999999999995</v>
      </c>
      <c r="H105" s="357">
        <f>$F105*VLOOKUP($D105,'[3]TAC 2018'!$C$2:$AJ$774,8)/100</f>
        <v>6.2369999999999992</v>
      </c>
      <c r="I105" s="357">
        <f>$F105*VLOOKUP($D105,'[3]TAC 2018'!$C$2:$AJ$774,9)/100</f>
        <v>5.3460000000000001</v>
      </c>
      <c r="J105" s="358">
        <f>$F105*VLOOKUP($D105,'[3]TAC 2018'!$C$2:$AJ$774,10)/100</f>
        <v>0.14849999999999999</v>
      </c>
      <c r="K105" s="358">
        <f>$F105*VLOOKUP($D105,'[3]TAC 2018'!$C$2:$AJ$774,14)/100</f>
        <v>26.234999999999999</v>
      </c>
      <c r="L105" s="359">
        <f>$F105*VLOOKUP($D105,'[3]TAC 2018'!$C$2:$AJ$774,15)/100</f>
        <v>0.84149999999999991</v>
      </c>
    </row>
    <row r="106" spans="1:12">
      <c r="A106" s="641"/>
      <c r="B106" s="581"/>
      <c r="C106" s="261" t="str">
        <f>VLOOKUP(D106,'[3]TAC 2018'!$C$2:$AJ$774,2)</f>
        <v>Cebolla cabezona, cruda</v>
      </c>
      <c r="D106" s="243" t="s">
        <v>2035</v>
      </c>
      <c r="E106" s="156">
        <v>10</v>
      </c>
      <c r="F106" s="157">
        <f>$E106*VLOOKUP($D106,'[3]TAC 2018'!$C$2:$AJ$774,4)/100</f>
        <v>9.5</v>
      </c>
      <c r="G106" s="157">
        <f>$F106*VLOOKUP($D106,'[3]TAC 2018'!$C$2:$AJ$774,6)/100</f>
        <v>3.8</v>
      </c>
      <c r="H106" s="244">
        <f>$F106*VLOOKUP($D106,'[3]TAC 2018'!$C$2:$AJ$774,8)/100</f>
        <v>0.13299999999999998</v>
      </c>
      <c r="I106" s="244">
        <f>$F106*VLOOKUP($D106,'[3]TAC 2018'!$C$2:$AJ$774,9)/100</f>
        <v>9.5000000000000015E-3</v>
      </c>
      <c r="J106" s="245">
        <f>$F106*VLOOKUP($D106,'[3]TAC 2018'!$C$2:$AJ$774,10)/100</f>
        <v>0.73150000000000004</v>
      </c>
      <c r="K106" s="245">
        <f>$F106*VLOOKUP($D106,'[3]TAC 2018'!$C$2:$AJ$774,14)/100</f>
        <v>2.2799999999999998</v>
      </c>
      <c r="L106" s="360">
        <f>$F106*VLOOKUP($D106,'[3]TAC 2018'!$C$2:$AJ$774,15)/100</f>
        <v>2.8500000000000001E-2</v>
      </c>
    </row>
    <row r="107" spans="1:12">
      <c r="A107" s="641"/>
      <c r="B107" s="581"/>
      <c r="C107" s="261" t="str">
        <f>VLOOKUP(D107,'[3]TAC 2018'!$C$2:$AJ$774,2)</f>
        <v>Tomate, crudo</v>
      </c>
      <c r="D107" s="243" t="s">
        <v>2036</v>
      </c>
      <c r="E107" s="156">
        <v>10</v>
      </c>
      <c r="F107" s="157">
        <f>$E107*VLOOKUP($D107,'[3]TAC 2018'!$C$2:$AJ$774,4)/100</f>
        <v>8</v>
      </c>
      <c r="G107" s="157">
        <f>$F107*VLOOKUP($D107,'[3]TAC 2018'!$C$2:$AJ$774,6)/100</f>
        <v>1.84</v>
      </c>
      <c r="H107" s="244">
        <f>$F107*VLOOKUP($D107,'[3]TAC 2018'!$C$2:$AJ$774,8)/100</f>
        <v>7.2000000000000008E-2</v>
      </c>
      <c r="I107" s="244">
        <f>$F107*VLOOKUP($D107,'[3]TAC 2018'!$C$2:$AJ$774,9)/100</f>
        <v>8.0000000000000002E-3</v>
      </c>
      <c r="J107" s="245">
        <f>$F107*VLOOKUP($D107,'[3]TAC 2018'!$C$2:$AJ$774,10)/100</f>
        <v>0.32799999999999996</v>
      </c>
      <c r="K107" s="245">
        <f>$F107*VLOOKUP($D107,'[3]TAC 2018'!$C$2:$AJ$774,14)/100</f>
        <v>0.72</v>
      </c>
      <c r="L107" s="360">
        <f>$F107*VLOOKUP($D107,'[3]TAC 2018'!$C$2:$AJ$774,15)/100</f>
        <v>0.04</v>
      </c>
    </row>
    <row r="108" spans="1:12">
      <c r="A108" s="641"/>
      <c r="B108" s="581"/>
      <c r="C108" s="261" t="str">
        <f>VLOOKUP(D108,'[3]TAC 2018'!$C$2:$AJ$774,2)</f>
        <v>Pimentón verde, crudo</v>
      </c>
      <c r="D108" s="243" t="s">
        <v>2037</v>
      </c>
      <c r="E108" s="156">
        <v>10</v>
      </c>
      <c r="F108" s="157">
        <f>$E108*VLOOKUP($D108,'[3]TAC 2018'!$C$2:$AJ$774,4)/100</f>
        <v>8</v>
      </c>
      <c r="G108" s="157">
        <f>$F108*VLOOKUP($D108,'[3]TAC 2018'!$C$2:$AJ$774,6)/100</f>
        <v>2.2400000000000002</v>
      </c>
      <c r="H108" s="244">
        <f>$F108*VLOOKUP($D108,'[3]TAC 2018'!$C$2:$AJ$774,8)/100</f>
        <v>7.2000000000000008E-2</v>
      </c>
      <c r="I108" s="244">
        <f>$F108*VLOOKUP($D108,'[3]TAC 2018'!$C$2:$AJ$774,9)/100</f>
        <v>8.0000000000000002E-3</v>
      </c>
      <c r="J108" s="245">
        <f>$F108*VLOOKUP($D108,'[3]TAC 2018'!$C$2:$AJ$774,10)/100</f>
        <v>0.39200000000000002</v>
      </c>
      <c r="K108" s="245">
        <f>$F108*VLOOKUP($D108,'[3]TAC 2018'!$C$2:$AJ$774,14)/100</f>
        <v>0.88</v>
      </c>
      <c r="L108" s="360">
        <f>$F108*VLOOKUP($D108,'[3]TAC 2018'!$C$2:$AJ$774,15)/100</f>
        <v>3.2000000000000001E-2</v>
      </c>
    </row>
    <row r="109" spans="1:12">
      <c r="A109" s="641"/>
      <c r="B109" s="581"/>
      <c r="C109" s="261" t="str">
        <f>VLOOKUP(D109,'[3]TAC 2018'!$C$2:$AJ$774,2)</f>
        <v>Ajo, crudo</v>
      </c>
      <c r="D109" s="243" t="s">
        <v>2038</v>
      </c>
      <c r="E109" s="156">
        <v>1</v>
      </c>
      <c r="F109" s="157">
        <f>$E109*VLOOKUP($D109,'[3]TAC 2018'!$C$2:$AJ$774,4)/100</f>
        <v>0.95</v>
      </c>
      <c r="G109" s="157">
        <f>$F109*VLOOKUP($D109,'[3]TAC 2018'!$C$2:$AJ$774,6)/100</f>
        <v>1.3679999999999999</v>
      </c>
      <c r="H109" s="244">
        <f>$F109*VLOOKUP($D109,'[3]TAC 2018'!$C$2:$AJ$774,8)/100</f>
        <v>4.4649999999999995E-2</v>
      </c>
      <c r="I109" s="244">
        <f>$F109*VLOOKUP($D109,'[3]TAC 2018'!$C$2:$AJ$774,9)/100</f>
        <v>2.8499999999999997E-3</v>
      </c>
      <c r="J109" s="245">
        <f>$F109*VLOOKUP($D109,'[3]TAC 2018'!$C$2:$AJ$774,10)/100</f>
        <v>0.27834999999999999</v>
      </c>
      <c r="K109" s="245">
        <f>$F109*VLOOKUP($D109,'[3]TAC 2018'!$C$2:$AJ$774,14)/100</f>
        <v>0.38</v>
      </c>
      <c r="L109" s="360">
        <f>$F109*VLOOKUP($D109,'[3]TAC 2018'!$C$2:$AJ$774,15)/100</f>
        <v>1.2349999999999998E-2</v>
      </c>
    </row>
    <row r="110" spans="1:12">
      <c r="A110" s="641"/>
      <c r="B110" s="581"/>
      <c r="C110" s="261" t="str">
        <f>VLOOKUP(D110,'[3]TAC 2018'!$C$2:$AJ$774,2)</f>
        <v>Cebolla junca, hojas, cruda</v>
      </c>
      <c r="D110" s="243" t="s">
        <v>2039</v>
      </c>
      <c r="E110" s="156">
        <v>10</v>
      </c>
      <c r="F110" s="157">
        <f>$E110*VLOOKUP($D110,'[3]TAC 2018'!$C$2:$AJ$774,4)/100</f>
        <v>4.5</v>
      </c>
      <c r="G110" s="157">
        <f>$F110*VLOOKUP($D110,'[3]TAC 2018'!$C$2:$AJ$774,6)/100</f>
        <v>1.845</v>
      </c>
      <c r="H110" s="244">
        <f>$F110*VLOOKUP($D110,'[3]TAC 2018'!$C$2:$AJ$774,8)/100</f>
        <v>7.2000000000000008E-2</v>
      </c>
      <c r="I110" s="244">
        <f>$F110*VLOOKUP($D110,'[3]TAC 2018'!$C$2:$AJ$774,9)/100</f>
        <v>9.0000000000000011E-3</v>
      </c>
      <c r="J110" s="245">
        <f>$F110*VLOOKUP($D110,'[3]TAC 2018'!$C$2:$AJ$774,10)/100</f>
        <v>0.31950000000000001</v>
      </c>
      <c r="K110" s="245">
        <f>$F110*VLOOKUP($D110,'[3]TAC 2018'!$C$2:$AJ$774,14)/100</f>
        <v>1.98</v>
      </c>
      <c r="L110" s="360">
        <f>$F110*VLOOKUP($D110,'[3]TAC 2018'!$C$2:$AJ$774,15)/100</f>
        <v>6.7500000000000004E-2</v>
      </c>
    </row>
    <row r="111" spans="1:12">
      <c r="A111" s="641"/>
      <c r="B111" s="581"/>
      <c r="C111" s="261" t="str">
        <f>VLOOKUP(D111,'[3]TAC 2018'!$C$2:$AJ$774,2)</f>
        <v>Aceite de maíz</v>
      </c>
      <c r="D111" s="243" t="s">
        <v>2040</v>
      </c>
      <c r="E111" s="156">
        <v>10</v>
      </c>
      <c r="F111" s="157">
        <f>$E111*VLOOKUP($D111,'[3]TAC 2018'!$C$2:$AJ$774,4)/100</f>
        <v>10</v>
      </c>
      <c r="G111" s="157">
        <f>$F111*VLOOKUP($D111,'[3]TAC 2018'!$C$2:$AJ$774,6)/100</f>
        <v>90</v>
      </c>
      <c r="H111" s="244">
        <f>$F111*VLOOKUP($D111,'[3]TAC 2018'!$C$2:$AJ$774,8)/100</f>
        <v>0</v>
      </c>
      <c r="I111" s="244">
        <f>$F111*VLOOKUP($D111,'[3]TAC 2018'!$C$2:$AJ$774,9)/100</f>
        <v>10</v>
      </c>
      <c r="J111" s="245">
        <f>$F111*VLOOKUP($D111,'[3]TAC 2018'!$C$2:$AJ$774,10)/100</f>
        <v>0</v>
      </c>
      <c r="K111" s="245">
        <f>$F111*VLOOKUP($D111,'[3]TAC 2018'!$C$2:$AJ$774,14)/100</f>
        <v>0</v>
      </c>
      <c r="L111" s="360">
        <f>$F111*VLOOKUP($D111,'[3]TAC 2018'!$C$2:$AJ$774,15)/100</f>
        <v>0</v>
      </c>
    </row>
    <row r="112" spans="1:12" ht="15.75" thickBot="1">
      <c r="A112" s="643"/>
      <c r="B112" s="676"/>
      <c r="C112" s="376" t="str">
        <f>VLOOKUP(D112,'[3]TAC 2018'!$C$2:$AJ$774,2)</f>
        <v>Sal</v>
      </c>
      <c r="D112" s="362" t="s">
        <v>2041</v>
      </c>
      <c r="E112" s="412">
        <v>1</v>
      </c>
      <c r="F112" s="159">
        <f>$E112*VLOOKUP($D112,'[3]TAC 2018'!$C$2:$AJ$774,4)/100</f>
        <v>1</v>
      </c>
      <c r="G112" s="159">
        <f>$F112*VLOOKUP($D112,'[3]TAC 2018'!$C$2:$AJ$774,6)/100</f>
        <v>0</v>
      </c>
      <c r="H112" s="363">
        <f>$F112*VLOOKUP($D112,'[3]TAC 2018'!$C$2:$AJ$774,8)/100</f>
        <v>0</v>
      </c>
      <c r="I112" s="363">
        <f>$F112*VLOOKUP($D112,'[3]TAC 2018'!$C$2:$AJ$774,9)/100</f>
        <v>0</v>
      </c>
      <c r="J112" s="364">
        <f>$F112*VLOOKUP($D112,'[3]TAC 2018'!$C$2:$AJ$774,10)/100</f>
        <v>0</v>
      </c>
      <c r="K112" s="364">
        <f>$F112*VLOOKUP($D112,'[3]TAC 2018'!$C$2:$AJ$774,14)/100</f>
        <v>0.24</v>
      </c>
      <c r="L112" s="365">
        <f>$F112*VLOOKUP($D112,'[3]TAC 2018'!$C$2:$AJ$774,15)/100</f>
        <v>3.0000000000000001E-3</v>
      </c>
    </row>
    <row r="113" spans="1:12">
      <c r="A113" s="640" t="s">
        <v>1882</v>
      </c>
      <c r="B113" s="639" t="s">
        <v>1917</v>
      </c>
      <c r="C113" s="375" t="str">
        <f>VLOOKUP(D113,'[3]TAC 2018'!$C$2:$AJ$774,2)</f>
        <v>Plátano colí o guíneo, verde, crudo</v>
      </c>
      <c r="D113" s="292" t="s">
        <v>2042</v>
      </c>
      <c r="E113" s="154">
        <v>200</v>
      </c>
      <c r="F113" s="155">
        <f>$E113*VLOOKUP($D113,'[3]TAC 2018'!$C$2:$AJ$774,4)/100</f>
        <v>120</v>
      </c>
      <c r="G113" s="155">
        <f>$F113*VLOOKUP($D113,'[3]TAC 2018'!$C$2:$AJ$774,6)/100</f>
        <v>153.6</v>
      </c>
      <c r="H113" s="357">
        <f>$F113*VLOOKUP($D113,'[3]TAC 2018'!$C$2:$AJ$774,8)/100</f>
        <v>1.56</v>
      </c>
      <c r="I113" s="357">
        <f>$F113*VLOOKUP($D113,'[3]TAC 2018'!$C$2:$AJ$774,9)/100</f>
        <v>0.12</v>
      </c>
      <c r="J113" s="358">
        <f>$F113*VLOOKUP($D113,'[3]TAC 2018'!$C$2:$AJ$774,10)/100</f>
        <v>36.36</v>
      </c>
      <c r="K113" s="358">
        <f>$F113*VLOOKUP($D113,'[3]TAC 2018'!$C$2:$AJ$774,14)/100</f>
        <v>4.8</v>
      </c>
      <c r="L113" s="359">
        <f>$F113*VLOOKUP($D113,'[3]TAC 2018'!$C$2:$AJ$774,15)/100</f>
        <v>0.84</v>
      </c>
    </row>
    <row r="114" spans="1:12" ht="15.75" thickBot="1">
      <c r="A114" s="643"/>
      <c r="B114" s="644"/>
      <c r="C114" s="376" t="str">
        <f>VLOOKUP(D114,'[3]TAC 2018'!$C$2:$AJ$774,2)</f>
        <v>Sal</v>
      </c>
      <c r="D114" s="362" t="s">
        <v>2041</v>
      </c>
      <c r="E114" s="412">
        <v>0.5</v>
      </c>
      <c r="F114" s="159">
        <f>$E114*VLOOKUP($D114,'[3]TAC 2018'!$C$2:$AJ$774,4)/100</f>
        <v>0.5</v>
      </c>
      <c r="G114" s="159">
        <f>$F114*VLOOKUP($D114,'[3]TAC 2018'!$C$2:$AJ$774,6)/100</f>
        <v>0</v>
      </c>
      <c r="H114" s="363">
        <f>$F114*VLOOKUP($D114,'[3]TAC 2018'!$C$2:$AJ$774,8)/100</f>
        <v>0</v>
      </c>
      <c r="I114" s="363">
        <f>$F114*VLOOKUP($D114,'[3]TAC 2018'!$C$2:$AJ$774,9)/100</f>
        <v>0</v>
      </c>
      <c r="J114" s="364">
        <f>$F114*VLOOKUP($D114,'[3]TAC 2018'!$C$2:$AJ$774,10)/100</f>
        <v>0</v>
      </c>
      <c r="K114" s="364">
        <f>$F114*VLOOKUP($D114,'[3]TAC 2018'!$C$2:$AJ$774,14)/100</f>
        <v>0.12</v>
      </c>
      <c r="L114" s="365">
        <f>$F114*VLOOKUP($D114,'[3]TAC 2018'!$C$2:$AJ$774,15)/100</f>
        <v>1.5E-3</v>
      </c>
    </row>
    <row r="115" spans="1:12" ht="15.75" thickBot="1">
      <c r="A115" s="413"/>
      <c r="B115" s="414"/>
      <c r="C115" s="377"/>
      <c r="D115" s="378"/>
      <c r="E115" s="399"/>
      <c r="F115" s="380"/>
      <c r="G115" s="380"/>
      <c r="H115" s="381"/>
      <c r="I115" s="381"/>
      <c r="J115" s="382"/>
      <c r="K115" s="382"/>
      <c r="L115" s="395"/>
    </row>
    <row r="116" spans="1:12" ht="15.75">
      <c r="A116" s="634" t="s">
        <v>2045</v>
      </c>
      <c r="B116" s="635"/>
      <c r="C116" s="635"/>
      <c r="D116" s="635"/>
      <c r="E116" s="635"/>
      <c r="F116" s="635"/>
      <c r="G116" s="383">
        <f t="shared" ref="G116:L116" si="12">SUM(G102:G114)</f>
        <v>541.14800000000002</v>
      </c>
      <c r="H116" s="383">
        <f t="shared" si="12"/>
        <v>16.090649999999997</v>
      </c>
      <c r="I116" s="383">
        <f t="shared" si="12"/>
        <v>21.203349999999997</v>
      </c>
      <c r="J116" s="383">
        <f t="shared" si="12"/>
        <v>70.587850000000003</v>
      </c>
      <c r="K116" s="383">
        <f t="shared" si="12"/>
        <v>229.23499999999999</v>
      </c>
      <c r="L116" s="384">
        <f t="shared" si="12"/>
        <v>2.9963500000000001</v>
      </c>
    </row>
    <row r="117" spans="1:12" ht="15.75">
      <c r="A117" s="636" t="s">
        <v>2046</v>
      </c>
      <c r="B117" s="575"/>
      <c r="C117" s="575"/>
      <c r="D117" s="575"/>
      <c r="E117" s="575"/>
      <c r="F117" s="575"/>
      <c r="G117" s="256">
        <v>2245</v>
      </c>
      <c r="H117" s="257">
        <v>78.5</v>
      </c>
      <c r="I117" s="257">
        <v>74.400000000000006</v>
      </c>
      <c r="J117" s="257">
        <v>314.3</v>
      </c>
      <c r="K117" s="256">
        <v>1100</v>
      </c>
      <c r="L117" s="385">
        <v>6.2</v>
      </c>
    </row>
    <row r="118" spans="1:12" ht="16.5" thickBot="1">
      <c r="A118" s="637" t="s">
        <v>2047</v>
      </c>
      <c r="B118" s="638"/>
      <c r="C118" s="638"/>
      <c r="D118" s="638"/>
      <c r="E118" s="638"/>
      <c r="F118" s="638"/>
      <c r="G118" s="386">
        <f t="shared" ref="G118:L118" si="13">G116/G117</f>
        <v>0.24104587973273944</v>
      </c>
      <c r="H118" s="386">
        <f t="shared" si="13"/>
        <v>0.20497643312101907</v>
      </c>
      <c r="I118" s="386">
        <f t="shared" si="13"/>
        <v>0.28499126344086018</v>
      </c>
      <c r="J118" s="386">
        <f t="shared" si="13"/>
        <v>0.22458749602290806</v>
      </c>
      <c r="K118" s="386">
        <f t="shared" si="13"/>
        <v>0.20839545454545452</v>
      </c>
      <c r="L118" s="387">
        <f t="shared" si="13"/>
        <v>0.48328225806451613</v>
      </c>
    </row>
    <row r="119" spans="1:12">
      <c r="A119" s="280"/>
      <c r="B119" s="281"/>
      <c r="C119" s="282"/>
      <c r="D119" s="259"/>
      <c r="E119" s="260"/>
      <c r="F119" s="283"/>
      <c r="G119" s="283"/>
      <c r="H119" s="284"/>
      <c r="I119" s="284"/>
      <c r="J119" s="285"/>
      <c r="K119" s="285"/>
      <c r="L119" s="284"/>
    </row>
    <row r="120" spans="1:12" ht="15" customHeight="1">
      <c r="A120" s="584" t="s">
        <v>2099</v>
      </c>
      <c r="B120" s="584"/>
      <c r="C120" s="584"/>
      <c r="D120" s="584"/>
      <c r="E120" s="584"/>
      <c r="F120" s="584"/>
      <c r="G120" s="584"/>
      <c r="H120" s="584"/>
      <c r="I120" s="584"/>
      <c r="J120" s="584"/>
      <c r="K120" s="584"/>
      <c r="L120" s="584"/>
    </row>
    <row r="122" spans="1:12" ht="15" customHeight="1">
      <c r="A122" s="588" t="s">
        <v>159</v>
      </c>
      <c r="B122" s="588" t="s">
        <v>166</v>
      </c>
      <c r="C122" s="588" t="s">
        <v>167</v>
      </c>
      <c r="D122" s="588" t="s">
        <v>2024</v>
      </c>
      <c r="E122" s="590" t="s">
        <v>168</v>
      </c>
      <c r="F122" s="590" t="s">
        <v>169</v>
      </c>
      <c r="G122" s="592" t="s">
        <v>2025</v>
      </c>
      <c r="H122" s="593"/>
      <c r="I122" s="593"/>
      <c r="J122" s="593"/>
      <c r="K122" s="593"/>
      <c r="L122" s="594"/>
    </row>
    <row r="123" spans="1:12" ht="15" customHeight="1" thickBot="1">
      <c r="A123" s="603"/>
      <c r="B123" s="603"/>
      <c r="C123" s="603"/>
      <c r="D123" s="603"/>
      <c r="E123" s="604"/>
      <c r="F123" s="604"/>
      <c r="G123" s="241" t="s">
        <v>2026</v>
      </c>
      <c r="H123" s="241" t="s">
        <v>2027</v>
      </c>
      <c r="I123" s="241" t="s">
        <v>2028</v>
      </c>
      <c r="J123" s="241" t="s">
        <v>2029</v>
      </c>
      <c r="K123" s="241" t="s">
        <v>2030</v>
      </c>
      <c r="L123" s="241" t="s">
        <v>2031</v>
      </c>
    </row>
    <row r="124" spans="1:12" ht="42" customHeight="1">
      <c r="A124" s="396" t="s">
        <v>1973</v>
      </c>
      <c r="B124" s="415" t="s">
        <v>1885</v>
      </c>
      <c r="C124" s="375" t="str">
        <f>VLOOKUP($D124,'[3]TAC 2018'!$C$2:$AJ$774,2)</f>
        <v>Yogurt, bebible, entero, con azucar</v>
      </c>
      <c r="D124" s="416" t="s">
        <v>2175</v>
      </c>
      <c r="E124" s="417">
        <v>200</v>
      </c>
      <c r="F124" s="155">
        <f>$E124*VLOOKUP($D124,'[3]TAC 2018'!$C$2:$AJ$774,4)/100</f>
        <v>200</v>
      </c>
      <c r="G124" s="155">
        <f>$F124*VLOOKUP($D124,'[3]TAC 2018'!$C$2:$AJ$774,6)/100</f>
        <v>162</v>
      </c>
      <c r="H124" s="357">
        <f>$F124*VLOOKUP($D124,'[3]TAC 2018'!$C$2:$AJ$774,8)/100</f>
        <v>5.8</v>
      </c>
      <c r="I124" s="357">
        <f>$F124*VLOOKUP($D124,'[3]TAC 2018'!$C$2:$AJ$774,9)/100</f>
        <v>5.6</v>
      </c>
      <c r="J124" s="358">
        <f>$F124*VLOOKUP($D124,'[3]TAC 2018'!$C$2:$AJ$774,10)/100</f>
        <v>22.4</v>
      </c>
      <c r="K124" s="358">
        <f>$F124*VLOOKUP($D124,'[3]TAC 2018'!$C$2:$AJ$774,14)/100</f>
        <v>178</v>
      </c>
      <c r="L124" s="359">
        <f>$F124*VLOOKUP($D124,'[3]TAC 2018'!$C$2:$AJ$774,15)/100</f>
        <v>0</v>
      </c>
    </row>
    <row r="125" spans="1:12" ht="37.5" customHeight="1" thickBot="1">
      <c r="A125" s="418" t="s">
        <v>1882</v>
      </c>
      <c r="B125" s="419" t="s">
        <v>2102</v>
      </c>
      <c r="C125" s="376" t="str">
        <f>VLOOKUP(D125,'[3]TAC 2018'!$C$2:$AJ$774,2)</f>
        <v>Galletas dulces, tipo wafer</v>
      </c>
      <c r="D125" s="420" t="s">
        <v>2103</v>
      </c>
      <c r="E125" s="421">
        <v>12</v>
      </c>
      <c r="F125" s="159">
        <f>$E125*VLOOKUP($D125,'[3]TAC 2018'!$C$2:$AJ$774,4)/100</f>
        <v>12</v>
      </c>
      <c r="G125" s="159">
        <f>$F125*VLOOKUP($D125,'[3]TAC 2018'!$C$2:$AJ$774,6)/100</f>
        <v>54.6</v>
      </c>
      <c r="H125" s="363">
        <f>$F125*VLOOKUP($D125,'[3]TAC 2018'!$C$2:$AJ$774,8)/100</f>
        <v>0.64800000000000013</v>
      </c>
      <c r="I125" s="363">
        <f>$F125*VLOOKUP($D125,'[3]TAC 2018'!$C$2:$AJ$774,9)/100</f>
        <v>1.8239999999999998</v>
      </c>
      <c r="J125" s="364">
        <f>$F125*VLOOKUP($D125,'[3]TAC 2018'!$C$2:$AJ$774,10)/100</f>
        <v>8.7840000000000007</v>
      </c>
      <c r="K125" s="364">
        <f>$F125*VLOOKUP($D125,'[3]TAC 2018'!$C$2:$AJ$774,14)/100</f>
        <v>5.76</v>
      </c>
      <c r="L125" s="365">
        <f>$F125*VLOOKUP($D125,'[3]TAC 2018'!$C$2:$AJ$774,15)/100</f>
        <v>0.36</v>
      </c>
    </row>
    <row r="126" spans="1:12" ht="15.75">
      <c r="A126" s="634" t="s">
        <v>2045</v>
      </c>
      <c r="B126" s="635"/>
      <c r="C126" s="635"/>
      <c r="D126" s="635"/>
      <c r="E126" s="635"/>
      <c r="F126" s="635"/>
      <c r="G126" s="383">
        <f t="shared" ref="G126:L126" si="14">SUM(G124:G125)</f>
        <v>216.6</v>
      </c>
      <c r="H126" s="383">
        <f t="shared" si="14"/>
        <v>6.4480000000000004</v>
      </c>
      <c r="I126" s="383">
        <f t="shared" si="14"/>
        <v>7.4239999999999995</v>
      </c>
      <c r="J126" s="383">
        <f t="shared" si="14"/>
        <v>31.183999999999997</v>
      </c>
      <c r="K126" s="383">
        <f t="shared" si="14"/>
        <v>183.76</v>
      </c>
      <c r="L126" s="384">
        <f t="shared" si="14"/>
        <v>0.36</v>
      </c>
    </row>
    <row r="127" spans="1:12" ht="15.75">
      <c r="A127" s="636" t="s">
        <v>2046</v>
      </c>
      <c r="B127" s="575"/>
      <c r="C127" s="575"/>
      <c r="D127" s="575"/>
      <c r="E127" s="575"/>
      <c r="F127" s="575"/>
      <c r="G127" s="256">
        <v>2245</v>
      </c>
      <c r="H127" s="257">
        <v>78.5</v>
      </c>
      <c r="I127" s="257">
        <v>74.400000000000006</v>
      </c>
      <c r="J127" s="257">
        <v>314.3</v>
      </c>
      <c r="K127" s="256">
        <v>1100</v>
      </c>
      <c r="L127" s="385">
        <v>6.2</v>
      </c>
    </row>
    <row r="128" spans="1:12" ht="16.5" thickBot="1">
      <c r="A128" s="637" t="s">
        <v>2047</v>
      </c>
      <c r="B128" s="638"/>
      <c r="C128" s="638"/>
      <c r="D128" s="638"/>
      <c r="E128" s="638"/>
      <c r="F128" s="638"/>
      <c r="G128" s="386">
        <f t="shared" ref="G128:L128" si="15">G126/G127</f>
        <v>9.648106904231625E-2</v>
      </c>
      <c r="H128" s="386">
        <f t="shared" si="15"/>
        <v>8.2140127388535031E-2</v>
      </c>
      <c r="I128" s="386">
        <f t="shared" si="15"/>
        <v>9.9784946236559119E-2</v>
      </c>
      <c r="J128" s="386">
        <f t="shared" si="15"/>
        <v>9.9217308304167987E-2</v>
      </c>
      <c r="K128" s="386">
        <f t="shared" si="15"/>
        <v>0.16705454545454546</v>
      </c>
      <c r="L128" s="387">
        <f t="shared" si="15"/>
        <v>5.8064516129032254E-2</v>
      </c>
    </row>
    <row r="129" spans="1:12">
      <c r="A129" s="280"/>
      <c r="B129" s="281"/>
      <c r="C129" s="282"/>
      <c r="D129" s="259"/>
      <c r="E129" s="260"/>
      <c r="F129" s="283"/>
      <c r="G129" s="283"/>
      <c r="H129" s="284"/>
      <c r="I129" s="284"/>
      <c r="J129" s="285"/>
      <c r="K129" s="285"/>
      <c r="L129" s="284"/>
    </row>
    <row r="130" spans="1:12">
      <c r="A130" s="584" t="s">
        <v>2104</v>
      </c>
      <c r="B130" s="584"/>
      <c r="C130" s="584"/>
      <c r="D130" s="584"/>
      <c r="E130" s="584"/>
      <c r="F130" s="584"/>
      <c r="G130" s="584"/>
      <c r="H130" s="584"/>
      <c r="I130" s="584"/>
      <c r="J130" s="584"/>
      <c r="K130" s="584"/>
      <c r="L130" s="584"/>
    </row>
    <row r="131" spans="1:12">
      <c r="A131" s="280"/>
      <c r="B131" s="281"/>
      <c r="C131" s="282"/>
      <c r="D131" s="259"/>
      <c r="E131" s="260"/>
      <c r="F131" s="283"/>
      <c r="G131" s="283"/>
      <c r="H131" s="284"/>
      <c r="I131" s="284"/>
      <c r="J131" s="285"/>
      <c r="K131" s="285"/>
      <c r="L131" s="284"/>
    </row>
    <row r="132" spans="1:12">
      <c r="A132" s="588" t="s">
        <v>159</v>
      </c>
      <c r="B132" s="588" t="s">
        <v>166</v>
      </c>
      <c r="C132" s="588" t="s">
        <v>167</v>
      </c>
      <c r="D132" s="588" t="s">
        <v>2024</v>
      </c>
      <c r="E132" s="590" t="s">
        <v>168</v>
      </c>
      <c r="F132" s="590" t="s">
        <v>169</v>
      </c>
      <c r="G132" s="592" t="s">
        <v>2025</v>
      </c>
      <c r="H132" s="593"/>
      <c r="I132" s="593"/>
      <c r="J132" s="593"/>
      <c r="K132" s="593"/>
      <c r="L132" s="594"/>
    </row>
    <row r="133" spans="1:12" ht="30.75" thickBot="1">
      <c r="A133" s="603"/>
      <c r="B133" s="603"/>
      <c r="C133" s="603"/>
      <c r="D133" s="603"/>
      <c r="E133" s="604"/>
      <c r="F133" s="604"/>
      <c r="G133" s="241" t="s">
        <v>2026</v>
      </c>
      <c r="H133" s="241" t="s">
        <v>2027</v>
      </c>
      <c r="I133" s="241" t="s">
        <v>2028</v>
      </c>
      <c r="J133" s="241" t="s">
        <v>2029</v>
      </c>
      <c r="K133" s="241" t="s">
        <v>2030</v>
      </c>
      <c r="L133" s="241" t="s">
        <v>2031</v>
      </c>
    </row>
    <row r="134" spans="1:12">
      <c r="A134" s="648" t="s">
        <v>1785</v>
      </c>
      <c r="B134" s="650" t="s">
        <v>2105</v>
      </c>
      <c r="C134" s="375" t="str">
        <f>VLOOKUP($D134,'[3]TAC 2018'!$C$2:$AJ$774,2)</f>
        <v>Pollo, pechuga con piel, cruda</v>
      </c>
      <c r="D134" s="292" t="s">
        <v>2084</v>
      </c>
      <c r="E134" s="154">
        <v>60</v>
      </c>
      <c r="F134" s="155">
        <f>$E134*VLOOKUP($D134,'[3]TAC 2018'!$C$2:$AJ$774,4)/100</f>
        <v>55.8</v>
      </c>
      <c r="G134" s="155">
        <f>$F134*VLOOKUP($D134,'[3]TAC 2018'!$C$2:$AJ$774,6)/100</f>
        <v>92.627999999999986</v>
      </c>
      <c r="H134" s="357">
        <f>$F134*VLOOKUP($D134,'[3]TAC 2018'!$C$2:$AJ$774,8)/100</f>
        <v>11.550599999999999</v>
      </c>
      <c r="I134" s="357">
        <f>$F134*VLOOKUP($D134,'[3]TAC 2018'!$C$2:$AJ$774,9)/100</f>
        <v>5.1335999999999986</v>
      </c>
      <c r="J134" s="358">
        <f>$F134*VLOOKUP($D134,'[3]TAC 2018'!$C$2:$AJ$774,10)/100</f>
        <v>5.5800000000000002E-2</v>
      </c>
      <c r="K134" s="358">
        <f>$F134*VLOOKUP($D134,'[3]TAC 2018'!$C$2:$AJ$774,14)/100</f>
        <v>6.1379999999999999</v>
      </c>
      <c r="L134" s="359">
        <f>$F134*VLOOKUP($D134,'[3]TAC 2018'!$C$2:$AJ$774,15)/100</f>
        <v>0.39059999999999995</v>
      </c>
    </row>
    <row r="135" spans="1:12">
      <c r="A135" s="649"/>
      <c r="B135" s="619"/>
      <c r="C135" s="261" t="str">
        <f>VLOOKUP($D135,'[3]TAC 2018'!$C$2:$AJ$774,2)</f>
        <v>Cebolla cabezona, cruda</v>
      </c>
      <c r="D135" s="243" t="s">
        <v>2035</v>
      </c>
      <c r="E135" s="156">
        <v>10</v>
      </c>
      <c r="F135" s="157">
        <f>$E135*VLOOKUP($D135,'[3]TAC 2018'!$C$2:$AJ$774,4)/100</f>
        <v>9.5</v>
      </c>
      <c r="G135" s="157">
        <f>$F135*VLOOKUP($D135,'[3]TAC 2018'!$C$2:$AJ$774,6)/100</f>
        <v>3.8</v>
      </c>
      <c r="H135" s="244">
        <f>$F135*VLOOKUP($D135,'[3]TAC 2018'!$C$2:$AJ$774,8)/100</f>
        <v>0.13299999999999998</v>
      </c>
      <c r="I135" s="244">
        <f>$F135*VLOOKUP($D135,'[3]TAC 2018'!$C$2:$AJ$774,9)/100</f>
        <v>9.5000000000000015E-3</v>
      </c>
      <c r="J135" s="245">
        <f>$F135*VLOOKUP($D135,'[3]TAC 2018'!$C$2:$AJ$774,10)/100</f>
        <v>0.73150000000000004</v>
      </c>
      <c r="K135" s="245">
        <f>$F135*VLOOKUP($D135,'[3]TAC 2018'!$C$2:$AJ$774,14)/100</f>
        <v>2.2799999999999998</v>
      </c>
      <c r="L135" s="360">
        <f>$F135*VLOOKUP($D135,'[3]TAC 2018'!$C$2:$AJ$774,15)/100</f>
        <v>2.8500000000000001E-2</v>
      </c>
    </row>
    <row r="136" spans="1:12">
      <c r="A136" s="649"/>
      <c r="B136" s="619"/>
      <c r="C136" s="261" t="str">
        <f>VLOOKUP($D136,'[3]TAC 2018'!$C$2:$AJ$774,2)</f>
        <v>Tomate, crudo</v>
      </c>
      <c r="D136" s="243" t="s">
        <v>2036</v>
      </c>
      <c r="E136" s="156">
        <v>10</v>
      </c>
      <c r="F136" s="157">
        <f>$E136*VLOOKUP($D136,'[3]TAC 2018'!$C$2:$AJ$774,4)/100</f>
        <v>8</v>
      </c>
      <c r="G136" s="157">
        <f>$F136*VLOOKUP($D136,'[3]TAC 2018'!$C$2:$AJ$774,6)/100</f>
        <v>1.84</v>
      </c>
      <c r="H136" s="244">
        <f>$F136*VLOOKUP($D136,'[3]TAC 2018'!$C$2:$AJ$774,8)/100</f>
        <v>7.2000000000000008E-2</v>
      </c>
      <c r="I136" s="244">
        <f>$F136*VLOOKUP($D136,'[3]TAC 2018'!$C$2:$AJ$774,9)/100</f>
        <v>8.0000000000000002E-3</v>
      </c>
      <c r="J136" s="245">
        <f>$F136*VLOOKUP($D136,'[3]TAC 2018'!$C$2:$AJ$774,10)/100</f>
        <v>0.32799999999999996</v>
      </c>
      <c r="K136" s="245">
        <f>$F136*VLOOKUP($D136,'[3]TAC 2018'!$C$2:$AJ$774,14)/100</f>
        <v>0.72</v>
      </c>
      <c r="L136" s="360">
        <f>$F136*VLOOKUP($D136,'[3]TAC 2018'!$C$2:$AJ$774,15)/100</f>
        <v>0.04</v>
      </c>
    </row>
    <row r="137" spans="1:12">
      <c r="A137" s="649"/>
      <c r="B137" s="619"/>
      <c r="C137" s="261" t="str">
        <f>VLOOKUP($D137,'[3]TAC 2018'!$C$2:$AJ$774,2)</f>
        <v>Pimentón verde, crudo</v>
      </c>
      <c r="D137" s="243" t="s">
        <v>2037</v>
      </c>
      <c r="E137" s="156">
        <v>10</v>
      </c>
      <c r="F137" s="157">
        <f>$E137*VLOOKUP($D137,'[3]TAC 2018'!$C$2:$AJ$774,4)/100</f>
        <v>8</v>
      </c>
      <c r="G137" s="157">
        <f>$F137*VLOOKUP($D137,'[3]TAC 2018'!$C$2:$AJ$774,6)/100</f>
        <v>2.2400000000000002</v>
      </c>
      <c r="H137" s="244">
        <f>$F137*VLOOKUP($D137,'[3]TAC 2018'!$C$2:$AJ$774,8)/100</f>
        <v>7.2000000000000008E-2</v>
      </c>
      <c r="I137" s="244">
        <f>$F137*VLOOKUP($D137,'[3]TAC 2018'!$C$2:$AJ$774,9)/100</f>
        <v>8.0000000000000002E-3</v>
      </c>
      <c r="J137" s="245">
        <f>$F137*VLOOKUP($D137,'[3]TAC 2018'!$C$2:$AJ$774,10)/100</f>
        <v>0.39200000000000002</v>
      </c>
      <c r="K137" s="245">
        <f>$F137*VLOOKUP($D137,'[3]TAC 2018'!$C$2:$AJ$774,14)/100</f>
        <v>0.88</v>
      </c>
      <c r="L137" s="360">
        <f>$F137*VLOOKUP($D137,'[3]TAC 2018'!$C$2:$AJ$774,15)/100</f>
        <v>3.2000000000000001E-2</v>
      </c>
    </row>
    <row r="138" spans="1:12">
      <c r="A138" s="649"/>
      <c r="B138" s="619"/>
      <c r="C138" s="261" t="str">
        <f>VLOOKUP($D138,'[3]TAC 2018'!$C$2:$AJ$774,2)</f>
        <v>Ajo, crudo</v>
      </c>
      <c r="D138" s="243" t="s">
        <v>2038</v>
      </c>
      <c r="E138" s="156">
        <v>1</v>
      </c>
      <c r="F138" s="157">
        <f>$E138*VLOOKUP($D138,'[3]TAC 2018'!$C$2:$AJ$774,4)/100</f>
        <v>0.95</v>
      </c>
      <c r="G138" s="157">
        <f>$F138*VLOOKUP($D138,'[3]TAC 2018'!$C$2:$AJ$774,6)/100</f>
        <v>1.3679999999999999</v>
      </c>
      <c r="H138" s="244">
        <f>$F138*VLOOKUP($D138,'[3]TAC 2018'!$C$2:$AJ$774,8)/100</f>
        <v>4.4649999999999995E-2</v>
      </c>
      <c r="I138" s="244">
        <f>$F138*VLOOKUP($D138,'[3]TAC 2018'!$C$2:$AJ$774,9)/100</f>
        <v>2.8499999999999997E-3</v>
      </c>
      <c r="J138" s="245">
        <f>$F138*VLOOKUP($D138,'[3]TAC 2018'!$C$2:$AJ$774,10)/100</f>
        <v>0.27834999999999999</v>
      </c>
      <c r="K138" s="245">
        <f>$F138*VLOOKUP($D138,'[3]TAC 2018'!$C$2:$AJ$774,14)/100</f>
        <v>0.38</v>
      </c>
      <c r="L138" s="360">
        <f>$F138*VLOOKUP($D138,'[3]TAC 2018'!$C$2:$AJ$774,15)/100</f>
        <v>1.2349999999999998E-2</v>
      </c>
    </row>
    <row r="139" spans="1:12">
      <c r="A139" s="649"/>
      <c r="B139" s="619"/>
      <c r="C139" s="261" t="str">
        <f>VLOOKUP($D139,'[3]TAC 2018'!$C$2:$AJ$774,2)</f>
        <v>Cebolla junca, hojas, cruda</v>
      </c>
      <c r="D139" s="243" t="s">
        <v>2039</v>
      </c>
      <c r="E139" s="156">
        <v>10</v>
      </c>
      <c r="F139" s="157">
        <f>$E139*VLOOKUP($D139,'[3]TAC 2018'!$C$2:$AJ$774,4)/100</f>
        <v>4.5</v>
      </c>
      <c r="G139" s="157">
        <f>$F139*VLOOKUP($D139,'[3]TAC 2018'!$C$2:$AJ$774,6)/100</f>
        <v>1.845</v>
      </c>
      <c r="H139" s="244">
        <f>$F139*VLOOKUP($D139,'[3]TAC 2018'!$C$2:$AJ$774,8)/100</f>
        <v>7.2000000000000008E-2</v>
      </c>
      <c r="I139" s="244">
        <f>$F139*VLOOKUP($D139,'[3]TAC 2018'!$C$2:$AJ$774,9)/100</f>
        <v>9.0000000000000011E-3</v>
      </c>
      <c r="J139" s="245">
        <f>$F139*VLOOKUP($D139,'[3]TAC 2018'!$C$2:$AJ$774,10)/100</f>
        <v>0.31950000000000001</v>
      </c>
      <c r="K139" s="245">
        <f>$F139*VLOOKUP($D139,'[3]TAC 2018'!$C$2:$AJ$774,14)/100</f>
        <v>1.98</v>
      </c>
      <c r="L139" s="360">
        <f>$F139*VLOOKUP($D139,'[3]TAC 2018'!$C$2:$AJ$774,15)/100</f>
        <v>6.7500000000000004E-2</v>
      </c>
    </row>
    <row r="140" spans="1:12">
      <c r="A140" s="649"/>
      <c r="B140" s="619"/>
      <c r="C140" s="261" t="str">
        <f>VLOOKUP($D140,'[3]TAC 2018'!$C$2:$AJ$774,2)</f>
        <v>Aceite de maíz</v>
      </c>
      <c r="D140" s="243" t="s">
        <v>2040</v>
      </c>
      <c r="E140" s="156">
        <v>10</v>
      </c>
      <c r="F140" s="157">
        <f>$E140*VLOOKUP($D140,'[3]TAC 2018'!$C$2:$AJ$774,4)/100</f>
        <v>10</v>
      </c>
      <c r="G140" s="157">
        <f>$F140*VLOOKUP($D140,'[3]TAC 2018'!$C$2:$AJ$774,6)/100</f>
        <v>90</v>
      </c>
      <c r="H140" s="244">
        <f>$F140*VLOOKUP($D140,'[3]TAC 2018'!$C$2:$AJ$774,8)/100</f>
        <v>0</v>
      </c>
      <c r="I140" s="244">
        <f>$F140*VLOOKUP($D140,'[3]TAC 2018'!$C$2:$AJ$774,9)/100</f>
        <v>10</v>
      </c>
      <c r="J140" s="245">
        <f>$F140*VLOOKUP($D140,'[3]TAC 2018'!$C$2:$AJ$774,10)/100</f>
        <v>0</v>
      </c>
      <c r="K140" s="245">
        <f>$F140*VLOOKUP($D140,'[3]TAC 2018'!$C$2:$AJ$774,14)/100</f>
        <v>0</v>
      </c>
      <c r="L140" s="360">
        <f>$F140*VLOOKUP($D140,'[3]TAC 2018'!$C$2:$AJ$774,15)/100</f>
        <v>0</v>
      </c>
    </row>
    <row r="141" spans="1:12" ht="15.75" thickBot="1">
      <c r="A141" s="678"/>
      <c r="B141" s="651"/>
      <c r="C141" s="376" t="str">
        <f>VLOOKUP($D141,'[3]TAC 2018'!$C$2:$AJ$774,2)</f>
        <v>Sal</v>
      </c>
      <c r="D141" s="362" t="s">
        <v>2041</v>
      </c>
      <c r="E141" s="412">
        <v>1</v>
      </c>
      <c r="F141" s="159">
        <f>$E141*VLOOKUP($D141,'[3]TAC 2018'!$C$2:$AJ$774,4)/100</f>
        <v>1</v>
      </c>
      <c r="G141" s="159">
        <f>$F141*VLOOKUP($D141,'[3]TAC 2018'!$C$2:$AJ$774,6)/100</f>
        <v>0</v>
      </c>
      <c r="H141" s="363">
        <f>$F141*VLOOKUP($D141,'[3]TAC 2018'!$C$2:$AJ$774,8)/100</f>
        <v>0</v>
      </c>
      <c r="I141" s="363">
        <f>$F141*VLOOKUP($D141,'[3]TAC 2018'!$C$2:$AJ$774,9)/100</f>
        <v>0</v>
      </c>
      <c r="J141" s="364">
        <f>$F141*VLOOKUP($D141,'[3]TAC 2018'!$C$2:$AJ$774,10)/100</f>
        <v>0</v>
      </c>
      <c r="K141" s="364">
        <f>$F141*VLOOKUP($D141,'[3]TAC 2018'!$C$2:$AJ$774,14)/100</f>
        <v>0.24</v>
      </c>
      <c r="L141" s="365">
        <f>$F141*VLOOKUP($D141,'[3]TAC 2018'!$C$2:$AJ$774,15)/100</f>
        <v>3.0000000000000001E-3</v>
      </c>
    </row>
    <row r="142" spans="1:12">
      <c r="A142" s="640" t="s">
        <v>1882</v>
      </c>
      <c r="B142" s="650" t="s">
        <v>1735</v>
      </c>
      <c r="C142" s="375" t="str">
        <f>VLOOKUP($D142,'[3]TAC 2018'!$C$2:$AJ$774,2)</f>
        <v>Pasta alimenticia, enriquecida, cruda</v>
      </c>
      <c r="D142" s="292" t="s">
        <v>2075</v>
      </c>
      <c r="E142" s="154">
        <v>90</v>
      </c>
      <c r="F142" s="155">
        <f>$E142*VLOOKUP($D142,'[3]TAC 2018'!$C$2:$AJ$774,4)/100</f>
        <v>90</v>
      </c>
      <c r="G142" s="155">
        <f>$F142*VLOOKUP($D142,'[3]TAC 2018'!$C$2:$AJ$774,6)/100</f>
        <v>333.9</v>
      </c>
      <c r="H142" s="357">
        <f>$F142*VLOOKUP($D142,'[3]TAC 2018'!$C$2:$AJ$774,8)/100</f>
        <v>11.7</v>
      </c>
      <c r="I142" s="357">
        <f>$F142*VLOOKUP($D142,'[3]TAC 2018'!$C$2:$AJ$774,9)/100</f>
        <v>1.35</v>
      </c>
      <c r="J142" s="358">
        <f>$F142*VLOOKUP($D142,'[3]TAC 2018'!$C$2:$AJ$774,10)/100</f>
        <v>67.23</v>
      </c>
      <c r="K142" s="358">
        <f>$F142*VLOOKUP($D142,'[3]TAC 2018'!$C$2:$AJ$774,14)/100</f>
        <v>22.5</v>
      </c>
      <c r="L142" s="359">
        <f>$F142*VLOOKUP($D142,'[3]TAC 2018'!$C$2:$AJ$774,15)/100</f>
        <v>3.51</v>
      </c>
    </row>
    <row r="143" spans="1:12">
      <c r="A143" s="641"/>
      <c r="B143" s="619"/>
      <c r="C143" s="261" t="str">
        <f>VLOOKUP($D143,'[3]TAC 2018'!$C$2:$AJ$774,2)</f>
        <v>Cebolla cabezona, cruda</v>
      </c>
      <c r="D143" s="243" t="s">
        <v>2035</v>
      </c>
      <c r="E143" s="246">
        <v>10</v>
      </c>
      <c r="F143" s="157">
        <f>$E143*VLOOKUP($D143,'[3]TAC 2018'!$C$2:$AJ$774,4)/100</f>
        <v>9.5</v>
      </c>
      <c r="G143" s="157">
        <f>$F143*VLOOKUP($D143,'[3]TAC 2018'!$C$2:$AJ$774,6)/100</f>
        <v>3.8</v>
      </c>
      <c r="H143" s="244">
        <f>$F143*VLOOKUP($D143,'[3]TAC 2018'!$C$2:$AJ$774,8)/100</f>
        <v>0.13299999999999998</v>
      </c>
      <c r="I143" s="244">
        <f>$F143*VLOOKUP($D143,'[3]TAC 2018'!$C$2:$AJ$774,9)/100</f>
        <v>9.5000000000000015E-3</v>
      </c>
      <c r="J143" s="245">
        <f>$F143*VLOOKUP($D143,'[3]TAC 2018'!$C$2:$AJ$774,10)/100</f>
        <v>0.73150000000000004</v>
      </c>
      <c r="K143" s="245">
        <f>$F143*VLOOKUP($D143,'[3]TAC 2018'!$C$2:$AJ$774,14)/100</f>
        <v>2.2799999999999998</v>
      </c>
      <c r="L143" s="360">
        <f>$F143*VLOOKUP($D143,'[3]TAC 2018'!$C$2:$AJ$774,15)/100</f>
        <v>2.8500000000000001E-2</v>
      </c>
    </row>
    <row r="144" spans="1:12">
      <c r="A144" s="641"/>
      <c r="B144" s="619"/>
      <c r="C144" s="261" t="str">
        <f>VLOOKUP($D144,'[3]TAC 2018'!$C$2:$AJ$774,2)</f>
        <v>Tomate, crudo</v>
      </c>
      <c r="D144" s="243" t="s">
        <v>2036</v>
      </c>
      <c r="E144" s="246">
        <v>10</v>
      </c>
      <c r="F144" s="157">
        <f>$E144*VLOOKUP($D144,'[3]TAC 2018'!$C$2:$AJ$774,4)/100</f>
        <v>8</v>
      </c>
      <c r="G144" s="157">
        <f>$F144*VLOOKUP($D144,'[3]TAC 2018'!$C$2:$AJ$774,6)/100</f>
        <v>1.84</v>
      </c>
      <c r="H144" s="244">
        <f>$F144*VLOOKUP($D144,'[3]TAC 2018'!$C$2:$AJ$774,8)/100</f>
        <v>7.2000000000000008E-2</v>
      </c>
      <c r="I144" s="244">
        <f>$F144*VLOOKUP($D144,'[3]TAC 2018'!$C$2:$AJ$774,9)/100</f>
        <v>8.0000000000000002E-3</v>
      </c>
      <c r="J144" s="245">
        <f>$F144*VLOOKUP($D144,'[3]TAC 2018'!$C$2:$AJ$774,10)/100</f>
        <v>0.32799999999999996</v>
      </c>
      <c r="K144" s="245">
        <f>$F144*VLOOKUP($D144,'[3]TAC 2018'!$C$2:$AJ$774,14)/100</f>
        <v>0.72</v>
      </c>
      <c r="L144" s="360">
        <f>$F144*VLOOKUP($D144,'[3]TAC 2018'!$C$2:$AJ$774,15)/100</f>
        <v>0.04</v>
      </c>
    </row>
    <row r="145" spans="1:12">
      <c r="A145" s="641"/>
      <c r="B145" s="619"/>
      <c r="C145" s="261" t="str">
        <f>VLOOKUP($D145,'[3]TAC 2018'!$C$2:$AJ$774,2)</f>
        <v>Pimentón verde, crudo</v>
      </c>
      <c r="D145" s="243" t="s">
        <v>2037</v>
      </c>
      <c r="E145" s="246">
        <v>10</v>
      </c>
      <c r="F145" s="157">
        <f>$E145*VLOOKUP($D145,'[3]TAC 2018'!$C$2:$AJ$774,4)/100</f>
        <v>8</v>
      </c>
      <c r="G145" s="157">
        <f>$F145*VLOOKUP($D145,'[3]TAC 2018'!$C$2:$AJ$774,6)/100</f>
        <v>2.2400000000000002</v>
      </c>
      <c r="H145" s="244">
        <f>$F145*VLOOKUP($D145,'[3]TAC 2018'!$C$2:$AJ$774,8)/100</f>
        <v>7.2000000000000008E-2</v>
      </c>
      <c r="I145" s="244">
        <f>$F145*VLOOKUP($D145,'[3]TAC 2018'!$C$2:$AJ$774,9)/100</f>
        <v>8.0000000000000002E-3</v>
      </c>
      <c r="J145" s="245">
        <f>$F145*VLOOKUP($D145,'[3]TAC 2018'!$C$2:$AJ$774,10)/100</f>
        <v>0.39200000000000002</v>
      </c>
      <c r="K145" s="245">
        <f>$F145*VLOOKUP($D145,'[3]TAC 2018'!$C$2:$AJ$774,14)/100</f>
        <v>0.88</v>
      </c>
      <c r="L145" s="360">
        <f>$F145*VLOOKUP($D145,'[3]TAC 2018'!$C$2:$AJ$774,15)/100</f>
        <v>3.2000000000000001E-2</v>
      </c>
    </row>
    <row r="146" spans="1:12">
      <c r="A146" s="641"/>
      <c r="B146" s="619"/>
      <c r="C146" s="261" t="str">
        <f>VLOOKUP($D146,'[3]TAC 2018'!$C$2:$AJ$774,2)</f>
        <v>Ajo, crudo</v>
      </c>
      <c r="D146" s="243" t="s">
        <v>2038</v>
      </c>
      <c r="E146" s="246">
        <v>1</v>
      </c>
      <c r="F146" s="157">
        <f>$E146*VLOOKUP($D146,'[3]TAC 2018'!$C$2:$AJ$774,4)/100</f>
        <v>0.95</v>
      </c>
      <c r="G146" s="157">
        <f>$F146*VLOOKUP($D146,'[3]TAC 2018'!$C$2:$AJ$774,6)/100</f>
        <v>1.3679999999999999</v>
      </c>
      <c r="H146" s="244">
        <f>$F146*VLOOKUP($D146,'[3]TAC 2018'!$C$2:$AJ$774,8)/100</f>
        <v>4.4649999999999995E-2</v>
      </c>
      <c r="I146" s="244">
        <f>$F146*VLOOKUP($D146,'[3]TAC 2018'!$C$2:$AJ$774,9)/100</f>
        <v>2.8499999999999997E-3</v>
      </c>
      <c r="J146" s="245">
        <f>$F146*VLOOKUP($D146,'[3]TAC 2018'!$C$2:$AJ$774,10)/100</f>
        <v>0.27834999999999999</v>
      </c>
      <c r="K146" s="245">
        <f>$F146*VLOOKUP($D146,'[3]TAC 2018'!$C$2:$AJ$774,14)/100</f>
        <v>0.38</v>
      </c>
      <c r="L146" s="360">
        <f>$F146*VLOOKUP($D146,'[3]TAC 2018'!$C$2:$AJ$774,15)/100</f>
        <v>1.2349999999999998E-2</v>
      </c>
    </row>
    <row r="147" spans="1:12">
      <c r="A147" s="641"/>
      <c r="B147" s="619"/>
      <c r="C147" s="261" t="str">
        <f>VLOOKUP($D147,'[3]TAC 2018'!$C$2:$AJ$774,2)</f>
        <v>Cebolla junca, hojas, cruda</v>
      </c>
      <c r="D147" s="243" t="s">
        <v>2039</v>
      </c>
      <c r="E147" s="246">
        <v>10</v>
      </c>
      <c r="F147" s="157">
        <f>$E147*VLOOKUP($D147,'[3]TAC 2018'!$C$2:$AJ$774,4)/100</f>
        <v>4.5</v>
      </c>
      <c r="G147" s="157">
        <f>$F147*VLOOKUP($D147,'[3]TAC 2018'!$C$2:$AJ$774,6)/100</f>
        <v>1.845</v>
      </c>
      <c r="H147" s="244">
        <f>$F147*VLOOKUP($D147,'[3]TAC 2018'!$C$2:$AJ$774,8)/100</f>
        <v>7.2000000000000008E-2</v>
      </c>
      <c r="I147" s="244">
        <f>$F147*VLOOKUP($D147,'[3]TAC 2018'!$C$2:$AJ$774,9)/100</f>
        <v>9.0000000000000011E-3</v>
      </c>
      <c r="J147" s="245">
        <f>$F147*VLOOKUP($D147,'[3]TAC 2018'!$C$2:$AJ$774,10)/100</f>
        <v>0.31950000000000001</v>
      </c>
      <c r="K147" s="245">
        <f>$F147*VLOOKUP($D147,'[3]TAC 2018'!$C$2:$AJ$774,14)/100</f>
        <v>1.98</v>
      </c>
      <c r="L147" s="360">
        <f>$F147*VLOOKUP($D147,'[3]TAC 2018'!$C$2:$AJ$774,15)/100</f>
        <v>6.7500000000000004E-2</v>
      </c>
    </row>
    <row r="148" spans="1:12">
      <c r="A148" s="641"/>
      <c r="B148" s="619"/>
      <c r="C148" s="261" t="str">
        <f>VLOOKUP($D148,'[3]TAC 2018'!$C$2:$AJ$774,2)</f>
        <v>Aceite de maíz</v>
      </c>
      <c r="D148" s="243" t="s">
        <v>2040</v>
      </c>
      <c r="E148" s="246">
        <v>5</v>
      </c>
      <c r="F148" s="157">
        <f>$E148*VLOOKUP($D148,'[3]TAC 2018'!$C$2:$AJ$774,4)/100</f>
        <v>5</v>
      </c>
      <c r="G148" s="157">
        <f>$F148*VLOOKUP($D148,'[3]TAC 2018'!$C$2:$AJ$774,6)/100</f>
        <v>45</v>
      </c>
      <c r="H148" s="244">
        <f>$F148*VLOOKUP($D148,'[3]TAC 2018'!$C$2:$AJ$774,8)/100</f>
        <v>0</v>
      </c>
      <c r="I148" s="244">
        <f>$F148*VLOOKUP($D148,'[3]TAC 2018'!$C$2:$AJ$774,9)/100</f>
        <v>5</v>
      </c>
      <c r="J148" s="245">
        <f>$F148*VLOOKUP($D148,'[3]TAC 2018'!$C$2:$AJ$774,10)/100</f>
        <v>0</v>
      </c>
      <c r="K148" s="245">
        <f>$F148*VLOOKUP($D148,'[3]TAC 2018'!$C$2:$AJ$774,14)/100</f>
        <v>0</v>
      </c>
      <c r="L148" s="360">
        <f>$F148*VLOOKUP($D148,'[3]TAC 2018'!$C$2:$AJ$774,15)/100</f>
        <v>0</v>
      </c>
    </row>
    <row r="149" spans="1:12">
      <c r="A149" s="641"/>
      <c r="B149" s="619"/>
      <c r="C149" s="294" t="str">
        <f>VLOOKUP(D149,'[3]TAC 2018'!$C$2:$AJ$774,2)</f>
        <v>Sal</v>
      </c>
      <c r="D149" s="295" t="s">
        <v>2041</v>
      </c>
      <c r="E149" s="296">
        <v>1</v>
      </c>
      <c r="F149" s="166">
        <f>$E149*VLOOKUP($D149,'[3]TAC 2018'!$C$2:$AJ$774,4)/100</f>
        <v>1</v>
      </c>
      <c r="G149" s="166">
        <f>$F149*VLOOKUP($D149,'[3]TAC 2018'!$C$2:$AJ$774,6)/100</f>
        <v>0</v>
      </c>
      <c r="H149" s="297">
        <f>$F149*VLOOKUP($D149,'[3]TAC 2018'!$C$2:$AJ$774,8)/100</f>
        <v>0</v>
      </c>
      <c r="I149" s="297">
        <f>$F149*VLOOKUP($D149,'[3]TAC 2018'!$C$2:$AJ$774,9)/100</f>
        <v>0</v>
      </c>
      <c r="J149" s="298">
        <f>$F149*VLOOKUP($D149,'[3]TAC 2018'!$C$2:$AJ$774,10)/100</f>
        <v>0</v>
      </c>
      <c r="K149" s="298">
        <f>$F149*VLOOKUP($D149,'[3]TAC 2018'!$C$2:$AJ$774,14)/100</f>
        <v>0.24</v>
      </c>
      <c r="L149" s="360">
        <f>$F149*VLOOKUP($D149,'[3]TAC 2018'!$C$2:$AJ$774,15)/100</f>
        <v>3.0000000000000001E-3</v>
      </c>
    </row>
    <row r="150" spans="1:12" ht="15.75" thickBot="1">
      <c r="A150" s="643"/>
      <c r="B150" s="402" t="s">
        <v>1920</v>
      </c>
      <c r="C150" s="376" t="str">
        <f>VLOOKUP(D150,'[3]TAC 2018'!$C$2:$AJ$774,2)</f>
        <v>Pan blanco, tipo molde, horneado</v>
      </c>
      <c r="D150" s="362" t="s">
        <v>2106</v>
      </c>
      <c r="E150" s="412">
        <v>27</v>
      </c>
      <c r="F150" s="159">
        <f>$E150*VLOOKUP($D150,'[3]TAC 2018'!$C$2:$AJ$774,4)/100</f>
        <v>27</v>
      </c>
      <c r="G150" s="159">
        <f>$F150*VLOOKUP($D150,'[3]TAC 2018'!$C$2:$AJ$774,6)/100</f>
        <v>75.06</v>
      </c>
      <c r="H150" s="363">
        <f>$F150*VLOOKUP($D150,'[3]TAC 2018'!$C$2:$AJ$774,8)/100</f>
        <v>2.403</v>
      </c>
      <c r="I150" s="363">
        <f>$F150*VLOOKUP($D150,'[3]TAC 2018'!$C$2:$AJ$774,9)/100</f>
        <v>0.43200000000000005</v>
      </c>
      <c r="J150" s="364">
        <f>$F150*VLOOKUP($D150,'[3]TAC 2018'!$C$2:$AJ$774,10)/100</f>
        <v>15.335999999999999</v>
      </c>
      <c r="K150" s="364">
        <f>$F150*VLOOKUP($D150,'[3]TAC 2018'!$C$2:$AJ$774,14)/100</f>
        <v>6.75</v>
      </c>
      <c r="L150" s="365">
        <f>$F150*VLOOKUP($D150,'[3]TAC 2018'!$C$2:$AJ$774,15)/100</f>
        <v>0.51300000000000001</v>
      </c>
    </row>
    <row r="151" spans="1:12">
      <c r="A151" s="640" t="s">
        <v>1764</v>
      </c>
      <c r="B151" s="675" t="s">
        <v>3725</v>
      </c>
      <c r="C151" s="375" t="str">
        <f>VLOOKUP(D151,'[3]TAC 2018'!$C$2:$AJ$774,2)</f>
        <v>Limón, crudo</v>
      </c>
      <c r="D151" s="292" t="s">
        <v>2071</v>
      </c>
      <c r="E151" s="424">
        <v>40</v>
      </c>
      <c r="F151" s="155">
        <f>$E151*VLOOKUP($D151,'[3]TAC 2018'!$C$2:$AJ$774,4)/100</f>
        <v>20</v>
      </c>
      <c r="G151" s="155">
        <f>$F151*VLOOKUP($D151,'[3]TAC 2018'!$C$2:$AJ$774,6)/100</f>
        <v>8.8000000000000007</v>
      </c>
      <c r="H151" s="357">
        <f>$F151*VLOOKUP($D151,'[3]TAC 2018'!$C$2:$AJ$774,8)/100</f>
        <v>0.06</v>
      </c>
      <c r="I151" s="357">
        <f>$F151*VLOOKUP($D151,'[3]TAC 2018'!$C$2:$AJ$774,9)/100</f>
        <v>0.06</v>
      </c>
      <c r="J151" s="358">
        <f>$F151*VLOOKUP($D151,'[3]TAC 2018'!$C$2:$AJ$774,10)/100</f>
        <v>1.86</v>
      </c>
      <c r="K151" s="358">
        <f>$F151*VLOOKUP($D151,'[3]TAC 2018'!$C$2:$AJ$774,14)/100</f>
        <v>3.8</v>
      </c>
      <c r="L151" s="359">
        <f>$F151*VLOOKUP($D151,'[3]TAC 2018'!$C$2:$AJ$774,15)/100</f>
        <v>0.1</v>
      </c>
    </row>
    <row r="152" spans="1:12" ht="15.75" thickBot="1">
      <c r="A152" s="643"/>
      <c r="B152" s="676"/>
      <c r="C152" s="376" t="str">
        <f>VLOOKUP(D152,'[3]TAC 2018'!$C$2:$AJ$774,2)</f>
        <v>Azucar blanco, granulado</v>
      </c>
      <c r="D152" s="362" t="s">
        <v>2033</v>
      </c>
      <c r="E152" s="412">
        <v>10</v>
      </c>
      <c r="F152" s="159">
        <f>$E152*VLOOKUP($D152,'[3]TAC 2018'!$C$2:$AJ$774,4)/100</f>
        <v>10</v>
      </c>
      <c r="G152" s="159">
        <f>$F152*VLOOKUP($D152,'[3]TAC 2018'!$C$2:$AJ$774,6)/100</f>
        <v>39.700000000000003</v>
      </c>
      <c r="H152" s="363">
        <f>$F152*VLOOKUP($D152,'[3]TAC 2018'!$C$2:$AJ$774,8)/100</f>
        <v>0</v>
      </c>
      <c r="I152" s="363">
        <f>$F152*VLOOKUP($D152,'[3]TAC 2018'!$C$2:$AJ$774,9)/100</f>
        <v>0</v>
      </c>
      <c r="J152" s="364">
        <f>$F152*VLOOKUP($D152,'[3]TAC 2018'!$C$2:$AJ$774,10)/100</f>
        <v>9.93</v>
      </c>
      <c r="K152" s="364">
        <f>$F152*VLOOKUP($D152,'[3]TAC 2018'!$C$2:$AJ$774,14)/100</f>
        <v>0</v>
      </c>
      <c r="L152" s="365">
        <f>$F152*VLOOKUP($D152,'[3]TAC 2018'!$C$2:$AJ$774,15)/100</f>
        <v>0.01</v>
      </c>
    </row>
    <row r="153" spans="1:12" ht="15.75" thickBot="1">
      <c r="A153" s="355"/>
      <c r="B153" s="313"/>
      <c r="C153" s="394"/>
      <c r="D153" s="378"/>
      <c r="E153" s="399"/>
      <c r="F153" s="380"/>
      <c r="G153" s="380"/>
      <c r="H153" s="381"/>
      <c r="I153" s="381"/>
      <c r="J153" s="382"/>
      <c r="K153" s="382"/>
      <c r="L153" s="381"/>
    </row>
    <row r="154" spans="1:12" ht="15.75">
      <c r="A154" s="634" t="s">
        <v>2045</v>
      </c>
      <c r="B154" s="635"/>
      <c r="C154" s="635"/>
      <c r="D154" s="635"/>
      <c r="E154" s="635"/>
      <c r="F154" s="635"/>
      <c r="G154" s="383">
        <f>SUM(G134:G152)</f>
        <v>707.27400000000011</v>
      </c>
      <c r="H154" s="383">
        <f t="shared" ref="H154:L154" si="16">SUM(H134:H152)</f>
        <v>26.500899999999991</v>
      </c>
      <c r="I154" s="383">
        <f t="shared" si="16"/>
        <v>22.050299999999993</v>
      </c>
      <c r="J154" s="383">
        <f t="shared" si="16"/>
        <v>98.510500000000008</v>
      </c>
      <c r="K154" s="383">
        <f t="shared" si="16"/>
        <v>52.148000000000003</v>
      </c>
      <c r="L154" s="384">
        <f t="shared" si="16"/>
        <v>4.890299999999999</v>
      </c>
    </row>
    <row r="155" spans="1:12" ht="15.75">
      <c r="A155" s="636" t="s">
        <v>2046</v>
      </c>
      <c r="B155" s="575"/>
      <c r="C155" s="575"/>
      <c r="D155" s="575"/>
      <c r="E155" s="575"/>
      <c r="F155" s="575"/>
      <c r="G155" s="256">
        <v>2245</v>
      </c>
      <c r="H155" s="257">
        <v>78.5</v>
      </c>
      <c r="I155" s="257">
        <v>74.400000000000006</v>
      </c>
      <c r="J155" s="257">
        <v>314.3</v>
      </c>
      <c r="K155" s="256">
        <v>1100</v>
      </c>
      <c r="L155" s="385">
        <v>6.2</v>
      </c>
    </row>
    <row r="156" spans="1:12" ht="16.5" thickBot="1">
      <c r="A156" s="637" t="s">
        <v>2047</v>
      </c>
      <c r="B156" s="638"/>
      <c r="C156" s="638"/>
      <c r="D156" s="638"/>
      <c r="E156" s="638"/>
      <c r="F156" s="638"/>
      <c r="G156" s="386">
        <f t="shared" ref="G156:L156" si="17">G154/G155</f>
        <v>0.31504409799554572</v>
      </c>
      <c r="H156" s="386">
        <f t="shared" si="17"/>
        <v>0.33759108280254763</v>
      </c>
      <c r="I156" s="386">
        <f t="shared" si="17"/>
        <v>0.29637499999999989</v>
      </c>
      <c r="J156" s="386">
        <f t="shared" si="17"/>
        <v>0.31342825326121543</v>
      </c>
      <c r="K156" s="386">
        <f t="shared" si="17"/>
        <v>4.7407272727272728E-2</v>
      </c>
      <c r="L156" s="387">
        <f t="shared" si="17"/>
        <v>0.78875806451612884</v>
      </c>
    </row>
    <row r="157" spans="1:12">
      <c r="A157" s="280"/>
      <c r="B157" s="300"/>
      <c r="C157" s="282"/>
      <c r="D157" s="259"/>
      <c r="E157" s="273"/>
      <c r="F157" s="283"/>
      <c r="G157" s="283"/>
      <c r="H157" s="284"/>
      <c r="I157" s="284"/>
      <c r="J157" s="285"/>
      <c r="K157" s="285"/>
      <c r="L157" s="284"/>
    </row>
    <row r="158" spans="1:12">
      <c r="A158" s="584" t="s">
        <v>2108</v>
      </c>
      <c r="B158" s="584"/>
      <c r="C158" s="584"/>
      <c r="D158" s="584"/>
      <c r="E158" s="584"/>
      <c r="F158" s="584"/>
      <c r="G158" s="584"/>
      <c r="H158" s="584"/>
      <c r="I158" s="584"/>
      <c r="J158" s="584"/>
      <c r="K158" s="584"/>
      <c r="L158" s="584"/>
    </row>
    <row r="160" spans="1:12">
      <c r="A160" s="588" t="s">
        <v>159</v>
      </c>
      <c r="B160" s="588" t="s">
        <v>166</v>
      </c>
      <c r="C160" s="588" t="s">
        <v>167</v>
      </c>
      <c r="D160" s="588" t="s">
        <v>2024</v>
      </c>
      <c r="E160" s="590" t="s">
        <v>168</v>
      </c>
      <c r="F160" s="590" t="s">
        <v>169</v>
      </c>
      <c r="G160" s="592" t="s">
        <v>2025</v>
      </c>
      <c r="H160" s="593"/>
      <c r="I160" s="593"/>
      <c r="J160" s="593"/>
      <c r="K160" s="593"/>
      <c r="L160" s="594"/>
    </row>
    <row r="161" spans="1:12" ht="30.75" thickBot="1">
      <c r="A161" s="603"/>
      <c r="B161" s="603"/>
      <c r="C161" s="603"/>
      <c r="D161" s="603"/>
      <c r="E161" s="604"/>
      <c r="F161" s="604"/>
      <c r="G161" s="241" t="s">
        <v>2026</v>
      </c>
      <c r="H161" s="241" t="s">
        <v>2027</v>
      </c>
      <c r="I161" s="241" t="s">
        <v>2028</v>
      </c>
      <c r="J161" s="241" t="s">
        <v>2029</v>
      </c>
      <c r="K161" s="241" t="s">
        <v>2030</v>
      </c>
      <c r="L161" s="241" t="s">
        <v>2031</v>
      </c>
    </row>
    <row r="162" spans="1:12">
      <c r="A162" s="665" t="s">
        <v>1973</v>
      </c>
      <c r="B162" s="650" t="s">
        <v>1732</v>
      </c>
      <c r="C162" s="375" t="str">
        <f>VLOOKUP(D162,'[3]TAC 2018'!$C$2:$AJ$774,2)</f>
        <v>Avena en hojuelas, precocida</v>
      </c>
      <c r="D162" s="292" t="s">
        <v>2054</v>
      </c>
      <c r="E162" s="154">
        <v>20</v>
      </c>
      <c r="F162" s="155">
        <f>$E162*VLOOKUP($D162,'[3]TAC 2018'!$C$2:$AJ$774,4)/100</f>
        <v>20</v>
      </c>
      <c r="G162" s="155">
        <f>$F162*VLOOKUP($D162,'[3]TAC 2018'!$C$2:$AJ$774,6)/100</f>
        <v>82.2</v>
      </c>
      <c r="H162" s="357">
        <f>$F162*VLOOKUP($D162,'[3]TAC 2018'!$C$2:$AJ$774,8)/100</f>
        <v>3.38</v>
      </c>
      <c r="I162" s="357">
        <f>$F162*VLOOKUP($D162,'[3]TAC 2018'!$C$2:$AJ$774,9)/100</f>
        <v>1.5</v>
      </c>
      <c r="J162" s="358">
        <f>$F162*VLOOKUP($D162,'[3]TAC 2018'!$C$2:$AJ$774,10)/100</f>
        <v>12.82</v>
      </c>
      <c r="K162" s="358">
        <f>$F162*VLOOKUP($D162,'[3]TAC 2018'!$C$2:$AJ$774,14)/100</f>
        <v>10.8</v>
      </c>
      <c r="L162" s="359">
        <f>$F162*VLOOKUP($D162,'[3]TAC 2018'!$C$2:$AJ$774,15)/100</f>
        <v>0.9</v>
      </c>
    </row>
    <row r="163" spans="1:12" ht="15.75" thickBot="1">
      <c r="A163" s="666"/>
      <c r="B163" s="651"/>
      <c r="C163" s="376" t="str">
        <f>VLOOKUP(D163,'[3]TAC 2018'!$C$2:$AJ$774,2)</f>
        <v>Azucar blanco, granulado</v>
      </c>
      <c r="D163" s="362" t="s">
        <v>2033</v>
      </c>
      <c r="E163" s="158">
        <v>10</v>
      </c>
      <c r="F163" s="159">
        <f>$E163*VLOOKUP($D163,'[3]TAC 2018'!$C$2:$AJ$774,4)/100</f>
        <v>10</v>
      </c>
      <c r="G163" s="159">
        <f>$F163*VLOOKUP($D163,'[3]TAC 2018'!$C$2:$AJ$774,6)/100</f>
        <v>39.700000000000003</v>
      </c>
      <c r="H163" s="363">
        <f>$F163*VLOOKUP($D163,'[3]TAC 2018'!$C$2:$AJ$774,8)/100</f>
        <v>0</v>
      </c>
      <c r="I163" s="363">
        <f>$F163*VLOOKUP($D163,'[3]TAC 2018'!$C$2:$AJ$774,9)/100</f>
        <v>0</v>
      </c>
      <c r="J163" s="364">
        <f>$F163*VLOOKUP($D163,'[3]TAC 2018'!$C$2:$AJ$774,10)/100</f>
        <v>9.93</v>
      </c>
      <c r="K163" s="364">
        <f>$F163*VLOOKUP($D163,'[3]TAC 2018'!$C$2:$AJ$774,14)/100</f>
        <v>0</v>
      </c>
      <c r="L163" s="365">
        <f>$F163*VLOOKUP($D163,'[3]TAC 2018'!$C$2:$AJ$774,15)/100</f>
        <v>0.01</v>
      </c>
    </row>
    <row r="164" spans="1:12" ht="33" customHeight="1" thickBot="1">
      <c r="A164" s="366" t="s">
        <v>1882</v>
      </c>
      <c r="B164" s="400" t="s">
        <v>1913</v>
      </c>
      <c r="C164" s="390" t="str">
        <f>VLOOKUP(D164,'[3]TAC 2018'!$C$2:$AJ$774,2)</f>
        <v>Roscón, relleno de bocadillo, horneado</v>
      </c>
      <c r="D164" s="368" t="s">
        <v>2109</v>
      </c>
      <c r="E164" s="369">
        <v>50</v>
      </c>
      <c r="F164" s="370">
        <f>$E164*VLOOKUP($D164,'[3]TAC 2018'!$C$2:$AJ$774,4)/100</f>
        <v>50</v>
      </c>
      <c r="G164" s="370">
        <f>$F164*VLOOKUP($D164,'[3]TAC 2018'!$C$2:$AJ$774,6)/100</f>
        <v>172.5</v>
      </c>
      <c r="H164" s="371">
        <f>$F164*VLOOKUP($D164,'[3]TAC 2018'!$C$2:$AJ$774,8)/100</f>
        <v>3.95</v>
      </c>
      <c r="I164" s="371">
        <f>$F164*VLOOKUP($D164,'[3]TAC 2018'!$C$2:$AJ$774,9)/100</f>
        <v>3.4</v>
      </c>
      <c r="J164" s="372">
        <f>$F164*VLOOKUP($D164,'[3]TAC 2018'!$C$2:$AJ$774,10)/100</f>
        <v>31.45</v>
      </c>
      <c r="K164" s="372">
        <f>$F164*VLOOKUP($D164,'[3]TAC 2018'!$C$2:$AJ$774,14)/100</f>
        <v>17.5</v>
      </c>
      <c r="L164" s="373">
        <f>$F164*VLOOKUP($D164,'[3]TAC 2018'!$C$2:$AJ$774,15)/100</f>
        <v>2</v>
      </c>
    </row>
    <row r="165" spans="1:12" ht="15.75" thickBot="1">
      <c r="A165" s="355"/>
      <c r="B165" s="409"/>
      <c r="C165" s="377"/>
      <c r="D165" s="410"/>
      <c r="E165" s="411"/>
      <c r="F165" s="380"/>
      <c r="G165" s="380"/>
      <c r="H165" s="381"/>
      <c r="I165" s="381"/>
      <c r="J165" s="382"/>
      <c r="K165" s="382"/>
      <c r="L165" s="381"/>
    </row>
    <row r="166" spans="1:12" ht="15.75">
      <c r="A166" s="634" t="s">
        <v>2045</v>
      </c>
      <c r="B166" s="635"/>
      <c r="C166" s="635"/>
      <c r="D166" s="635"/>
      <c r="E166" s="635"/>
      <c r="F166" s="635"/>
      <c r="G166" s="383">
        <f t="shared" ref="G166:L166" si="18">SUM(G162:G164)</f>
        <v>294.39999999999998</v>
      </c>
      <c r="H166" s="383">
        <f t="shared" si="18"/>
        <v>7.33</v>
      </c>
      <c r="I166" s="383">
        <f t="shared" si="18"/>
        <v>4.9000000000000004</v>
      </c>
      <c r="J166" s="383">
        <f t="shared" si="18"/>
        <v>54.2</v>
      </c>
      <c r="K166" s="383">
        <f t="shared" si="18"/>
        <v>28.3</v>
      </c>
      <c r="L166" s="384">
        <f t="shared" si="18"/>
        <v>2.91</v>
      </c>
    </row>
    <row r="167" spans="1:12" ht="15.75">
      <c r="A167" s="636" t="s">
        <v>2046</v>
      </c>
      <c r="B167" s="575"/>
      <c r="C167" s="575"/>
      <c r="D167" s="575"/>
      <c r="E167" s="575"/>
      <c r="F167" s="575"/>
      <c r="G167" s="256">
        <v>2245</v>
      </c>
      <c r="H167" s="257">
        <v>78.5</v>
      </c>
      <c r="I167" s="257">
        <v>74.400000000000006</v>
      </c>
      <c r="J167" s="257">
        <v>314.3</v>
      </c>
      <c r="K167" s="256">
        <v>1100</v>
      </c>
      <c r="L167" s="385">
        <v>6.2</v>
      </c>
    </row>
    <row r="168" spans="1:12" ht="16.5" thickBot="1">
      <c r="A168" s="637" t="s">
        <v>2047</v>
      </c>
      <c r="B168" s="638"/>
      <c r="C168" s="638"/>
      <c r="D168" s="638"/>
      <c r="E168" s="638"/>
      <c r="F168" s="638"/>
      <c r="G168" s="386">
        <f t="shared" ref="G168:L168" si="19">G166/G167</f>
        <v>0.13113585746102449</v>
      </c>
      <c r="H168" s="386">
        <f t="shared" si="19"/>
        <v>9.3375796178343948E-2</v>
      </c>
      <c r="I168" s="386">
        <f t="shared" si="19"/>
        <v>6.5860215053763438E-2</v>
      </c>
      <c r="J168" s="386">
        <f t="shared" si="19"/>
        <v>0.1724467069678651</v>
      </c>
      <c r="K168" s="386">
        <f t="shared" si="19"/>
        <v>2.5727272727272727E-2</v>
      </c>
      <c r="L168" s="387">
        <f t="shared" si="19"/>
        <v>0.46935483870967742</v>
      </c>
    </row>
    <row r="169" spans="1:12">
      <c r="A169" s="280"/>
      <c r="B169" s="300"/>
      <c r="C169" s="282"/>
      <c r="D169" s="259"/>
      <c r="E169" s="273"/>
      <c r="F169" s="283"/>
      <c r="G169" s="283"/>
      <c r="H169" s="284"/>
      <c r="I169" s="284"/>
      <c r="J169" s="285"/>
      <c r="K169" s="285"/>
      <c r="L169" s="284"/>
    </row>
    <row r="170" spans="1:12">
      <c r="A170" s="608" t="s">
        <v>2110</v>
      </c>
      <c r="B170" s="608"/>
      <c r="C170" s="608"/>
      <c r="D170" s="608"/>
      <c r="E170" s="608"/>
      <c r="F170" s="608"/>
      <c r="G170" s="608"/>
      <c r="H170" s="608"/>
      <c r="I170" s="608"/>
      <c r="J170" s="608"/>
      <c r="K170" s="608"/>
      <c r="L170" s="608"/>
    </row>
    <row r="172" spans="1:12">
      <c r="A172" s="588" t="s">
        <v>159</v>
      </c>
      <c r="B172" s="588" t="s">
        <v>166</v>
      </c>
      <c r="C172" s="588" t="s">
        <v>167</v>
      </c>
      <c r="D172" s="588" t="s">
        <v>2024</v>
      </c>
      <c r="E172" s="590" t="s">
        <v>168</v>
      </c>
      <c r="F172" s="590" t="s">
        <v>169</v>
      </c>
      <c r="G172" s="592" t="s">
        <v>2025</v>
      </c>
      <c r="H172" s="593"/>
      <c r="I172" s="593"/>
      <c r="J172" s="593"/>
      <c r="K172" s="593"/>
      <c r="L172" s="594"/>
    </row>
    <row r="173" spans="1:12" ht="30.75" thickBot="1">
      <c r="A173" s="603"/>
      <c r="B173" s="603"/>
      <c r="C173" s="603"/>
      <c r="D173" s="603"/>
      <c r="E173" s="604"/>
      <c r="F173" s="604"/>
      <c r="G173" s="241" t="s">
        <v>2026</v>
      </c>
      <c r="H173" s="241" t="s">
        <v>2027</v>
      </c>
      <c r="I173" s="241" t="s">
        <v>2028</v>
      </c>
      <c r="J173" s="241" t="s">
        <v>2029</v>
      </c>
      <c r="K173" s="241" t="s">
        <v>2030</v>
      </c>
      <c r="L173" s="241" t="s">
        <v>2031</v>
      </c>
    </row>
    <row r="174" spans="1:12">
      <c r="A174" s="640" t="s">
        <v>1896</v>
      </c>
      <c r="B174" s="639" t="s">
        <v>1992</v>
      </c>
      <c r="C174" s="375" t="str">
        <f>VLOOKUP($D174,'[3]TAC 2018'!$C$2:$AJ$774,2)</f>
        <v>Maíz blanco, trillado</v>
      </c>
      <c r="D174" s="292" t="s">
        <v>2078</v>
      </c>
      <c r="E174" s="154">
        <v>20</v>
      </c>
      <c r="F174" s="155">
        <f>$E174*VLOOKUP($D174,'[3]TAC 2018'!$C$2:$AJ$774,4)/100</f>
        <v>20</v>
      </c>
      <c r="G174" s="155">
        <f>$F174*VLOOKUP($D174,'[3]TAC 2018'!$C$2:$AJ$774,6)/100</f>
        <v>71.400000000000006</v>
      </c>
      <c r="H174" s="357">
        <f>$F174*VLOOKUP($D174,'[3]TAC 2018'!$C$2:$AJ$774,8)/100</f>
        <v>1.74</v>
      </c>
      <c r="I174" s="357">
        <f>$F174*VLOOKUP($D174,'[3]TAC 2018'!$C$2:$AJ$774,9)/100</f>
        <v>0.18</v>
      </c>
      <c r="J174" s="358">
        <f>$F174*VLOOKUP($D174,'[3]TAC 2018'!$C$2:$AJ$774,10)/100</f>
        <v>15.58</v>
      </c>
      <c r="K174" s="358">
        <f>$F174*VLOOKUP($D174,'[3]TAC 2018'!$C$2:$AJ$774,14)/100</f>
        <v>2</v>
      </c>
      <c r="L174" s="359">
        <f>$F174*VLOOKUP($D174,'[3]TAC 2018'!$C$2:$AJ$774,15)/100</f>
        <v>0.4</v>
      </c>
    </row>
    <row r="175" spans="1:12" ht="15.75" thickBot="1">
      <c r="A175" s="643"/>
      <c r="B175" s="644"/>
      <c r="C175" s="376" t="str">
        <f>VLOOKUP(D175,'[3]TAC 2018'!$C$2:$AJ$774,2)</f>
        <v>Azucar blanco, granulado</v>
      </c>
      <c r="D175" s="362" t="s">
        <v>2033</v>
      </c>
      <c r="E175" s="158">
        <v>10</v>
      </c>
      <c r="F175" s="159">
        <f>$E175*VLOOKUP($D175,'[3]TAC 2018'!$C$2:$AJ$774,4)/100</f>
        <v>10</v>
      </c>
      <c r="G175" s="159">
        <f>$F175*VLOOKUP($D175,'[3]TAC 2018'!$C$2:$AJ$774,6)/100</f>
        <v>39.700000000000003</v>
      </c>
      <c r="H175" s="363">
        <f>$F175*VLOOKUP($D175,'[3]TAC 2018'!$C$2:$AJ$774,8)/100</f>
        <v>0</v>
      </c>
      <c r="I175" s="363">
        <f>$F175*VLOOKUP($D175,'[3]TAC 2018'!$C$2:$AJ$774,9)/100</f>
        <v>0</v>
      </c>
      <c r="J175" s="364">
        <f>$F175*VLOOKUP($D175,'[3]TAC 2018'!$C$2:$AJ$774,10)/100</f>
        <v>9.93</v>
      </c>
      <c r="K175" s="364">
        <f>$F175*VLOOKUP($D175,'[3]TAC 2018'!$C$2:$AJ$774,14)/100</f>
        <v>0</v>
      </c>
      <c r="L175" s="365">
        <f>$F175*VLOOKUP($D175,'[3]TAC 2018'!$C$2:$AJ$774,15)/100</f>
        <v>0.01</v>
      </c>
    </row>
    <row r="176" spans="1:12">
      <c r="A176" s="640" t="s">
        <v>160</v>
      </c>
      <c r="B176" s="639" t="s">
        <v>1964</v>
      </c>
      <c r="C176" s="375" t="str">
        <f>VLOOKUP(D176,'[3]TAC 2018'!$C$2:$AJ$774,2)</f>
        <v>Cerdo,carne magra, cruda</v>
      </c>
      <c r="D176" s="292" t="s">
        <v>2111</v>
      </c>
      <c r="E176" s="154">
        <v>60</v>
      </c>
      <c r="F176" s="155">
        <f>$E176*VLOOKUP($D176,'[3]TAC 2018'!$C$2:$AJ$774,4)/100</f>
        <v>60</v>
      </c>
      <c r="G176" s="155">
        <f>$F176*VLOOKUP($D176,'[3]TAC 2018'!$C$2:$AJ$774,6)/100</f>
        <v>84</v>
      </c>
      <c r="H176" s="357">
        <f>$F176*VLOOKUP($D176,'[3]TAC 2018'!$C$2:$AJ$774,8)/100</f>
        <v>12.84</v>
      </c>
      <c r="I176" s="357">
        <f>$F176*VLOOKUP($D176,'[3]TAC 2018'!$C$2:$AJ$774,9)/100</f>
        <v>3.6</v>
      </c>
      <c r="J176" s="358">
        <f>$F176*VLOOKUP($D176,'[3]TAC 2018'!$C$2:$AJ$774,10)/100</f>
        <v>0.12</v>
      </c>
      <c r="K176" s="358">
        <f>$F176*VLOOKUP($D176,'[3]TAC 2018'!$C$2:$AJ$774,14)/100</f>
        <v>10.199999999999999</v>
      </c>
      <c r="L176" s="359">
        <f>$F176*VLOOKUP($D176,'[3]TAC 2018'!$C$2:$AJ$774,15)/100</f>
        <v>0.48</v>
      </c>
    </row>
    <row r="177" spans="1:12">
      <c r="A177" s="641"/>
      <c r="B177" s="599"/>
      <c r="C177" s="261" t="str">
        <f>VLOOKUP(D177,'[3]TAC 2018'!$C$2:$AJ$774,2)</f>
        <v>Cebolla cabezona, cruda</v>
      </c>
      <c r="D177" s="243" t="s">
        <v>2035</v>
      </c>
      <c r="E177" s="156">
        <v>10</v>
      </c>
      <c r="F177" s="157">
        <f>$E177*VLOOKUP($D177,'[3]TAC 2018'!$C$2:$AJ$774,4)/100</f>
        <v>9.5</v>
      </c>
      <c r="G177" s="157">
        <f>$F177*VLOOKUP($D177,'[3]TAC 2018'!$C$2:$AJ$774,6)/100</f>
        <v>3.8</v>
      </c>
      <c r="H177" s="244">
        <f>$F177*VLOOKUP($D177,'[3]TAC 2018'!$C$2:$AJ$774,8)/100</f>
        <v>0.13299999999999998</v>
      </c>
      <c r="I177" s="244">
        <f>$F177*VLOOKUP($D177,'[3]TAC 2018'!$C$2:$AJ$774,9)/100</f>
        <v>9.5000000000000015E-3</v>
      </c>
      <c r="J177" s="245">
        <f>$F177*VLOOKUP($D177,'[3]TAC 2018'!$C$2:$AJ$774,10)/100</f>
        <v>0.73150000000000004</v>
      </c>
      <c r="K177" s="245">
        <f>$F177*VLOOKUP($D177,'[3]TAC 2018'!$C$2:$AJ$774,14)/100</f>
        <v>2.2799999999999998</v>
      </c>
      <c r="L177" s="360">
        <f>$F177*VLOOKUP($D177,'[3]TAC 2018'!$C$2:$AJ$774,15)/100</f>
        <v>2.8500000000000001E-2</v>
      </c>
    </row>
    <row r="178" spans="1:12">
      <c r="A178" s="641"/>
      <c r="B178" s="599"/>
      <c r="C178" s="261" t="str">
        <f>VLOOKUP(D178,'[3]TAC 2018'!$C$2:$AJ$774,2)</f>
        <v>Tomate, crudo</v>
      </c>
      <c r="D178" s="243" t="s">
        <v>2036</v>
      </c>
      <c r="E178" s="156">
        <v>10</v>
      </c>
      <c r="F178" s="157">
        <f>$E178*VLOOKUP($D178,'[3]TAC 2018'!$C$2:$AJ$774,4)/100</f>
        <v>8</v>
      </c>
      <c r="G178" s="157">
        <f>$F178*VLOOKUP($D178,'[3]TAC 2018'!$C$2:$AJ$774,6)/100</f>
        <v>1.84</v>
      </c>
      <c r="H178" s="244">
        <f>$F178*VLOOKUP($D178,'[3]TAC 2018'!$C$2:$AJ$774,8)/100</f>
        <v>7.2000000000000008E-2</v>
      </c>
      <c r="I178" s="244">
        <f>$F178*VLOOKUP($D178,'[3]TAC 2018'!$C$2:$AJ$774,9)/100</f>
        <v>8.0000000000000002E-3</v>
      </c>
      <c r="J178" s="245">
        <f>$F178*VLOOKUP($D178,'[3]TAC 2018'!$C$2:$AJ$774,10)/100</f>
        <v>0.32799999999999996</v>
      </c>
      <c r="K178" s="245">
        <f>$F178*VLOOKUP($D178,'[3]TAC 2018'!$C$2:$AJ$774,14)/100</f>
        <v>0.72</v>
      </c>
      <c r="L178" s="360">
        <f>$F178*VLOOKUP($D178,'[3]TAC 2018'!$C$2:$AJ$774,15)/100</f>
        <v>0.04</v>
      </c>
    </row>
    <row r="179" spans="1:12">
      <c r="A179" s="641"/>
      <c r="B179" s="599"/>
      <c r="C179" s="261" t="str">
        <f>VLOOKUP(D179,'[3]TAC 2018'!$C$2:$AJ$774,2)</f>
        <v>Pimentón verde, crudo</v>
      </c>
      <c r="D179" s="243" t="s">
        <v>2037</v>
      </c>
      <c r="E179" s="156">
        <v>10</v>
      </c>
      <c r="F179" s="157">
        <f>$E179*VLOOKUP($D179,'[3]TAC 2018'!$C$2:$AJ$774,4)/100</f>
        <v>8</v>
      </c>
      <c r="G179" s="157">
        <f>$F179*VLOOKUP($D179,'[3]TAC 2018'!$C$2:$AJ$774,6)/100</f>
        <v>2.2400000000000002</v>
      </c>
      <c r="H179" s="244">
        <f>$F179*VLOOKUP($D179,'[3]TAC 2018'!$C$2:$AJ$774,8)/100</f>
        <v>7.2000000000000008E-2</v>
      </c>
      <c r="I179" s="244">
        <f>$F179*VLOOKUP($D179,'[3]TAC 2018'!$C$2:$AJ$774,9)/100</f>
        <v>8.0000000000000002E-3</v>
      </c>
      <c r="J179" s="245">
        <f>$F179*VLOOKUP($D179,'[3]TAC 2018'!$C$2:$AJ$774,10)/100</f>
        <v>0.39200000000000002</v>
      </c>
      <c r="K179" s="245">
        <f>$F179*VLOOKUP($D179,'[3]TAC 2018'!$C$2:$AJ$774,14)/100</f>
        <v>0.88</v>
      </c>
      <c r="L179" s="360">
        <f>$F179*VLOOKUP($D179,'[3]TAC 2018'!$C$2:$AJ$774,15)/100</f>
        <v>3.2000000000000001E-2</v>
      </c>
    </row>
    <row r="180" spans="1:12">
      <c r="A180" s="641"/>
      <c r="B180" s="599"/>
      <c r="C180" s="261" t="str">
        <f>VLOOKUP(D180,'[3]TAC 2018'!$C$2:$AJ$774,2)</f>
        <v>Ajo, crudo</v>
      </c>
      <c r="D180" s="243" t="s">
        <v>2038</v>
      </c>
      <c r="E180" s="156">
        <v>1</v>
      </c>
      <c r="F180" s="157">
        <f>$E180*VLOOKUP($D180,'[3]TAC 2018'!$C$2:$AJ$774,4)/100</f>
        <v>0.95</v>
      </c>
      <c r="G180" s="157">
        <f>$F180*VLOOKUP($D180,'[3]TAC 2018'!$C$2:$AJ$774,6)/100</f>
        <v>1.3679999999999999</v>
      </c>
      <c r="H180" s="244">
        <f>$F180*VLOOKUP($D180,'[3]TAC 2018'!$C$2:$AJ$774,8)/100</f>
        <v>4.4649999999999995E-2</v>
      </c>
      <c r="I180" s="244">
        <f>$F180*VLOOKUP($D180,'[3]TAC 2018'!$C$2:$AJ$774,9)/100</f>
        <v>2.8499999999999997E-3</v>
      </c>
      <c r="J180" s="245">
        <f>$F180*VLOOKUP($D180,'[3]TAC 2018'!$C$2:$AJ$774,10)/100</f>
        <v>0.27834999999999999</v>
      </c>
      <c r="K180" s="245">
        <f>$F180*VLOOKUP($D180,'[3]TAC 2018'!$C$2:$AJ$774,14)/100</f>
        <v>0.38</v>
      </c>
      <c r="L180" s="360">
        <f>$F180*VLOOKUP($D180,'[3]TAC 2018'!$C$2:$AJ$774,15)/100</f>
        <v>1.2349999999999998E-2</v>
      </c>
    </row>
    <row r="181" spans="1:12">
      <c r="A181" s="641"/>
      <c r="B181" s="599"/>
      <c r="C181" s="261" t="str">
        <f>VLOOKUP(D181,'[3]TAC 2018'!$C$2:$AJ$774,2)</f>
        <v>Cebolla junca, hojas, cruda</v>
      </c>
      <c r="D181" s="243" t="s">
        <v>2039</v>
      </c>
      <c r="E181" s="156">
        <v>10</v>
      </c>
      <c r="F181" s="157">
        <f>$E181*VLOOKUP($D181,'[3]TAC 2018'!$C$2:$AJ$774,4)/100</f>
        <v>4.5</v>
      </c>
      <c r="G181" s="157">
        <f>$F181*VLOOKUP($D181,'[3]TAC 2018'!$C$2:$AJ$774,6)/100</f>
        <v>1.845</v>
      </c>
      <c r="H181" s="244">
        <f>$F181*VLOOKUP($D181,'[3]TAC 2018'!$C$2:$AJ$774,8)/100</f>
        <v>7.2000000000000008E-2</v>
      </c>
      <c r="I181" s="244">
        <f>$F181*VLOOKUP($D181,'[3]TAC 2018'!$C$2:$AJ$774,9)/100</f>
        <v>9.0000000000000011E-3</v>
      </c>
      <c r="J181" s="245">
        <f>$F181*VLOOKUP($D181,'[3]TAC 2018'!$C$2:$AJ$774,10)/100</f>
        <v>0.31950000000000001</v>
      </c>
      <c r="K181" s="245">
        <f>$F181*VLOOKUP($D181,'[3]TAC 2018'!$C$2:$AJ$774,14)/100</f>
        <v>1.98</v>
      </c>
      <c r="L181" s="360">
        <f>$F181*VLOOKUP($D181,'[3]TAC 2018'!$C$2:$AJ$774,15)/100</f>
        <v>6.7500000000000004E-2</v>
      </c>
    </row>
    <row r="182" spans="1:12">
      <c r="A182" s="641"/>
      <c r="B182" s="599"/>
      <c r="C182" s="261" t="str">
        <f>VLOOKUP(D182,'[3]TAC 2018'!$C$2:$AJ$774,2)</f>
        <v>Aceite de maíz</v>
      </c>
      <c r="D182" s="243" t="s">
        <v>2040</v>
      </c>
      <c r="E182" s="156">
        <v>10</v>
      </c>
      <c r="F182" s="157">
        <f>$E182*VLOOKUP($D182,'[3]TAC 2018'!$C$2:$AJ$774,4)/100</f>
        <v>10</v>
      </c>
      <c r="G182" s="157">
        <f>$F182*VLOOKUP($D182,'[3]TAC 2018'!$C$2:$AJ$774,6)/100</f>
        <v>90</v>
      </c>
      <c r="H182" s="244">
        <f>$F182*VLOOKUP($D182,'[3]TAC 2018'!$C$2:$AJ$774,8)/100</f>
        <v>0</v>
      </c>
      <c r="I182" s="244">
        <f>$F182*VLOOKUP($D182,'[3]TAC 2018'!$C$2:$AJ$774,9)/100</f>
        <v>10</v>
      </c>
      <c r="J182" s="245">
        <f>$F182*VLOOKUP($D182,'[3]TAC 2018'!$C$2:$AJ$774,10)/100</f>
        <v>0</v>
      </c>
      <c r="K182" s="245">
        <f>$F182*VLOOKUP($D182,'[3]TAC 2018'!$C$2:$AJ$774,14)/100</f>
        <v>0</v>
      </c>
      <c r="L182" s="360">
        <f>$F182*VLOOKUP($D182,'[3]TAC 2018'!$C$2:$AJ$774,15)/100</f>
        <v>0</v>
      </c>
    </row>
    <row r="183" spans="1:12">
      <c r="A183" s="641"/>
      <c r="B183" s="599"/>
      <c r="C183" s="294" t="str">
        <f>VLOOKUP(D183,'[3]TAC 2018'!$C$2:$AJ$774,2)</f>
        <v>Sal</v>
      </c>
      <c r="D183" s="295" t="s">
        <v>2041</v>
      </c>
      <c r="E183" s="296">
        <v>1</v>
      </c>
      <c r="F183" s="166">
        <f>$E183*VLOOKUP($D183,'[3]TAC 2018'!$C$2:$AJ$774,4)/100</f>
        <v>1</v>
      </c>
      <c r="G183" s="166">
        <f>$F183*VLOOKUP($D183,'[3]TAC 2018'!$C$2:$AJ$774,6)/100</f>
        <v>0</v>
      </c>
      <c r="H183" s="297">
        <f>$F183*VLOOKUP($D183,'[3]TAC 2018'!$C$2:$AJ$774,8)/100</f>
        <v>0</v>
      </c>
      <c r="I183" s="297">
        <f>$F183*VLOOKUP($D183,'[3]TAC 2018'!$C$2:$AJ$774,9)/100</f>
        <v>0</v>
      </c>
      <c r="J183" s="298">
        <f>$F183*VLOOKUP($D183,'[3]TAC 2018'!$C$2:$AJ$774,10)/100</f>
        <v>0</v>
      </c>
      <c r="K183" s="298">
        <f>$F183*VLOOKUP($D183,'[3]TAC 2018'!$C$2:$AJ$774,14)/100</f>
        <v>0.24</v>
      </c>
      <c r="L183" s="425">
        <f>$F183*VLOOKUP($D183,'[3]TAC 2018'!$C$2:$AJ$774,15)/100</f>
        <v>3.0000000000000001E-3</v>
      </c>
    </row>
    <row r="184" spans="1:12">
      <c r="A184" s="690" t="s">
        <v>1882</v>
      </c>
      <c r="B184" s="691" t="s">
        <v>2068</v>
      </c>
      <c r="C184" s="261" t="str">
        <f>VLOOKUP(D184,'[3]TAC 2018'!$C$2:$AJ$774,2)</f>
        <v>Harina de maíz blanco, precocida</v>
      </c>
      <c r="D184" s="243" t="s">
        <v>2059</v>
      </c>
      <c r="E184" s="156">
        <v>50</v>
      </c>
      <c r="F184" s="157">
        <f>$E184*VLOOKUP($D184,'[3]TAC 2018'!$C$2:$AJ$774,4)/100</f>
        <v>50</v>
      </c>
      <c r="G184" s="157">
        <f>$F184*VLOOKUP($D184,'[3]TAC 2018'!$C$2:$AJ$774,6)/100</f>
        <v>190</v>
      </c>
      <c r="H184" s="244">
        <f>$F184*VLOOKUP($D184,'[3]TAC 2018'!$C$2:$AJ$774,8)/100</f>
        <v>4.55</v>
      </c>
      <c r="I184" s="244">
        <f>$F184*VLOOKUP($D184,'[3]TAC 2018'!$C$2:$AJ$774,9)/100</f>
        <v>1.85</v>
      </c>
      <c r="J184" s="245">
        <f>$F184*VLOOKUP($D184,'[3]TAC 2018'!$C$2:$AJ$774,10)/100</f>
        <v>36.950000000000003</v>
      </c>
      <c r="K184" s="245">
        <f>$F184*VLOOKUP($D184,'[3]TAC 2018'!$C$2:$AJ$774,14)/100</f>
        <v>2</v>
      </c>
      <c r="L184" s="244">
        <f>$F184*VLOOKUP($D184,'[3]TAC 2018'!$C$2:$AJ$774,15)/100</f>
        <v>1.35</v>
      </c>
    </row>
    <row r="185" spans="1:12">
      <c r="A185" s="690"/>
      <c r="B185" s="691"/>
      <c r="C185" s="261" t="str">
        <f>VLOOKUP(D185,'[3]TAC 2018'!$C$2:$AJ$774,2)</f>
        <v>Sal</v>
      </c>
      <c r="D185" s="243" t="s">
        <v>2041</v>
      </c>
      <c r="E185" s="156">
        <v>0.5</v>
      </c>
      <c r="F185" s="157">
        <f>$E185*VLOOKUP($D185,'[3]TAC 2018'!$C$2:$AJ$774,4)/100</f>
        <v>0.5</v>
      </c>
      <c r="G185" s="157">
        <f>$F185*VLOOKUP($D185,'[3]TAC 2018'!$C$2:$AJ$774,6)/100</f>
        <v>0</v>
      </c>
      <c r="H185" s="244">
        <f>$F185*VLOOKUP($D185,'[3]TAC 2018'!$C$2:$AJ$774,8)/100</f>
        <v>0</v>
      </c>
      <c r="I185" s="244">
        <f>$F185*VLOOKUP($D185,'[3]TAC 2018'!$C$2:$AJ$774,9)/100</f>
        <v>0</v>
      </c>
      <c r="J185" s="245">
        <f>$F185*VLOOKUP($D185,'[3]TAC 2018'!$C$2:$AJ$774,10)/100</f>
        <v>0</v>
      </c>
      <c r="K185" s="245">
        <f>$F185*VLOOKUP($D185,'[3]TAC 2018'!$C$2:$AJ$774,14)/100</f>
        <v>0.12</v>
      </c>
      <c r="L185" s="244">
        <f>$F185*VLOOKUP($D185,'[3]TAC 2018'!$C$2:$AJ$774,15)/100</f>
        <v>1.5E-3</v>
      </c>
    </row>
    <row r="186" spans="1:12" ht="36.75" customHeight="1">
      <c r="A186" s="690"/>
      <c r="B186" s="691"/>
      <c r="C186" s="261" t="str">
        <f>VLOOKUP(D186,'[3]TAC 2018'!$C$2:$AJ$774,2)</f>
        <v>Aceite de maíz</v>
      </c>
      <c r="D186" s="266" t="s">
        <v>2040</v>
      </c>
      <c r="E186" s="267">
        <v>10</v>
      </c>
      <c r="F186" s="157">
        <f>$E186*VLOOKUP($D186,'[3]TAC 2018'!$C$2:$AJ$774,4)/100</f>
        <v>10</v>
      </c>
      <c r="G186" s="157">
        <f>$F186*VLOOKUP($D186,'[3]TAC 2018'!$C$2:$AJ$774,6)/100</f>
        <v>90</v>
      </c>
      <c r="H186" s="244">
        <f>$F186*VLOOKUP($D186,'[3]TAC 2018'!$C$2:$AJ$774,8)/100</f>
        <v>0</v>
      </c>
      <c r="I186" s="244">
        <f>$F186*VLOOKUP($D186,'[3]TAC 2018'!$C$2:$AJ$774,9)/100</f>
        <v>10</v>
      </c>
      <c r="J186" s="245">
        <f>$F186*VLOOKUP($D186,'[3]TAC 2018'!$C$2:$AJ$774,10)/100</f>
        <v>0</v>
      </c>
      <c r="K186" s="245">
        <f>$F186*VLOOKUP($D186,'[3]TAC 2018'!$C$2:$AJ$774,14)/100</f>
        <v>0</v>
      </c>
      <c r="L186" s="244">
        <f>$F186*VLOOKUP($D186,'[3]TAC 2018'!$C$2:$AJ$774,15)/100</f>
        <v>0</v>
      </c>
    </row>
    <row r="187" spans="1:12" ht="21" customHeight="1" thickBot="1">
      <c r="A187" s="428"/>
      <c r="B187" s="429"/>
      <c r="C187" s="294"/>
      <c r="D187" s="426"/>
      <c r="E187" s="427"/>
      <c r="F187" s="166"/>
      <c r="G187" s="166"/>
      <c r="H187" s="297"/>
      <c r="I187" s="297"/>
      <c r="J187" s="298"/>
      <c r="K187" s="298"/>
      <c r="L187" s="297"/>
    </row>
    <row r="188" spans="1:12" ht="15.75">
      <c r="A188" s="634" t="s">
        <v>2045</v>
      </c>
      <c r="B188" s="635"/>
      <c r="C188" s="635"/>
      <c r="D188" s="635"/>
      <c r="E188" s="635"/>
      <c r="F188" s="635"/>
      <c r="G188" s="383">
        <f>G174+G175+G176+G177+G178+G179+G180+G181+G182+G183+G184+G185+G186</f>
        <v>576.19299999999998</v>
      </c>
      <c r="H188" s="383">
        <f t="shared" ref="H188:L188" si="20">H174+H175+H176+H177+H178+H179+H180+H181+H182+H183+H184+H185+H186</f>
        <v>19.523649999999996</v>
      </c>
      <c r="I188" s="383">
        <f t="shared" si="20"/>
        <v>25.667349999999999</v>
      </c>
      <c r="J188" s="383">
        <f t="shared" si="20"/>
        <v>64.629350000000002</v>
      </c>
      <c r="K188" s="383">
        <f t="shared" si="20"/>
        <v>20.799999999999997</v>
      </c>
      <c r="L188" s="384">
        <f t="shared" si="20"/>
        <v>2.4248500000000002</v>
      </c>
    </row>
    <row r="189" spans="1:12" ht="15.75">
      <c r="A189" s="636" t="s">
        <v>2046</v>
      </c>
      <c r="B189" s="575"/>
      <c r="C189" s="575"/>
      <c r="D189" s="575"/>
      <c r="E189" s="575"/>
      <c r="F189" s="575"/>
      <c r="G189" s="256">
        <v>2245</v>
      </c>
      <c r="H189" s="257">
        <v>78.5</v>
      </c>
      <c r="I189" s="257">
        <v>74.400000000000006</v>
      </c>
      <c r="J189" s="257">
        <v>314.3</v>
      </c>
      <c r="K189" s="256">
        <v>1100</v>
      </c>
      <c r="L189" s="385">
        <v>6.2</v>
      </c>
    </row>
    <row r="190" spans="1:12" ht="16.5" thickBot="1">
      <c r="A190" s="637" t="s">
        <v>2047</v>
      </c>
      <c r="B190" s="638"/>
      <c r="C190" s="638"/>
      <c r="D190" s="638"/>
      <c r="E190" s="638"/>
      <c r="F190" s="638"/>
      <c r="G190" s="386">
        <f t="shared" ref="G190:L190" si="21">G188/G189</f>
        <v>0.25665612472160354</v>
      </c>
      <c r="H190" s="386">
        <f t="shared" si="21"/>
        <v>0.2487089171974522</v>
      </c>
      <c r="I190" s="386">
        <f t="shared" si="21"/>
        <v>0.34499126344086017</v>
      </c>
      <c r="J190" s="386">
        <f t="shared" si="21"/>
        <v>0.20562949411390391</v>
      </c>
      <c r="K190" s="386">
        <f t="shared" si="21"/>
        <v>1.8909090909090907E-2</v>
      </c>
      <c r="L190" s="387">
        <f t="shared" si="21"/>
        <v>0.39110483870967744</v>
      </c>
    </row>
    <row r="193" spans="1:12">
      <c r="A193" s="576" t="s">
        <v>2096</v>
      </c>
      <c r="B193" s="576"/>
      <c r="C193" s="576"/>
      <c r="D193" s="576"/>
      <c r="E193" s="576"/>
      <c r="F193" s="576"/>
      <c r="G193" s="301">
        <f t="shared" ref="G193:L193" si="22">G188+G166+G154+G126+G116</f>
        <v>2335.6150000000002</v>
      </c>
      <c r="H193" s="301">
        <f t="shared" si="22"/>
        <v>75.893199999999979</v>
      </c>
      <c r="I193" s="301">
        <f t="shared" si="22"/>
        <v>81.24499999999999</v>
      </c>
      <c r="J193" s="301">
        <f t="shared" si="22"/>
        <v>319.11170000000004</v>
      </c>
      <c r="K193" s="301">
        <f t="shared" si="22"/>
        <v>514.24299999999994</v>
      </c>
      <c r="L193" s="301">
        <f t="shared" si="22"/>
        <v>13.581499999999998</v>
      </c>
    </row>
    <row r="194" spans="1:12">
      <c r="A194" s="576" t="s">
        <v>2097</v>
      </c>
      <c r="B194" s="576"/>
      <c r="C194" s="576"/>
      <c r="D194" s="576"/>
      <c r="E194" s="576"/>
      <c r="F194" s="576"/>
      <c r="G194" s="302">
        <v>2245</v>
      </c>
      <c r="H194" s="303">
        <v>78.5</v>
      </c>
      <c r="I194" s="303">
        <v>74.400000000000006</v>
      </c>
      <c r="J194" s="303">
        <v>314.3</v>
      </c>
      <c r="K194" s="302">
        <v>1100</v>
      </c>
      <c r="L194" s="303">
        <v>6.2</v>
      </c>
    </row>
    <row r="195" spans="1:12">
      <c r="A195" s="576" t="s">
        <v>2047</v>
      </c>
      <c r="B195" s="576"/>
      <c r="C195" s="576"/>
      <c r="D195" s="576"/>
      <c r="E195" s="576"/>
      <c r="F195" s="576"/>
      <c r="G195" s="304">
        <f>G193/G194</f>
        <v>1.0403630289532295</v>
      </c>
      <c r="H195" s="304">
        <f t="shared" ref="H195:L195" si="23">H193/H194</f>
        <v>0.96679235668789787</v>
      </c>
      <c r="I195" s="304">
        <f t="shared" si="23"/>
        <v>1.0920026881720428</v>
      </c>
      <c r="J195" s="304">
        <f t="shared" si="23"/>
        <v>1.0153092586700605</v>
      </c>
      <c r="K195" s="304">
        <f t="shared" si="23"/>
        <v>0.46749363636363633</v>
      </c>
      <c r="L195" s="304">
        <f t="shared" si="23"/>
        <v>2.1905645161290321</v>
      </c>
    </row>
    <row r="196" spans="1:12">
      <c r="A196" s="305"/>
      <c r="B196" s="305"/>
      <c r="C196" s="305"/>
      <c r="D196" s="305"/>
      <c r="E196" s="305"/>
      <c r="F196" s="305"/>
      <c r="G196" s="306"/>
      <c r="H196" s="306"/>
      <c r="I196" s="306"/>
      <c r="J196" s="306"/>
      <c r="K196" s="306"/>
      <c r="L196" s="306"/>
    </row>
    <row r="197" spans="1:12">
      <c r="A197" s="608" t="s">
        <v>2112</v>
      </c>
      <c r="B197" s="608"/>
      <c r="C197" s="608"/>
      <c r="D197" s="608"/>
      <c r="E197" s="608"/>
      <c r="F197" s="608"/>
      <c r="G197" s="608"/>
      <c r="H197" s="608"/>
      <c r="I197" s="608"/>
      <c r="J197" s="608"/>
      <c r="K197" s="608"/>
      <c r="L197" s="608"/>
    </row>
    <row r="199" spans="1:12" ht="15" customHeight="1">
      <c r="A199" s="588" t="s">
        <v>159</v>
      </c>
      <c r="B199" s="588" t="s">
        <v>166</v>
      </c>
      <c r="C199" s="588" t="s">
        <v>167</v>
      </c>
      <c r="D199" s="588" t="s">
        <v>2024</v>
      </c>
      <c r="E199" s="590" t="s">
        <v>168</v>
      </c>
      <c r="F199" s="590" t="s">
        <v>169</v>
      </c>
      <c r="G199" s="592" t="s">
        <v>2025</v>
      </c>
      <c r="H199" s="593"/>
      <c r="I199" s="593"/>
      <c r="J199" s="593"/>
      <c r="K199" s="593"/>
      <c r="L199" s="594"/>
    </row>
    <row r="200" spans="1:12" ht="30.75" thickBot="1">
      <c r="A200" s="679"/>
      <c r="B200" s="679"/>
      <c r="C200" s="679"/>
      <c r="D200" s="679"/>
      <c r="E200" s="680"/>
      <c r="F200" s="680"/>
      <c r="G200" s="241" t="s">
        <v>2026</v>
      </c>
      <c r="H200" s="241" t="s">
        <v>2027</v>
      </c>
      <c r="I200" s="241" t="s">
        <v>2028</v>
      </c>
      <c r="J200" s="241" t="s">
        <v>2029</v>
      </c>
      <c r="K200" s="241" t="s">
        <v>2030</v>
      </c>
      <c r="L200" s="241" t="s">
        <v>2031</v>
      </c>
    </row>
    <row r="201" spans="1:12">
      <c r="A201" s="665" t="s">
        <v>1896</v>
      </c>
      <c r="B201" s="672" t="s">
        <v>2048</v>
      </c>
      <c r="C201" s="375" t="str">
        <f>VLOOKUP(D201,'[3]TAC 2018'!$C$2:$AJ$774,2)</f>
        <v>Bocadillo o dulce de guayaba,  veleño</v>
      </c>
      <c r="D201" s="292" t="s">
        <v>2077</v>
      </c>
      <c r="E201" s="154">
        <v>18</v>
      </c>
      <c r="F201" s="155">
        <f>$E201*VLOOKUP($D201,'[3]TAC 2018'!$C$2:$AJ$774,4)/100</f>
        <v>18</v>
      </c>
      <c r="G201" s="155">
        <f>$F201*VLOOKUP($D201,'[3]TAC 2018'!$C$2:$AJ$774,6)/100</f>
        <v>57.24</v>
      </c>
      <c r="H201" s="357">
        <f>$F201*VLOOKUP($D201,'[3]TAC 2018'!$C$2:$AJ$774,8)/100</f>
        <v>5.3999999999999992E-2</v>
      </c>
      <c r="I201" s="357">
        <f>$F201*VLOOKUP($D201,'[3]TAC 2018'!$C$2:$AJ$774,9)/100</f>
        <v>1.8000000000000002E-2</v>
      </c>
      <c r="J201" s="358">
        <f>$F201*VLOOKUP($D201,'[3]TAC 2018'!$C$2:$AJ$774,10)/100</f>
        <v>14.22</v>
      </c>
      <c r="K201" s="358">
        <f>$F201*VLOOKUP($D201,'[3]TAC 2018'!$C$2:$AJ$774,14)/100</f>
        <v>4.5</v>
      </c>
      <c r="L201" s="359">
        <f>$F201*VLOOKUP($D201,'[3]TAC 2018'!$C$2:$AJ$774,15)/100</f>
        <v>0.21599999999999997</v>
      </c>
    </row>
    <row r="202" spans="1:12">
      <c r="A202" s="669"/>
      <c r="B202" s="610"/>
      <c r="C202" s="261" t="str">
        <f>VLOOKUP(D202,'[3]TAC 2018'!$C$2:$AJ$774,2)</f>
        <v>Leche de vaca, entera, en polvo</v>
      </c>
      <c r="D202" s="243" t="s">
        <v>2049</v>
      </c>
      <c r="E202" s="156">
        <v>20</v>
      </c>
      <c r="F202" s="157">
        <f>$E202*VLOOKUP($D202,'[3]TAC 2018'!$C$2:$AJ$774,4)/100</f>
        <v>20</v>
      </c>
      <c r="G202" s="157">
        <f>$F202*VLOOKUP($D202,'[3]TAC 2018'!$C$2:$AJ$774,6)/100</f>
        <v>99.8</v>
      </c>
      <c r="H202" s="244">
        <f>$F202*VLOOKUP($D202,'[3]TAC 2018'!$C$2:$AJ$774,8)/100</f>
        <v>5.26</v>
      </c>
      <c r="I202" s="244">
        <f>$F202*VLOOKUP($D202,'[3]TAC 2018'!$C$2:$AJ$774,9)/100</f>
        <v>5.32</v>
      </c>
      <c r="J202" s="245">
        <f>$F202*VLOOKUP($D202,'[3]TAC 2018'!$C$2:$AJ$774,10)/100</f>
        <v>7.68</v>
      </c>
      <c r="K202" s="245">
        <f>$F202*VLOOKUP($D202,'[3]TAC 2018'!$C$2:$AJ$774,14)/100</f>
        <v>188</v>
      </c>
      <c r="L202" s="360">
        <f>$F202*VLOOKUP($D202,'[3]TAC 2018'!$C$2:$AJ$774,15)/100</f>
        <v>0.1</v>
      </c>
    </row>
    <row r="203" spans="1:12" ht="15.75" thickBot="1">
      <c r="A203" s="666"/>
      <c r="B203" s="673"/>
      <c r="C203" s="376" t="str">
        <f>VLOOKUP(D203,'[3]TAC 2018'!$C$2:$AJ$774,2)</f>
        <v>Azucar blanco, granulado</v>
      </c>
      <c r="D203" s="362" t="s">
        <v>2033</v>
      </c>
      <c r="E203" s="158">
        <v>10</v>
      </c>
      <c r="F203" s="159">
        <f>$E203*VLOOKUP($D203,'[3]TAC 2018'!$C$2:$AJ$774,4)/100</f>
        <v>10</v>
      </c>
      <c r="G203" s="159">
        <f>$F203*VLOOKUP($D203,'[3]TAC 2018'!$C$2:$AJ$774,6)/100</f>
        <v>39.700000000000003</v>
      </c>
      <c r="H203" s="363">
        <f>$F203*VLOOKUP($D203,'[3]TAC 2018'!$C$2:$AJ$774,8)/100</f>
        <v>0</v>
      </c>
      <c r="I203" s="363">
        <f>$F203*VLOOKUP($D203,'[3]TAC 2018'!$C$2:$AJ$774,9)/100</f>
        <v>0</v>
      </c>
      <c r="J203" s="364">
        <f>$F203*VLOOKUP($D203,'[3]TAC 2018'!$C$2:$AJ$774,10)/100</f>
        <v>9.93</v>
      </c>
      <c r="K203" s="364">
        <f>$F203*VLOOKUP($D203,'[3]TAC 2018'!$C$2:$AJ$774,14)/100</f>
        <v>0</v>
      </c>
      <c r="L203" s="365">
        <f>$F203*VLOOKUP($D203,'[3]TAC 2018'!$C$2:$AJ$774,15)/100</f>
        <v>0.01</v>
      </c>
    </row>
    <row r="204" spans="1:12" ht="39.75" customHeight="1" thickBot="1">
      <c r="A204" s="388" t="s">
        <v>160</v>
      </c>
      <c r="B204" s="389" t="s">
        <v>1925</v>
      </c>
      <c r="C204" s="374" t="str">
        <f>VLOOKUP(D204,'[3]TAC 2018'!$C$2:$AJ$774,2)</f>
        <v>Queso fresco, semiduro, semigraso, tipo costeño</v>
      </c>
      <c r="D204" s="368" t="s">
        <v>2051</v>
      </c>
      <c r="E204" s="369">
        <v>60</v>
      </c>
      <c r="F204" s="370">
        <f>$E204*VLOOKUP($D204,'[3]TAC 2018'!$C$2:$AJ$774,4)/100</f>
        <v>60</v>
      </c>
      <c r="G204" s="370">
        <f>$F204*VLOOKUP($D204,'[3]TAC 2018'!$C$2:$AJ$774,6)/100</f>
        <v>181.8</v>
      </c>
      <c r="H204" s="371">
        <f>$F204*VLOOKUP($D204,'[3]TAC 2018'!$C$2:$AJ$774,8)/100</f>
        <v>10.5</v>
      </c>
      <c r="I204" s="371">
        <f>$F204*VLOOKUP($D204,'[3]TAC 2018'!$C$2:$AJ$774,9)/100</f>
        <v>15.3</v>
      </c>
      <c r="J204" s="372">
        <f>$F204*VLOOKUP($D204,'[3]TAC 2018'!$C$2:$AJ$774,10)/100</f>
        <v>0.54</v>
      </c>
      <c r="K204" s="372">
        <f>$F204*VLOOKUP($D204,'[3]TAC 2018'!$C$2:$AJ$774,14)/100</f>
        <v>469.8</v>
      </c>
      <c r="L204" s="373">
        <f>$F204*VLOOKUP($D204,'[3]TAC 2018'!$C$2:$AJ$774,15)/100</f>
        <v>0.78</v>
      </c>
    </row>
    <row r="205" spans="1:12">
      <c r="A205" s="640" t="s">
        <v>1882</v>
      </c>
      <c r="B205" s="639" t="s">
        <v>1959</v>
      </c>
      <c r="C205" s="375" t="str">
        <f>VLOOKUP(D205,'[3]TAC 2018'!$C$2:$AJ$774,2)</f>
        <v>Harina de maíz blanco, precocida</v>
      </c>
      <c r="D205" s="292" t="s">
        <v>2059</v>
      </c>
      <c r="E205" s="154">
        <v>50</v>
      </c>
      <c r="F205" s="155">
        <f>$E205*VLOOKUP($D205,'[3]TAC 2018'!$C$2:$AJ$774,4)/100</f>
        <v>50</v>
      </c>
      <c r="G205" s="155">
        <f>$F205*VLOOKUP($D205,'[3]TAC 2018'!$C$2:$AJ$774,6)/100</f>
        <v>190</v>
      </c>
      <c r="H205" s="357">
        <f>$F205*VLOOKUP($D205,'[3]TAC 2018'!$C$2:$AJ$774,8)/100</f>
        <v>4.55</v>
      </c>
      <c r="I205" s="357">
        <f>$F205*VLOOKUP($D205,'[3]TAC 2018'!$C$2:$AJ$774,9)/100</f>
        <v>1.85</v>
      </c>
      <c r="J205" s="358">
        <f>$F205*VLOOKUP($D205,'[3]TAC 2018'!$C$2:$AJ$774,10)/100</f>
        <v>36.950000000000003</v>
      </c>
      <c r="K205" s="358">
        <f>$F205*VLOOKUP($D205,'[3]TAC 2018'!$C$2:$AJ$774,14)/100</f>
        <v>2</v>
      </c>
      <c r="L205" s="359">
        <f>$F205*VLOOKUP($D205,'[3]TAC 2018'!$C$2:$AJ$774,15)/100</f>
        <v>1.35</v>
      </c>
    </row>
    <row r="206" spans="1:12">
      <c r="A206" s="641"/>
      <c r="B206" s="599"/>
      <c r="C206" s="261" t="str">
        <f>VLOOKUP(D206,'[3]TAC 2018'!$C$2:$AJ$774,2)</f>
        <v>Aceite de maíz</v>
      </c>
      <c r="D206" s="243" t="s">
        <v>2040</v>
      </c>
      <c r="E206" s="156">
        <v>5</v>
      </c>
      <c r="F206" s="157">
        <f>$E206*VLOOKUP($D206,'[3]TAC 2018'!$C$2:$AJ$774,4)/100</f>
        <v>5</v>
      </c>
      <c r="G206" s="157">
        <f>$F206*VLOOKUP($D206,'[3]TAC 2018'!$C$2:$AJ$774,6)/100</f>
        <v>45</v>
      </c>
      <c r="H206" s="244">
        <f>$F206*VLOOKUP($D206,'[3]TAC 2018'!$C$2:$AJ$774,8)/100</f>
        <v>0</v>
      </c>
      <c r="I206" s="244">
        <f>$F206*VLOOKUP($D206,'[3]TAC 2018'!$C$2:$AJ$774,9)/100</f>
        <v>5</v>
      </c>
      <c r="J206" s="245">
        <f>$F206*VLOOKUP($D206,'[3]TAC 2018'!$C$2:$AJ$774,10)/100</f>
        <v>0</v>
      </c>
      <c r="K206" s="245">
        <f>$F206*VLOOKUP($D206,'[3]TAC 2018'!$C$2:$AJ$774,14)/100</f>
        <v>0</v>
      </c>
      <c r="L206" s="360">
        <f>$F206*VLOOKUP($D206,'[3]TAC 2018'!$C$2:$AJ$774,15)/100</f>
        <v>0</v>
      </c>
    </row>
    <row r="207" spans="1:12" ht="15.75" thickBot="1">
      <c r="A207" s="643"/>
      <c r="B207" s="644"/>
      <c r="C207" s="376" t="str">
        <f>VLOOKUP(D207,'[3]TAC 2018'!$C$2:$AJ$774,2)</f>
        <v>Sal</v>
      </c>
      <c r="D207" s="362" t="s">
        <v>2041</v>
      </c>
      <c r="E207" s="158">
        <v>0.5</v>
      </c>
      <c r="F207" s="159">
        <f>$E207*VLOOKUP($D207,'[3]TAC 2018'!$C$2:$AJ$774,4)/100</f>
        <v>0.5</v>
      </c>
      <c r="G207" s="159">
        <f>$F207*VLOOKUP($D207,'[3]TAC 2018'!$C$2:$AJ$774,6)/100</f>
        <v>0</v>
      </c>
      <c r="H207" s="363">
        <f>$F207*VLOOKUP($D207,'[3]TAC 2018'!$C$2:$AJ$774,8)/100</f>
        <v>0</v>
      </c>
      <c r="I207" s="363">
        <f>$F207*VLOOKUP($D207,'[3]TAC 2018'!$C$2:$AJ$774,9)/100</f>
        <v>0</v>
      </c>
      <c r="J207" s="364">
        <f>$F207*VLOOKUP($D207,'[3]TAC 2018'!$C$2:$AJ$774,10)/100</f>
        <v>0</v>
      </c>
      <c r="K207" s="364">
        <f>$F207*VLOOKUP($D207,'[3]TAC 2018'!$C$2:$AJ$774,14)/100</f>
        <v>0.12</v>
      </c>
      <c r="L207" s="365">
        <f>$F207*VLOOKUP($D207,'[3]TAC 2018'!$C$2:$AJ$774,15)/100</f>
        <v>1.5E-3</v>
      </c>
    </row>
    <row r="208" spans="1:12" ht="15.75" thickBot="1">
      <c r="A208" s="413"/>
      <c r="B208" s="414"/>
      <c r="C208" s="394"/>
      <c r="D208" s="378"/>
      <c r="E208" s="379"/>
      <c r="F208" s="380"/>
      <c r="G208" s="380"/>
      <c r="H208" s="381"/>
      <c r="I208" s="381"/>
      <c r="J208" s="382"/>
      <c r="K208" s="382"/>
      <c r="L208" s="395"/>
    </row>
    <row r="209" spans="1:12" ht="15.75">
      <c r="A209" s="681" t="s">
        <v>2045</v>
      </c>
      <c r="B209" s="682"/>
      <c r="C209" s="682"/>
      <c r="D209" s="682"/>
      <c r="E209" s="682"/>
      <c r="F209" s="683"/>
      <c r="G209" s="383">
        <f t="shared" ref="G209:L209" si="24">SUM(G201:G207)</f>
        <v>613.54</v>
      </c>
      <c r="H209" s="383">
        <f t="shared" si="24"/>
        <v>20.364000000000001</v>
      </c>
      <c r="I209" s="383">
        <f t="shared" si="24"/>
        <v>27.488000000000003</v>
      </c>
      <c r="J209" s="383">
        <f t="shared" si="24"/>
        <v>69.319999999999993</v>
      </c>
      <c r="K209" s="383">
        <f t="shared" si="24"/>
        <v>664.42</v>
      </c>
      <c r="L209" s="384">
        <f t="shared" si="24"/>
        <v>2.4575</v>
      </c>
    </row>
    <row r="210" spans="1:12" ht="15.75">
      <c r="A210" s="684" t="s">
        <v>2046</v>
      </c>
      <c r="B210" s="685"/>
      <c r="C210" s="685"/>
      <c r="D210" s="685"/>
      <c r="E210" s="685"/>
      <c r="F210" s="686"/>
      <c r="G210" s="256">
        <v>2245</v>
      </c>
      <c r="H210" s="257">
        <v>78.5</v>
      </c>
      <c r="I210" s="257">
        <v>74.400000000000006</v>
      </c>
      <c r="J210" s="257">
        <v>314.3</v>
      </c>
      <c r="K210" s="256">
        <v>1100</v>
      </c>
      <c r="L210" s="385">
        <v>6.2</v>
      </c>
    </row>
    <row r="211" spans="1:12" ht="16.5" thickBot="1">
      <c r="A211" s="687" t="s">
        <v>2047</v>
      </c>
      <c r="B211" s="688"/>
      <c r="C211" s="688"/>
      <c r="D211" s="688"/>
      <c r="E211" s="688"/>
      <c r="F211" s="689"/>
      <c r="G211" s="386">
        <f t="shared" ref="G211:L211" si="25">G209/G210</f>
        <v>0.27329175946547885</v>
      </c>
      <c r="H211" s="386">
        <f t="shared" si="25"/>
        <v>0.25941401273885351</v>
      </c>
      <c r="I211" s="386">
        <f t="shared" si="25"/>
        <v>0.36946236559139789</v>
      </c>
      <c r="J211" s="386">
        <f t="shared" si="25"/>
        <v>0.22055361119949091</v>
      </c>
      <c r="K211" s="386">
        <f t="shared" si="25"/>
        <v>0.60401818181818179</v>
      </c>
      <c r="L211" s="387">
        <f t="shared" si="25"/>
        <v>0.39637096774193548</v>
      </c>
    </row>
    <row r="213" spans="1:12" ht="15" customHeight="1">
      <c r="A213" s="585" t="s">
        <v>2113</v>
      </c>
      <c r="B213" s="586"/>
      <c r="C213" s="586"/>
      <c r="D213" s="586"/>
      <c r="E213" s="586"/>
      <c r="F213" s="586"/>
      <c r="G213" s="586"/>
      <c r="H213" s="586"/>
      <c r="I213" s="586"/>
      <c r="J213" s="586"/>
      <c r="K213" s="586"/>
      <c r="L213" s="587"/>
    </row>
    <row r="215" spans="1:12" ht="15" customHeight="1">
      <c r="A215" s="588" t="s">
        <v>159</v>
      </c>
      <c r="B215" s="588" t="s">
        <v>166</v>
      </c>
      <c r="C215" s="588" t="s">
        <v>167</v>
      </c>
      <c r="D215" s="588" t="s">
        <v>2024</v>
      </c>
      <c r="E215" s="590" t="s">
        <v>168</v>
      </c>
      <c r="F215" s="590" t="s">
        <v>169</v>
      </c>
      <c r="G215" s="592" t="s">
        <v>2025</v>
      </c>
      <c r="H215" s="593"/>
      <c r="I215" s="593"/>
      <c r="J215" s="593"/>
      <c r="K215" s="593"/>
      <c r="L215" s="594"/>
    </row>
    <row r="216" spans="1:12" ht="30.75" thickBot="1">
      <c r="A216" s="679"/>
      <c r="B216" s="679"/>
      <c r="C216" s="679"/>
      <c r="D216" s="679"/>
      <c r="E216" s="680"/>
      <c r="F216" s="680"/>
      <c r="G216" s="241" t="s">
        <v>2026</v>
      </c>
      <c r="H216" s="241" t="s">
        <v>2027</v>
      </c>
      <c r="I216" s="241" t="s">
        <v>2028</v>
      </c>
      <c r="J216" s="241" t="s">
        <v>2029</v>
      </c>
      <c r="K216" s="241" t="s">
        <v>2030</v>
      </c>
      <c r="L216" s="241" t="s">
        <v>2031</v>
      </c>
    </row>
    <row r="217" spans="1:12" ht="45">
      <c r="A217" s="396" t="s">
        <v>1973</v>
      </c>
      <c r="B217" s="430" t="s">
        <v>3724</v>
      </c>
      <c r="C217" s="431" t="str">
        <f>VLOOKUP($D217,'[3]TAC 2018'!$C$2:$AJ$774,2)</f>
        <v>Leche de vaca, entera, liquida, pasteurizada</v>
      </c>
      <c r="D217" s="292" t="s">
        <v>3194</v>
      </c>
      <c r="E217" s="154">
        <v>200</v>
      </c>
      <c r="F217" s="155">
        <f>$E217*VLOOKUP($D217,'[3]TAC 2018'!$C$2:$AJ$774,4)/100</f>
        <v>200</v>
      </c>
      <c r="G217" s="155">
        <f>$F217*VLOOKUP($D217,'[3]TAC 2018'!$C$2:$AJ$774,6)/100</f>
        <v>110</v>
      </c>
      <c r="H217" s="357">
        <f>$F217*VLOOKUP($D217,'[3]TAC 2018'!$C$2:$AJ$774,8)/100</f>
        <v>6.4</v>
      </c>
      <c r="I217" s="357">
        <f>$F217*VLOOKUP($D217,'[3]TAC 2018'!$C$2:$AJ$774,9)/100</f>
        <v>6.4</v>
      </c>
      <c r="J217" s="358">
        <f>$F217*VLOOKUP($D217,'[3]TAC 2018'!$C$2:$AJ$774,10)/100</f>
        <v>6.8</v>
      </c>
      <c r="K217" s="358">
        <f>$F217*VLOOKUP($D217,'[3]TAC 2018'!$C$2:$AJ$774,14)/100</f>
        <v>240</v>
      </c>
      <c r="L217" s="359">
        <f>$F217*VLOOKUP($D217,'[3]TAC 2018'!$C$2:$AJ$774,15)/100</f>
        <v>0</v>
      </c>
    </row>
    <row r="218" spans="1:12" ht="35.25" customHeight="1" thickBot="1">
      <c r="A218" s="418" t="s">
        <v>1882</v>
      </c>
      <c r="B218" s="432" t="s">
        <v>1913</v>
      </c>
      <c r="C218" s="433" t="str">
        <f>VLOOKUP(D218,'[3]TAC 2018'!$C$2:$AJ$774,2)</f>
        <v>Roscón, relleno de bocadillo, horneado</v>
      </c>
      <c r="D218" s="362" t="s">
        <v>2109</v>
      </c>
      <c r="E218" s="158">
        <v>50</v>
      </c>
      <c r="F218" s="159">
        <f>$E218*VLOOKUP($D218,'[3]TAC 2018'!$C$2:$AJ$774,4)/100</f>
        <v>50</v>
      </c>
      <c r="G218" s="159">
        <f>$F218*VLOOKUP($D218,'[3]TAC 2018'!$C$2:$AJ$774,6)/100</f>
        <v>172.5</v>
      </c>
      <c r="H218" s="363">
        <f>$F218*VLOOKUP($D218,'[3]TAC 2018'!$C$2:$AJ$774,8)/100</f>
        <v>3.95</v>
      </c>
      <c r="I218" s="363">
        <f>$F218*VLOOKUP($D218,'[3]TAC 2018'!$C$2:$AJ$774,9)/100</f>
        <v>3.4</v>
      </c>
      <c r="J218" s="364">
        <f>$F218*VLOOKUP($D218,'[3]TAC 2018'!$C$2:$AJ$774,10)/100</f>
        <v>31.45</v>
      </c>
      <c r="K218" s="364">
        <f>$F218*VLOOKUP($D218,'[3]TAC 2018'!$C$2:$AJ$774,14)/100</f>
        <v>17.5</v>
      </c>
      <c r="L218" s="365">
        <f>$F218*VLOOKUP($D218,'[3]TAC 2018'!$C$2:$AJ$774,15)/100</f>
        <v>2</v>
      </c>
    </row>
    <row r="219" spans="1:12" ht="24.75" customHeight="1" thickBot="1">
      <c r="A219" s="392"/>
      <c r="B219" s="313"/>
      <c r="C219" s="434"/>
      <c r="D219" s="378"/>
      <c r="E219" s="379"/>
      <c r="F219" s="380"/>
      <c r="G219" s="380"/>
      <c r="H219" s="381"/>
      <c r="I219" s="381"/>
      <c r="J219" s="382"/>
      <c r="K219" s="382"/>
      <c r="L219" s="395"/>
    </row>
    <row r="220" spans="1:12" ht="15.75">
      <c r="A220" s="681" t="s">
        <v>2045</v>
      </c>
      <c r="B220" s="682"/>
      <c r="C220" s="682"/>
      <c r="D220" s="682"/>
      <c r="E220" s="682"/>
      <c r="F220" s="683"/>
      <c r="G220" s="383">
        <f t="shared" ref="G220:L220" si="26">SUM(G217:G218)</f>
        <v>282.5</v>
      </c>
      <c r="H220" s="383">
        <f t="shared" si="26"/>
        <v>10.350000000000001</v>
      </c>
      <c r="I220" s="383">
        <f t="shared" si="26"/>
        <v>9.8000000000000007</v>
      </c>
      <c r="J220" s="383">
        <f t="shared" si="26"/>
        <v>38.25</v>
      </c>
      <c r="K220" s="383">
        <f t="shared" si="26"/>
        <v>257.5</v>
      </c>
      <c r="L220" s="384">
        <f t="shared" si="26"/>
        <v>2</v>
      </c>
    </row>
    <row r="221" spans="1:12" ht="15.75">
      <c r="A221" s="684" t="s">
        <v>2046</v>
      </c>
      <c r="B221" s="685"/>
      <c r="C221" s="685"/>
      <c r="D221" s="685"/>
      <c r="E221" s="685"/>
      <c r="F221" s="686"/>
      <c r="G221" s="256">
        <v>2245</v>
      </c>
      <c r="H221" s="257">
        <v>78.5</v>
      </c>
      <c r="I221" s="257">
        <v>74.400000000000006</v>
      </c>
      <c r="J221" s="257">
        <v>314.3</v>
      </c>
      <c r="K221" s="256">
        <v>1100</v>
      </c>
      <c r="L221" s="385">
        <v>6.2</v>
      </c>
    </row>
    <row r="222" spans="1:12" ht="16.5" thickBot="1">
      <c r="A222" s="687" t="s">
        <v>2047</v>
      </c>
      <c r="B222" s="688"/>
      <c r="C222" s="688"/>
      <c r="D222" s="688"/>
      <c r="E222" s="688"/>
      <c r="F222" s="689"/>
      <c r="G222" s="386">
        <f t="shared" ref="G222:L222" si="27">G220/G221</f>
        <v>0.12583518930957685</v>
      </c>
      <c r="H222" s="386">
        <f t="shared" si="27"/>
        <v>0.13184713375796181</v>
      </c>
      <c r="I222" s="386">
        <f t="shared" si="27"/>
        <v>0.13172043010752688</v>
      </c>
      <c r="J222" s="386">
        <f t="shared" si="27"/>
        <v>0.1216990136811963</v>
      </c>
      <c r="K222" s="386">
        <f t="shared" si="27"/>
        <v>0.2340909090909091</v>
      </c>
      <c r="L222" s="387">
        <f t="shared" si="27"/>
        <v>0.32258064516129031</v>
      </c>
    </row>
    <row r="224" spans="1:12">
      <c r="A224" s="585" t="s">
        <v>2114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7"/>
    </row>
    <row r="226" spans="1:12" ht="15" customHeight="1">
      <c r="A226" s="588" t="s">
        <v>159</v>
      </c>
      <c r="B226" s="588" t="s">
        <v>166</v>
      </c>
      <c r="C226" s="588" t="s">
        <v>167</v>
      </c>
      <c r="D226" s="588" t="s">
        <v>2024</v>
      </c>
      <c r="E226" s="590" t="s">
        <v>168</v>
      </c>
      <c r="F226" s="590" t="s">
        <v>169</v>
      </c>
      <c r="G226" s="592" t="s">
        <v>2025</v>
      </c>
      <c r="H226" s="593"/>
      <c r="I226" s="593"/>
      <c r="J226" s="593"/>
      <c r="K226" s="593"/>
      <c r="L226" s="594"/>
    </row>
    <row r="227" spans="1:12" ht="30.75" thickBot="1">
      <c r="A227" s="679"/>
      <c r="B227" s="679"/>
      <c r="C227" s="679"/>
      <c r="D227" s="679"/>
      <c r="E227" s="680"/>
      <c r="F227" s="680"/>
      <c r="G227" s="241" t="s">
        <v>2026</v>
      </c>
      <c r="H227" s="241" t="s">
        <v>2027</v>
      </c>
      <c r="I227" s="241" t="s">
        <v>2028</v>
      </c>
      <c r="J227" s="241" t="s">
        <v>2029</v>
      </c>
      <c r="K227" s="241" t="s">
        <v>2030</v>
      </c>
      <c r="L227" s="241" t="s">
        <v>2031</v>
      </c>
    </row>
    <row r="228" spans="1:12">
      <c r="A228" s="665" t="s">
        <v>1785</v>
      </c>
      <c r="B228" s="672" t="s">
        <v>2115</v>
      </c>
      <c r="C228" s="375" t="str">
        <f>VLOOKUP(D228,'[3]TAC 2018'!$C$2:$AJ$774,2)</f>
        <v>Huevo de gallina, entero, crudo</v>
      </c>
      <c r="D228" s="292" t="s">
        <v>2058</v>
      </c>
      <c r="E228" s="154">
        <v>55</v>
      </c>
      <c r="F228" s="155">
        <f>$E228*VLOOKUP($D228,'[3]TAC 2018'!$C$2:$AJ$774,4)/100</f>
        <v>49.5</v>
      </c>
      <c r="G228" s="155">
        <f>$F228*VLOOKUP($D228,'[3]TAC 2018'!$C$2:$AJ$774,6)/100</f>
        <v>73.754999999999995</v>
      </c>
      <c r="H228" s="357">
        <f>$F228*VLOOKUP($D228,'[3]TAC 2018'!$C$2:$AJ$774,8)/100</f>
        <v>6.2369999999999992</v>
      </c>
      <c r="I228" s="357">
        <f>$F228*VLOOKUP($D228,'[3]TAC 2018'!$C$2:$AJ$774,9)/100</f>
        <v>5.3460000000000001</v>
      </c>
      <c r="J228" s="358">
        <f>$F228*VLOOKUP($D228,'[3]TAC 2018'!$C$2:$AJ$774,10)/100</f>
        <v>0.14849999999999999</v>
      </c>
      <c r="K228" s="358">
        <f>$F228*VLOOKUP($D228,'[3]TAC 2018'!$C$2:$AJ$774,14)/100</f>
        <v>26.234999999999999</v>
      </c>
      <c r="L228" s="359">
        <f>$F228*VLOOKUP($D228,'[3]TAC 2018'!$C$2:$AJ$774,15)/100</f>
        <v>0.84149999999999991</v>
      </c>
    </row>
    <row r="229" spans="1:12">
      <c r="A229" s="669"/>
      <c r="B229" s="610"/>
      <c r="C229" s="261" t="str">
        <f>VLOOKUP(D229,'[3]TAC 2018'!$C$2:$AJ$774,2)</f>
        <v>Aceite de maíz</v>
      </c>
      <c r="D229" s="243" t="s">
        <v>2040</v>
      </c>
      <c r="E229" s="156">
        <v>5</v>
      </c>
      <c r="F229" s="157">
        <f>$E229*VLOOKUP($D229,'[3]TAC 2018'!$C$2:$AJ$774,4)/100</f>
        <v>5</v>
      </c>
      <c r="G229" s="157">
        <f>$F229*VLOOKUP($D229,'[3]TAC 2018'!$C$2:$AJ$774,6)/100</f>
        <v>45</v>
      </c>
      <c r="H229" s="244">
        <f>$F229*VLOOKUP($D229,'[3]TAC 2018'!$C$2:$AJ$774,8)/100</f>
        <v>0</v>
      </c>
      <c r="I229" s="244">
        <f>$F229*VLOOKUP($D229,'[3]TAC 2018'!$C$2:$AJ$774,9)/100</f>
        <v>5</v>
      </c>
      <c r="J229" s="245">
        <f>$F229*VLOOKUP($D229,'[3]TAC 2018'!$C$2:$AJ$774,10)/100</f>
        <v>0</v>
      </c>
      <c r="K229" s="245">
        <f>$F229*VLOOKUP($D229,'[3]TAC 2018'!$C$2:$AJ$774,14)/100</f>
        <v>0</v>
      </c>
      <c r="L229" s="360">
        <f>$F229*VLOOKUP($D229,'[3]TAC 2018'!$C$2:$AJ$774,15)/100</f>
        <v>0</v>
      </c>
    </row>
    <row r="230" spans="1:12">
      <c r="A230" s="669"/>
      <c r="B230" s="611"/>
      <c r="C230" s="261" t="str">
        <f>VLOOKUP(D230,'[3]TAC 2018'!$C$2:$AJ$774,2)</f>
        <v>Sal</v>
      </c>
      <c r="D230" s="243" t="s">
        <v>2041</v>
      </c>
      <c r="E230" s="156">
        <v>6</v>
      </c>
      <c r="F230" s="157">
        <f>$E230*VLOOKUP($D230,'[3]TAC 2018'!$C$2:$AJ$774,4)/100</f>
        <v>6</v>
      </c>
      <c r="G230" s="157">
        <f>$F230*VLOOKUP($D230,'[3]TAC 2018'!$C$2:$AJ$774,6)/100</f>
        <v>0</v>
      </c>
      <c r="H230" s="244">
        <f>$F230*VLOOKUP($D230,'[3]TAC 2018'!$C$2:$AJ$774,8)/100</f>
        <v>0</v>
      </c>
      <c r="I230" s="244">
        <f>$F230*VLOOKUP($D230,'[3]TAC 2018'!$C$2:$AJ$774,9)/100</f>
        <v>0</v>
      </c>
      <c r="J230" s="245">
        <f>$F230*VLOOKUP($D230,'[3]TAC 2018'!$C$2:$AJ$774,10)/100</f>
        <v>0</v>
      </c>
      <c r="K230" s="245">
        <f>$F230*VLOOKUP($D230,'[3]TAC 2018'!$C$2:$AJ$774,14)/100</f>
        <v>1.44</v>
      </c>
      <c r="L230" s="360">
        <f>$F230*VLOOKUP($D230,'[3]TAC 2018'!$C$2:$AJ$774,15)/100</f>
        <v>1.7999999999999999E-2</v>
      </c>
    </row>
    <row r="231" spans="1:12">
      <c r="A231" s="669"/>
      <c r="B231" s="610" t="s">
        <v>1738</v>
      </c>
      <c r="C231" s="261" t="str">
        <f>VLOOKUP(D231,'[3]TAC 2018'!$C$2:$AJ$774,2)</f>
        <v>Frijol radical, crudo</v>
      </c>
      <c r="D231" s="243" t="s">
        <v>2072</v>
      </c>
      <c r="E231" s="156">
        <v>60</v>
      </c>
      <c r="F231" s="157">
        <f>$E231*VLOOKUP($D231,'[3]TAC 2018'!$C$2:$AJ$774,4)/100</f>
        <v>60</v>
      </c>
      <c r="G231" s="157">
        <f>$F231*VLOOKUP($D231,'[3]TAC 2018'!$C$2:$AJ$774,6)/100</f>
        <v>235.2</v>
      </c>
      <c r="H231" s="244">
        <f>$F231*VLOOKUP($D231,'[3]TAC 2018'!$C$2:$AJ$774,8)/100</f>
        <v>13.74</v>
      </c>
      <c r="I231" s="244">
        <f>$F231*VLOOKUP($D231,'[3]TAC 2018'!$C$2:$AJ$774,9)/100</f>
        <v>0.78</v>
      </c>
      <c r="J231" s="245">
        <f>$F231*VLOOKUP($D231,'[3]TAC 2018'!$C$2:$AJ$774,10)/100</f>
        <v>35.82</v>
      </c>
      <c r="K231" s="245">
        <f>$F231*VLOOKUP($D231,'[3]TAC 2018'!$C$2:$AJ$774,14)/100</f>
        <v>72</v>
      </c>
      <c r="L231" s="360">
        <f>$F231*VLOOKUP($D231,'[3]TAC 2018'!$C$2:$AJ$774,15)/100</f>
        <v>3.18</v>
      </c>
    </row>
    <row r="232" spans="1:12">
      <c r="A232" s="669"/>
      <c r="B232" s="610"/>
      <c r="C232" s="261" t="str">
        <f>VLOOKUP(D232,'[3]TAC 2018'!$C$2:$AJ$774,2)</f>
        <v>Pimentón verde, crudo</v>
      </c>
      <c r="D232" s="243" t="s">
        <v>2037</v>
      </c>
      <c r="E232" s="156">
        <v>10</v>
      </c>
      <c r="F232" s="157">
        <f>$E232*VLOOKUP($D232,'[3]TAC 2018'!$C$2:$AJ$774,4)/100</f>
        <v>8</v>
      </c>
      <c r="G232" s="157">
        <f>$F232*VLOOKUP($D232,'[3]TAC 2018'!$C$2:$AJ$774,6)/100</f>
        <v>2.2400000000000002</v>
      </c>
      <c r="H232" s="244">
        <f>$F232*VLOOKUP($D232,'[3]TAC 2018'!$C$2:$AJ$774,8)/100</f>
        <v>7.2000000000000008E-2</v>
      </c>
      <c r="I232" s="244">
        <f>$F232*VLOOKUP($D232,'[3]TAC 2018'!$C$2:$AJ$774,9)/100</f>
        <v>8.0000000000000002E-3</v>
      </c>
      <c r="J232" s="245">
        <f>$F232*VLOOKUP($D232,'[3]TAC 2018'!$C$2:$AJ$774,10)/100</f>
        <v>0.39200000000000002</v>
      </c>
      <c r="K232" s="245">
        <f>$F232*VLOOKUP($D232,'[3]TAC 2018'!$C$2:$AJ$774,14)/100</f>
        <v>0.88</v>
      </c>
      <c r="L232" s="360">
        <f>$F232*VLOOKUP($D232,'[3]TAC 2018'!$C$2:$AJ$774,15)/100</f>
        <v>3.2000000000000001E-2</v>
      </c>
    </row>
    <row r="233" spans="1:12">
      <c r="A233" s="669"/>
      <c r="B233" s="610"/>
      <c r="C233" s="261" t="str">
        <f>VLOOKUP(D233,'[3]TAC 2018'!$C$2:$AJ$774,2)</f>
        <v>Ajo, crudo</v>
      </c>
      <c r="D233" s="243" t="s">
        <v>2038</v>
      </c>
      <c r="E233" s="156">
        <v>1</v>
      </c>
      <c r="F233" s="157">
        <f>$E233*VLOOKUP($D233,'[3]TAC 2018'!$C$2:$AJ$774,4)/100</f>
        <v>0.95</v>
      </c>
      <c r="G233" s="157">
        <f>$F233*VLOOKUP($D233,'[3]TAC 2018'!$C$2:$AJ$774,6)/100</f>
        <v>1.3679999999999999</v>
      </c>
      <c r="H233" s="244">
        <f>$F233*VLOOKUP($D233,'[3]TAC 2018'!$C$2:$AJ$774,8)/100</f>
        <v>4.4649999999999995E-2</v>
      </c>
      <c r="I233" s="244">
        <f>$F233*VLOOKUP($D233,'[3]TAC 2018'!$C$2:$AJ$774,9)/100</f>
        <v>2.8499999999999997E-3</v>
      </c>
      <c r="J233" s="245">
        <f>$F233*VLOOKUP($D233,'[3]TAC 2018'!$C$2:$AJ$774,10)/100</f>
        <v>0.27834999999999999</v>
      </c>
      <c r="K233" s="245">
        <f>$F233*VLOOKUP($D233,'[3]TAC 2018'!$C$2:$AJ$774,14)/100</f>
        <v>0.38</v>
      </c>
      <c r="L233" s="360">
        <f>$F233*VLOOKUP($D233,'[3]TAC 2018'!$C$2:$AJ$774,15)/100</f>
        <v>1.2349999999999998E-2</v>
      </c>
    </row>
    <row r="234" spans="1:12">
      <c r="A234" s="669"/>
      <c r="B234" s="610"/>
      <c r="C234" s="261" t="str">
        <f>VLOOKUP(D234,'[3]TAC 2018'!$C$2:$AJ$774,2)</f>
        <v>Cebolla cabezona, cruda</v>
      </c>
      <c r="D234" s="243" t="s">
        <v>2035</v>
      </c>
      <c r="E234" s="156">
        <v>10</v>
      </c>
      <c r="F234" s="157">
        <f>$E234*VLOOKUP($D234,'[3]TAC 2018'!$C$2:$AJ$774,4)/100</f>
        <v>9.5</v>
      </c>
      <c r="G234" s="157">
        <f>$F234*VLOOKUP($D234,'[3]TAC 2018'!$C$2:$AJ$774,6)/100</f>
        <v>3.8</v>
      </c>
      <c r="H234" s="244">
        <f>$F234*VLOOKUP($D234,'[3]TAC 2018'!$C$2:$AJ$774,8)/100</f>
        <v>0.13299999999999998</v>
      </c>
      <c r="I234" s="244">
        <f>$F234*VLOOKUP($D234,'[3]TAC 2018'!$C$2:$AJ$774,9)/100</f>
        <v>9.5000000000000015E-3</v>
      </c>
      <c r="J234" s="245">
        <f>$F234*VLOOKUP($D234,'[3]TAC 2018'!$C$2:$AJ$774,10)/100</f>
        <v>0.73150000000000004</v>
      </c>
      <c r="K234" s="245">
        <f>$F234*VLOOKUP($D234,'[3]TAC 2018'!$C$2:$AJ$774,14)/100</f>
        <v>2.2799999999999998</v>
      </c>
      <c r="L234" s="360">
        <f>$F234*VLOOKUP($D234,'[3]TAC 2018'!$C$2:$AJ$774,15)/100</f>
        <v>2.8500000000000001E-2</v>
      </c>
    </row>
    <row r="235" spans="1:12">
      <c r="A235" s="669"/>
      <c r="B235" s="610"/>
      <c r="C235" s="261" t="str">
        <f>VLOOKUP(D235,'[3]TAC 2018'!$C$2:$AJ$774,2)</f>
        <v>Cebolla junca, tallos, cruda</v>
      </c>
      <c r="D235" s="243" t="s">
        <v>2116</v>
      </c>
      <c r="E235" s="156">
        <v>10</v>
      </c>
      <c r="F235" s="157">
        <f>$E235*VLOOKUP($D235,'[3]TAC 2018'!$C$2:$AJ$774,4)/100</f>
        <v>4</v>
      </c>
      <c r="G235" s="157">
        <f>$F235*VLOOKUP($D235,'[3]TAC 2018'!$C$2:$AJ$774,6)/100</f>
        <v>1.48</v>
      </c>
      <c r="H235" s="244">
        <f>$F235*VLOOKUP($D235,'[3]TAC 2018'!$C$2:$AJ$774,8)/100</f>
        <v>4.8000000000000001E-2</v>
      </c>
      <c r="I235" s="244">
        <f>$F235*VLOOKUP($D235,'[3]TAC 2018'!$C$2:$AJ$774,9)/100</f>
        <v>4.0000000000000001E-3</v>
      </c>
      <c r="J235" s="245">
        <f>$F235*VLOOKUP($D235,'[3]TAC 2018'!$C$2:$AJ$774,10)/100</f>
        <v>0.27200000000000002</v>
      </c>
      <c r="K235" s="245">
        <f>$F235*VLOOKUP($D235,'[3]TAC 2018'!$C$2:$AJ$774,14)/100</f>
        <v>2.2799999999999998</v>
      </c>
      <c r="L235" s="360">
        <f>$F235*VLOOKUP($D235,'[3]TAC 2018'!$C$2:$AJ$774,15)/100</f>
        <v>0.02</v>
      </c>
    </row>
    <row r="236" spans="1:12">
      <c r="A236" s="669"/>
      <c r="B236" s="610"/>
      <c r="C236" s="261" t="str">
        <f>VLOOKUP(D236,'[3]TAC 2018'!$C$2:$AJ$774,2)</f>
        <v>Tomate, crudo</v>
      </c>
      <c r="D236" s="243" t="s">
        <v>2036</v>
      </c>
      <c r="E236" s="156">
        <v>10</v>
      </c>
      <c r="F236" s="157">
        <f>$E236*VLOOKUP($D236,'[3]TAC 2018'!$C$2:$AJ$774,4)/100</f>
        <v>8</v>
      </c>
      <c r="G236" s="157">
        <f>$F236*VLOOKUP($D236,'[3]TAC 2018'!$C$2:$AJ$774,6)/100</f>
        <v>1.84</v>
      </c>
      <c r="H236" s="244">
        <f>$F236*VLOOKUP($D236,'[3]TAC 2018'!$C$2:$AJ$774,8)/100</f>
        <v>7.2000000000000008E-2</v>
      </c>
      <c r="I236" s="244">
        <f>$F236*VLOOKUP($D236,'[3]TAC 2018'!$C$2:$AJ$774,9)/100</f>
        <v>8.0000000000000002E-3</v>
      </c>
      <c r="J236" s="245">
        <f>$F236*VLOOKUP($D236,'[3]TAC 2018'!$C$2:$AJ$774,10)/100</f>
        <v>0.32799999999999996</v>
      </c>
      <c r="K236" s="245">
        <f>$F236*VLOOKUP($D236,'[3]TAC 2018'!$C$2:$AJ$774,14)/100</f>
        <v>0.72</v>
      </c>
      <c r="L236" s="360">
        <f>$F236*VLOOKUP($D236,'[3]TAC 2018'!$C$2:$AJ$774,15)/100</f>
        <v>0.04</v>
      </c>
    </row>
    <row r="237" spans="1:12">
      <c r="A237" s="669"/>
      <c r="B237" s="610"/>
      <c r="C237" s="261" t="str">
        <f>VLOOKUP(D237,'[3]TAC 2018'!$C$2:$AJ$774,2)</f>
        <v>Aceite de maíz</v>
      </c>
      <c r="D237" s="243" t="s">
        <v>2040</v>
      </c>
      <c r="E237" s="156">
        <v>5</v>
      </c>
      <c r="F237" s="157">
        <f>$E237*VLOOKUP($D237,'[3]TAC 2018'!$C$2:$AJ$774,4)/100</f>
        <v>5</v>
      </c>
      <c r="G237" s="157">
        <f>$F237*VLOOKUP($D237,'[3]TAC 2018'!$C$2:$AJ$774,6)/100</f>
        <v>45</v>
      </c>
      <c r="H237" s="244">
        <f>$F237*VLOOKUP($D237,'[3]TAC 2018'!$C$2:$AJ$774,8)/100</f>
        <v>0</v>
      </c>
      <c r="I237" s="244">
        <f>$F237*VLOOKUP($D237,'[3]TAC 2018'!$C$2:$AJ$774,9)/100</f>
        <v>5</v>
      </c>
      <c r="J237" s="245">
        <f>$F237*VLOOKUP($D237,'[3]TAC 2018'!$C$2:$AJ$774,10)/100</f>
        <v>0</v>
      </c>
      <c r="K237" s="245">
        <f>$F237*VLOOKUP($D237,'[3]TAC 2018'!$C$2:$AJ$774,14)/100</f>
        <v>0</v>
      </c>
      <c r="L237" s="360">
        <f>$F237*VLOOKUP($D237,'[3]TAC 2018'!$C$2:$AJ$774,15)/100</f>
        <v>0</v>
      </c>
    </row>
    <row r="238" spans="1:12" ht="15.75" thickBot="1">
      <c r="A238" s="666"/>
      <c r="B238" s="673"/>
      <c r="C238" s="376" t="str">
        <f>VLOOKUP(D238,'[3]TAC 2018'!$C$2:$AJ$774,2)</f>
        <v>Sal</v>
      </c>
      <c r="D238" s="362" t="s">
        <v>2041</v>
      </c>
      <c r="E238" s="412">
        <v>10</v>
      </c>
      <c r="F238" s="159">
        <f>$E238*VLOOKUP($D238,'[3]TAC 2018'!$C$2:$AJ$774,4)/100</f>
        <v>10</v>
      </c>
      <c r="G238" s="159">
        <f>$F238*VLOOKUP($D238,'[3]TAC 2018'!$C$2:$AJ$774,6)/100</f>
        <v>0</v>
      </c>
      <c r="H238" s="363">
        <f>$F238*VLOOKUP($D238,'[3]TAC 2018'!$C$2:$AJ$774,8)/100</f>
        <v>0</v>
      </c>
      <c r="I238" s="363">
        <f>$F238*VLOOKUP($D238,'[3]TAC 2018'!$C$2:$AJ$774,9)/100</f>
        <v>0</v>
      </c>
      <c r="J238" s="364">
        <f>$F238*VLOOKUP($D238,'[3]TAC 2018'!$C$2:$AJ$774,10)/100</f>
        <v>0</v>
      </c>
      <c r="K238" s="364">
        <f>$F238*VLOOKUP($D238,'[3]TAC 2018'!$C$2:$AJ$774,14)/100</f>
        <v>2.4</v>
      </c>
      <c r="L238" s="365">
        <f>$F238*VLOOKUP($D238,'[3]TAC 2018'!$C$2:$AJ$774,15)/100</f>
        <v>0.03</v>
      </c>
    </row>
    <row r="239" spans="1:12" ht="24.75" customHeight="1" thickBot="1">
      <c r="A239" s="388" t="s">
        <v>2043</v>
      </c>
      <c r="B239" s="389" t="s">
        <v>2064</v>
      </c>
      <c r="C239" s="390" t="str">
        <f>VLOOKUP(D239,'[3]TAC 2018'!$C$2:$AJ$774,2)</f>
        <v>Banano común, crudo</v>
      </c>
      <c r="D239" s="368" t="s">
        <v>2065</v>
      </c>
      <c r="E239" s="369">
        <v>100</v>
      </c>
      <c r="F239" s="370">
        <f>$E239*VLOOKUP($D239,'[3]TAC 2018'!$C$2:$AJ$774,4)/100</f>
        <v>70</v>
      </c>
      <c r="G239" s="370">
        <f>$F239*VLOOKUP($D239,'[3]TAC 2018'!$C$2:$AJ$774,6)/100</f>
        <v>70.7</v>
      </c>
      <c r="H239" s="371">
        <f>$F239*VLOOKUP($D239,'[3]TAC 2018'!$C$2:$AJ$774,8)/100</f>
        <v>1.05</v>
      </c>
      <c r="I239" s="371">
        <f>$F239*VLOOKUP($D239,'[3]TAC 2018'!$C$2:$AJ$774,9)/100</f>
        <v>7.0000000000000007E-2</v>
      </c>
      <c r="J239" s="372">
        <f>$F239*VLOOKUP($D239,'[3]TAC 2018'!$C$2:$AJ$774,10)/100</f>
        <v>15.61</v>
      </c>
      <c r="K239" s="372">
        <f>$F239*VLOOKUP($D239,'[3]TAC 2018'!$C$2:$AJ$774,14)/100</f>
        <v>5.6</v>
      </c>
      <c r="L239" s="373">
        <f>$F239*VLOOKUP($D239,'[3]TAC 2018'!$C$2:$AJ$774,15)/100</f>
        <v>0.63</v>
      </c>
    </row>
    <row r="240" spans="1:12">
      <c r="A240" s="660" t="s">
        <v>1882</v>
      </c>
      <c r="B240" s="663" t="s">
        <v>1919</v>
      </c>
      <c r="C240" s="375" t="str">
        <f>VLOOKUP(D240,'[3]TAC 2018'!$C$2:$AJ$774,2)</f>
        <v>Arroz blanco, pulido, crudo</v>
      </c>
      <c r="D240" s="292" t="s">
        <v>2056</v>
      </c>
      <c r="E240" s="154">
        <v>90</v>
      </c>
      <c r="F240" s="155">
        <f>$E240*VLOOKUP($D240,'[3]TAC 2018'!$C$2:$AJ$774,4)/100</f>
        <v>90</v>
      </c>
      <c r="G240" s="155">
        <f>$F240*VLOOKUP($D240,'[3]TAC 2018'!$C$2:$AJ$774,6)/100</f>
        <v>317.7</v>
      </c>
      <c r="H240" s="357">
        <f>$F240*VLOOKUP($D240,'[3]TAC 2018'!$C$2:$AJ$774,8)/100</f>
        <v>6.03</v>
      </c>
      <c r="I240" s="357">
        <f>$F240*VLOOKUP($D240,'[3]TAC 2018'!$C$2:$AJ$774,9)/100</f>
        <v>0.36</v>
      </c>
      <c r="J240" s="358">
        <f>$F240*VLOOKUP($D240,'[3]TAC 2018'!$C$2:$AJ$774,10)/100</f>
        <v>72.089999999999989</v>
      </c>
      <c r="K240" s="358">
        <f>$F240*VLOOKUP($D240,'[3]TAC 2018'!$C$2:$AJ$774,14)/100</f>
        <v>8.1</v>
      </c>
      <c r="L240" s="359">
        <f>$F240*VLOOKUP($D240,'[3]TAC 2018'!$C$2:$AJ$774,15)/100</f>
        <v>0.72</v>
      </c>
    </row>
    <row r="241" spans="1:12">
      <c r="A241" s="661"/>
      <c r="B241" s="601"/>
      <c r="C241" s="261" t="str">
        <f>VLOOKUP(D241,'[3]TAC 2018'!$C$2:$AJ$774,2)</f>
        <v>Aceite de maíz</v>
      </c>
      <c r="D241" s="243" t="s">
        <v>2040</v>
      </c>
      <c r="E241" s="156">
        <v>5</v>
      </c>
      <c r="F241" s="157">
        <f>$E241*VLOOKUP($D241,'[3]TAC 2018'!$C$2:$AJ$774,4)/100</f>
        <v>5</v>
      </c>
      <c r="G241" s="157">
        <f>$F241*VLOOKUP($D241,'[3]TAC 2018'!$C$2:$AJ$774,6)/100</f>
        <v>45</v>
      </c>
      <c r="H241" s="244">
        <f>$F241*VLOOKUP($D241,'[3]TAC 2018'!$C$2:$AJ$774,8)/100</f>
        <v>0</v>
      </c>
      <c r="I241" s="244">
        <f>$F241*VLOOKUP($D241,'[3]TAC 2018'!$C$2:$AJ$774,9)/100</f>
        <v>5</v>
      </c>
      <c r="J241" s="245">
        <f>$F241*VLOOKUP($D241,'[3]TAC 2018'!$C$2:$AJ$774,10)/100</f>
        <v>0</v>
      </c>
      <c r="K241" s="245">
        <f>$F241*VLOOKUP($D241,'[3]TAC 2018'!$C$2:$AJ$774,14)/100</f>
        <v>0</v>
      </c>
      <c r="L241" s="360">
        <f>$F241*VLOOKUP($D241,'[3]TAC 2018'!$C$2:$AJ$774,15)/100</f>
        <v>0</v>
      </c>
    </row>
    <row r="242" spans="1:12">
      <c r="A242" s="661"/>
      <c r="B242" s="601"/>
      <c r="C242" s="261" t="str">
        <f>VLOOKUP(D242,'[3]TAC 2018'!$C$2:$AJ$774,2)</f>
        <v>Ajo, crudo</v>
      </c>
      <c r="D242" s="243" t="s">
        <v>2038</v>
      </c>
      <c r="E242" s="156">
        <v>1</v>
      </c>
      <c r="F242" s="157">
        <f>$E242*VLOOKUP($D242,'[3]TAC 2018'!$C$2:$AJ$774,4)/100</f>
        <v>0.95</v>
      </c>
      <c r="G242" s="157">
        <f>$F242*VLOOKUP($D242,'[3]TAC 2018'!$C$2:$AJ$774,6)/100</f>
        <v>1.3679999999999999</v>
      </c>
      <c r="H242" s="244">
        <f>$F242*VLOOKUP($D242,'[3]TAC 2018'!$C$2:$AJ$774,8)/100</f>
        <v>4.4649999999999995E-2</v>
      </c>
      <c r="I242" s="244">
        <f>$F242*VLOOKUP($D242,'[3]TAC 2018'!$C$2:$AJ$774,9)/100</f>
        <v>2.8499999999999997E-3</v>
      </c>
      <c r="J242" s="245">
        <f>$F242*VLOOKUP($D242,'[3]TAC 2018'!$C$2:$AJ$774,10)/100</f>
        <v>0.27834999999999999</v>
      </c>
      <c r="K242" s="245">
        <f>$F242*VLOOKUP($D242,'[3]TAC 2018'!$C$2:$AJ$774,14)/100</f>
        <v>0.38</v>
      </c>
      <c r="L242" s="360">
        <f>$F242*VLOOKUP($D242,'[3]TAC 2018'!$C$2:$AJ$774,15)/100</f>
        <v>1.2349999999999998E-2</v>
      </c>
    </row>
    <row r="243" spans="1:12" ht="15.75" thickBot="1">
      <c r="A243" s="662"/>
      <c r="B243" s="664"/>
      <c r="C243" s="376" t="str">
        <f>VLOOKUP(D243,'[3]TAC 2018'!$C$2:$AJ$774,2)</f>
        <v>Sal</v>
      </c>
      <c r="D243" s="362" t="s">
        <v>2041</v>
      </c>
      <c r="E243" s="412">
        <v>0.5</v>
      </c>
      <c r="F243" s="159">
        <f>$E243*VLOOKUP($D243,'[3]TAC 2018'!$C$2:$AJ$774,4)/100</f>
        <v>0.5</v>
      </c>
      <c r="G243" s="159">
        <f>$F243*VLOOKUP($D243,'[3]TAC 2018'!$C$2:$AJ$774,6)/100</f>
        <v>0</v>
      </c>
      <c r="H243" s="363">
        <f>$F243*VLOOKUP($D243,'[3]TAC 2018'!$C$2:$AJ$774,8)/100</f>
        <v>0</v>
      </c>
      <c r="I243" s="363">
        <f>$F243*VLOOKUP($D243,'[3]TAC 2018'!$C$2:$AJ$774,9)/100</f>
        <v>0</v>
      </c>
      <c r="J243" s="364">
        <f>$F243*VLOOKUP($D243,'[3]TAC 2018'!$C$2:$AJ$774,10)/100</f>
        <v>0</v>
      </c>
      <c r="K243" s="364">
        <f>$F243*VLOOKUP($D243,'[3]TAC 2018'!$C$2:$AJ$774,14)/100</f>
        <v>0.12</v>
      </c>
      <c r="L243" s="365">
        <f>$F243*VLOOKUP($D243,'[3]TAC 2018'!$C$2:$AJ$774,15)/100</f>
        <v>1.5E-3</v>
      </c>
    </row>
    <row r="244" spans="1:12">
      <c r="A244" s="660" t="s">
        <v>1764</v>
      </c>
      <c r="B244" s="663" t="s">
        <v>1894</v>
      </c>
      <c r="C244" s="375" t="str">
        <f>VLOOKUP(D244,'[3]TAC 2018'!$C$2:$AJ$774,2)</f>
        <v>Maracuyá, cruda</v>
      </c>
      <c r="D244" s="292" t="s">
        <v>2117</v>
      </c>
      <c r="E244" s="424">
        <v>80</v>
      </c>
      <c r="F244" s="155">
        <f>$E244*VLOOKUP($D244,'[3]TAC 2018'!$C$2:$AJ$774,4)/100</f>
        <v>25.6</v>
      </c>
      <c r="G244" s="155">
        <f>$F244*VLOOKUP($D244,'[3]TAC 2018'!$C$2:$AJ$774,6)/100</f>
        <v>15.36</v>
      </c>
      <c r="H244" s="357">
        <f>$F244*VLOOKUP($D244,'[3]TAC 2018'!$C$2:$AJ$774,8)/100</f>
        <v>0.38400000000000006</v>
      </c>
      <c r="I244" s="357">
        <f>$F244*VLOOKUP($D244,'[3]TAC 2018'!$C$2:$AJ$774,9)/100</f>
        <v>0.15359999999999999</v>
      </c>
      <c r="J244" s="358">
        <f>$F244*VLOOKUP($D244,'[3]TAC 2018'!$C$2:$AJ$774,10)/100</f>
        <v>3.1744000000000003</v>
      </c>
      <c r="K244" s="358">
        <f>$F244*VLOOKUP($D244,'[3]TAC 2018'!$C$2:$AJ$774,14)/100</f>
        <v>2.3040000000000003</v>
      </c>
      <c r="L244" s="359">
        <f>$F244*VLOOKUP($D244,'[3]TAC 2018'!$C$2:$AJ$774,15)/100</f>
        <v>0.43520000000000003</v>
      </c>
    </row>
    <row r="245" spans="1:12" ht="15.75" thickBot="1">
      <c r="A245" s="662"/>
      <c r="B245" s="664"/>
      <c r="C245" s="376" t="str">
        <f>VLOOKUP(D245,'[3]TAC 2018'!$C$2:$AJ$774,2)</f>
        <v>Azucar blanco, granulado</v>
      </c>
      <c r="D245" s="362" t="s">
        <v>2033</v>
      </c>
      <c r="E245" s="412">
        <v>10</v>
      </c>
      <c r="F245" s="159">
        <f>$E245*VLOOKUP($D245,'[3]TAC 2018'!$C$2:$AJ$774,4)/100</f>
        <v>10</v>
      </c>
      <c r="G245" s="159">
        <f>$F245*VLOOKUP($D245,'[3]TAC 2018'!$C$2:$AJ$774,6)/100</f>
        <v>39.700000000000003</v>
      </c>
      <c r="H245" s="363">
        <f>$F245*VLOOKUP($D245,'[3]TAC 2018'!$C$2:$AJ$774,8)/100</f>
        <v>0</v>
      </c>
      <c r="I245" s="363">
        <f>$F245*VLOOKUP($D245,'[3]TAC 2018'!$C$2:$AJ$774,9)/100</f>
        <v>0</v>
      </c>
      <c r="J245" s="364">
        <f>$F245*VLOOKUP($D245,'[3]TAC 2018'!$C$2:$AJ$774,10)/100</f>
        <v>9.93</v>
      </c>
      <c r="K245" s="364">
        <f>$F245*VLOOKUP($D245,'[3]TAC 2018'!$C$2:$AJ$774,14)/100</f>
        <v>0</v>
      </c>
      <c r="L245" s="365">
        <f>$F245*VLOOKUP($D245,'[3]TAC 2018'!$C$2:$AJ$774,15)/100</f>
        <v>0.01</v>
      </c>
    </row>
    <row r="246" spans="1:12" ht="15.75" thickBot="1">
      <c r="A246" s="392"/>
      <c r="B246" s="354"/>
      <c r="C246" s="394"/>
      <c r="D246" s="378"/>
      <c r="E246" s="399"/>
      <c r="F246" s="380"/>
      <c r="G246" s="380"/>
      <c r="H246" s="381"/>
      <c r="I246" s="381"/>
      <c r="J246" s="382"/>
      <c r="K246" s="382"/>
      <c r="L246" s="395"/>
    </row>
    <row r="247" spans="1:12" ht="15.75">
      <c r="A247" s="634" t="s">
        <v>2045</v>
      </c>
      <c r="B247" s="635"/>
      <c r="C247" s="635"/>
      <c r="D247" s="635"/>
      <c r="E247" s="635"/>
      <c r="F247" s="635"/>
      <c r="G247" s="383">
        <f t="shared" ref="G247:L247" si="28">SUM(G228:G245)</f>
        <v>899.51100000000008</v>
      </c>
      <c r="H247" s="383">
        <f t="shared" si="28"/>
        <v>27.8553</v>
      </c>
      <c r="I247" s="383">
        <f t="shared" si="28"/>
        <v>21.744799999999998</v>
      </c>
      <c r="J247" s="383">
        <f t="shared" si="28"/>
        <v>139.0531</v>
      </c>
      <c r="K247" s="383">
        <f t="shared" si="28"/>
        <v>125.11899999999999</v>
      </c>
      <c r="L247" s="384">
        <f t="shared" si="28"/>
        <v>6.0113999999999992</v>
      </c>
    </row>
    <row r="248" spans="1:12" ht="15.75">
      <c r="A248" s="636" t="s">
        <v>2046</v>
      </c>
      <c r="B248" s="575"/>
      <c r="C248" s="575"/>
      <c r="D248" s="575"/>
      <c r="E248" s="575"/>
      <c r="F248" s="575"/>
      <c r="G248" s="256">
        <v>2245</v>
      </c>
      <c r="H248" s="257">
        <v>78.5</v>
      </c>
      <c r="I248" s="257">
        <v>74.400000000000006</v>
      </c>
      <c r="J248" s="257">
        <v>314.3</v>
      </c>
      <c r="K248" s="256">
        <v>1100</v>
      </c>
      <c r="L248" s="385">
        <v>6.2</v>
      </c>
    </row>
    <row r="249" spans="1:12" ht="16.5" thickBot="1">
      <c r="A249" s="637" t="s">
        <v>2047</v>
      </c>
      <c r="B249" s="638"/>
      <c r="C249" s="638"/>
      <c r="D249" s="638"/>
      <c r="E249" s="638"/>
      <c r="F249" s="638"/>
      <c r="G249" s="386">
        <f t="shared" ref="G249:L249" si="29">G247/G248</f>
        <v>0.40067305122494434</v>
      </c>
      <c r="H249" s="386">
        <f t="shared" si="29"/>
        <v>0.35484458598726115</v>
      </c>
      <c r="I249" s="386">
        <f t="shared" si="29"/>
        <v>0.29226881720430103</v>
      </c>
      <c r="J249" s="386">
        <f t="shared" si="29"/>
        <v>0.4424215717467388</v>
      </c>
      <c r="K249" s="386">
        <f t="shared" si="29"/>
        <v>0.11374454545454545</v>
      </c>
      <c r="L249" s="387">
        <f t="shared" si="29"/>
        <v>0.96958064516129017</v>
      </c>
    </row>
    <row r="250" spans="1:12">
      <c r="A250" s="280"/>
      <c r="B250" s="300"/>
      <c r="C250" s="282"/>
      <c r="D250" s="259"/>
      <c r="E250" s="273"/>
      <c r="F250" s="283"/>
      <c r="G250" s="283"/>
      <c r="H250" s="284"/>
      <c r="I250" s="284"/>
      <c r="J250" s="285"/>
      <c r="K250" s="285"/>
      <c r="L250" s="284"/>
    </row>
    <row r="251" spans="1:12">
      <c r="A251" s="584" t="s">
        <v>2118</v>
      </c>
      <c r="B251" s="584"/>
      <c r="C251" s="584"/>
      <c r="D251" s="584"/>
      <c r="E251" s="584"/>
      <c r="F251" s="584"/>
      <c r="G251" s="584"/>
      <c r="H251" s="584"/>
      <c r="I251" s="584"/>
      <c r="J251" s="584"/>
      <c r="K251" s="584"/>
      <c r="L251" s="584"/>
    </row>
    <row r="253" spans="1:12">
      <c r="A253" s="588" t="s">
        <v>159</v>
      </c>
      <c r="B253" s="588" t="s">
        <v>166</v>
      </c>
      <c r="C253" s="588" t="s">
        <v>167</v>
      </c>
      <c r="D253" s="588" t="s">
        <v>2024</v>
      </c>
      <c r="E253" s="590" t="s">
        <v>168</v>
      </c>
      <c r="F253" s="590" t="s">
        <v>169</v>
      </c>
      <c r="G253" s="592" t="s">
        <v>2025</v>
      </c>
      <c r="H253" s="593"/>
      <c r="I253" s="593"/>
      <c r="J253" s="593"/>
      <c r="K253" s="593"/>
      <c r="L253" s="594"/>
    </row>
    <row r="254" spans="1:12" ht="30.75" thickBot="1">
      <c r="A254" s="603"/>
      <c r="B254" s="603"/>
      <c r="C254" s="603"/>
      <c r="D254" s="603"/>
      <c r="E254" s="604"/>
      <c r="F254" s="604"/>
      <c r="G254" s="241" t="s">
        <v>2026</v>
      </c>
      <c r="H254" s="241" t="s">
        <v>2027</v>
      </c>
      <c r="I254" s="241" t="s">
        <v>2028</v>
      </c>
      <c r="J254" s="241" t="s">
        <v>2029</v>
      </c>
      <c r="K254" s="241" t="s">
        <v>2030</v>
      </c>
      <c r="L254" s="241" t="s">
        <v>2031</v>
      </c>
    </row>
    <row r="255" spans="1:12" ht="21.75" customHeight="1">
      <c r="A255" s="640" t="s">
        <v>1973</v>
      </c>
      <c r="B255" s="639" t="s">
        <v>1732</v>
      </c>
      <c r="C255" s="375" t="str">
        <f>VLOOKUP(D255,'[3]TAC 2018'!$C$2:$AJ$774,2)</f>
        <v>Avena en hojuelas, precocida</v>
      </c>
      <c r="D255" s="416" t="s">
        <v>2054</v>
      </c>
      <c r="E255" s="417">
        <v>20</v>
      </c>
      <c r="F255" s="155">
        <f>$E255*VLOOKUP($D255,'[3]TAC 2018'!$C$2:$AJ$774,4)/100</f>
        <v>20</v>
      </c>
      <c r="G255" s="155">
        <f>$F255*VLOOKUP($D255,'[3]TAC 2018'!$C$2:$AJ$774,6)/100</f>
        <v>82.2</v>
      </c>
      <c r="H255" s="357">
        <f>$F255*VLOOKUP($D255,'[3]TAC 2018'!$C$2:$AJ$774,8)/100</f>
        <v>3.38</v>
      </c>
      <c r="I255" s="357">
        <f>$F255*VLOOKUP($D255,'[3]TAC 2018'!$C$2:$AJ$774,9)/100</f>
        <v>1.5</v>
      </c>
      <c r="J255" s="358">
        <f>$F255*VLOOKUP($D255,'[3]TAC 2018'!$C$2:$AJ$774,10)/100</f>
        <v>12.82</v>
      </c>
      <c r="K255" s="358">
        <f>$F255*VLOOKUP($D255,'[3]TAC 2018'!$C$2:$AJ$774,14)/100</f>
        <v>10.8</v>
      </c>
      <c r="L255" s="359">
        <f>$F255*VLOOKUP($D255,'[3]TAC 2018'!$C$2:$AJ$774,15)/100</f>
        <v>0.9</v>
      </c>
    </row>
    <row r="256" spans="1:12" ht="27.75" customHeight="1" thickBot="1">
      <c r="A256" s="643"/>
      <c r="B256" s="644"/>
      <c r="C256" s="376" t="str">
        <f>VLOOKUP(D256,'[3]TAC 2018'!$C$2:$AJ$774,2)</f>
        <v>Azucar blanco, granulado</v>
      </c>
      <c r="D256" s="420" t="s">
        <v>2033</v>
      </c>
      <c r="E256" s="421">
        <v>10</v>
      </c>
      <c r="F256" s="159">
        <f>$E256*VLOOKUP($D256,'[3]TAC 2018'!$C$2:$AJ$774,4)/100</f>
        <v>10</v>
      </c>
      <c r="G256" s="159">
        <f>$F256*VLOOKUP($D256,'[3]TAC 2018'!$C$2:$AJ$774,6)/100</f>
        <v>39.700000000000003</v>
      </c>
      <c r="H256" s="363">
        <f>$F256*VLOOKUP($D256,'[3]TAC 2018'!$C$2:$AJ$774,8)/100</f>
        <v>0</v>
      </c>
      <c r="I256" s="363">
        <f>$F256*VLOOKUP($D256,'[3]TAC 2018'!$C$2:$AJ$774,9)/100</f>
        <v>0</v>
      </c>
      <c r="J256" s="364">
        <f>$F256*VLOOKUP($D256,'[3]TAC 2018'!$C$2:$AJ$774,10)/100</f>
        <v>9.93</v>
      </c>
      <c r="K256" s="364">
        <f>$F256*VLOOKUP($D256,'[3]TAC 2018'!$C$2:$AJ$774,14)/100</f>
        <v>0</v>
      </c>
      <c r="L256" s="365">
        <f>$F256*VLOOKUP($D256,'[3]TAC 2018'!$C$2:$AJ$774,15)/100</f>
        <v>0.01</v>
      </c>
    </row>
    <row r="257" spans="1:12" ht="27.75" customHeight="1" thickBot="1">
      <c r="A257" s="388" t="s">
        <v>1882</v>
      </c>
      <c r="B257" s="400" t="s">
        <v>1913</v>
      </c>
      <c r="C257" s="390" t="str">
        <f>VLOOKUP(D257,'[3]TAC 2018'!$C$2:$AJ$774,2)</f>
        <v>Roscón, relleno de bocadillo, horneado</v>
      </c>
      <c r="D257" s="435" t="s">
        <v>2109</v>
      </c>
      <c r="E257" s="436">
        <v>50</v>
      </c>
      <c r="F257" s="370">
        <f>$E257*VLOOKUP($D257,'[3]TAC 2018'!$C$2:$AJ$774,4)/100</f>
        <v>50</v>
      </c>
      <c r="G257" s="370">
        <f>$F257*VLOOKUP($D257,'[3]TAC 2018'!$C$2:$AJ$774,6)/100</f>
        <v>172.5</v>
      </c>
      <c r="H257" s="371">
        <f>$F257*VLOOKUP($D257,'[3]TAC 2018'!$C$2:$AJ$774,8)/100</f>
        <v>3.95</v>
      </c>
      <c r="I257" s="371">
        <f>$F257*VLOOKUP($D257,'[3]TAC 2018'!$C$2:$AJ$774,9)/100</f>
        <v>3.4</v>
      </c>
      <c r="J257" s="372">
        <f>$F257*VLOOKUP($D257,'[3]TAC 2018'!$C$2:$AJ$774,10)/100</f>
        <v>31.45</v>
      </c>
      <c r="K257" s="372">
        <f>$F257*VLOOKUP($D257,'[3]TAC 2018'!$C$2:$AJ$774,14)/100</f>
        <v>17.5</v>
      </c>
      <c r="L257" s="373">
        <f>$F257*VLOOKUP($D257,'[3]TAC 2018'!$C$2:$AJ$774,15)/100</f>
        <v>2</v>
      </c>
    </row>
    <row r="258" spans="1:12" ht="27" customHeight="1" thickBot="1">
      <c r="A258" s="392"/>
      <c r="B258" s="414"/>
      <c r="C258" s="394"/>
      <c r="D258" s="410"/>
      <c r="E258" s="411"/>
      <c r="F258" s="380"/>
      <c r="G258" s="380"/>
      <c r="H258" s="381"/>
      <c r="I258" s="381"/>
      <c r="J258" s="382"/>
      <c r="K258" s="382"/>
      <c r="L258" s="395"/>
    </row>
    <row r="259" spans="1:12" ht="15.75">
      <c r="A259" s="634" t="s">
        <v>2045</v>
      </c>
      <c r="B259" s="635"/>
      <c r="C259" s="635"/>
      <c r="D259" s="635"/>
      <c r="E259" s="635"/>
      <c r="F259" s="635"/>
      <c r="G259" s="383">
        <f t="shared" ref="G259:L259" si="30">SUM(G255:G255)</f>
        <v>82.2</v>
      </c>
      <c r="H259" s="383">
        <f t="shared" si="30"/>
        <v>3.38</v>
      </c>
      <c r="I259" s="383">
        <f t="shared" si="30"/>
        <v>1.5</v>
      </c>
      <c r="J259" s="383">
        <f t="shared" si="30"/>
        <v>12.82</v>
      </c>
      <c r="K259" s="383">
        <f t="shared" si="30"/>
        <v>10.8</v>
      </c>
      <c r="L259" s="384">
        <f t="shared" si="30"/>
        <v>0.9</v>
      </c>
    </row>
    <row r="260" spans="1:12" ht="15.75">
      <c r="A260" s="636" t="s">
        <v>2046</v>
      </c>
      <c r="B260" s="575"/>
      <c r="C260" s="575"/>
      <c r="D260" s="575"/>
      <c r="E260" s="575"/>
      <c r="F260" s="575"/>
      <c r="G260" s="256">
        <v>2245</v>
      </c>
      <c r="H260" s="257">
        <v>78.5</v>
      </c>
      <c r="I260" s="257">
        <v>74.400000000000006</v>
      </c>
      <c r="J260" s="257">
        <v>314.3</v>
      </c>
      <c r="K260" s="256">
        <v>1100</v>
      </c>
      <c r="L260" s="385">
        <v>6.2</v>
      </c>
    </row>
    <row r="261" spans="1:12" ht="16.5" thickBot="1">
      <c r="A261" s="637" t="s">
        <v>2047</v>
      </c>
      <c r="B261" s="638"/>
      <c r="C261" s="638"/>
      <c r="D261" s="638"/>
      <c r="E261" s="638"/>
      <c r="F261" s="638"/>
      <c r="G261" s="386">
        <f t="shared" ref="G261:L261" si="31">G259/G260</f>
        <v>3.6614699331848556E-2</v>
      </c>
      <c r="H261" s="386">
        <f t="shared" si="31"/>
        <v>4.3057324840764327E-2</v>
      </c>
      <c r="I261" s="386">
        <f t="shared" si="31"/>
        <v>2.0161290322580645E-2</v>
      </c>
      <c r="J261" s="386">
        <f t="shared" si="31"/>
        <v>4.0789055042952591E-2</v>
      </c>
      <c r="K261" s="386">
        <f t="shared" si="31"/>
        <v>9.8181818181818196E-3</v>
      </c>
      <c r="L261" s="387">
        <f t="shared" si="31"/>
        <v>0.14516129032258066</v>
      </c>
    </row>
    <row r="262" spans="1:12">
      <c r="A262" s="280"/>
      <c r="B262" s="300"/>
      <c r="C262" s="282"/>
      <c r="D262" s="259"/>
      <c r="E262" s="273"/>
      <c r="F262" s="283"/>
      <c r="G262" s="283"/>
      <c r="H262" s="284"/>
      <c r="I262" s="284"/>
      <c r="J262" s="285"/>
      <c r="K262" s="285"/>
      <c r="L262" s="284"/>
    </row>
    <row r="263" spans="1:12">
      <c r="A263" s="608" t="s">
        <v>2120</v>
      </c>
      <c r="B263" s="608"/>
      <c r="C263" s="608"/>
      <c r="D263" s="608"/>
      <c r="E263" s="608"/>
      <c r="F263" s="608"/>
      <c r="G263" s="608"/>
      <c r="H263" s="608"/>
      <c r="I263" s="608"/>
      <c r="J263" s="608"/>
      <c r="K263" s="608"/>
      <c r="L263" s="608"/>
    </row>
    <row r="264" spans="1:12">
      <c r="A264" s="280"/>
      <c r="B264" s="300"/>
      <c r="C264" s="282"/>
      <c r="D264" s="259"/>
      <c r="E264" s="273"/>
      <c r="F264" s="283"/>
      <c r="G264" s="283"/>
      <c r="H264" s="284"/>
      <c r="I264" s="284"/>
      <c r="J264" s="285"/>
      <c r="K264" s="285"/>
      <c r="L264" s="284"/>
    </row>
    <row r="265" spans="1:12">
      <c r="A265" s="588" t="s">
        <v>159</v>
      </c>
      <c r="B265" s="588" t="s">
        <v>166</v>
      </c>
      <c r="C265" s="588" t="s">
        <v>167</v>
      </c>
      <c r="D265" s="588" t="s">
        <v>2024</v>
      </c>
      <c r="E265" s="590" t="s">
        <v>168</v>
      </c>
      <c r="F265" s="590" t="s">
        <v>169</v>
      </c>
      <c r="G265" s="592" t="s">
        <v>2025</v>
      </c>
      <c r="H265" s="593"/>
      <c r="I265" s="593"/>
      <c r="J265" s="593"/>
      <c r="K265" s="593"/>
      <c r="L265" s="594"/>
    </row>
    <row r="266" spans="1:12" ht="30.75" thickBot="1">
      <c r="A266" s="603"/>
      <c r="B266" s="603"/>
      <c r="C266" s="603"/>
      <c r="D266" s="603"/>
      <c r="E266" s="604"/>
      <c r="F266" s="604"/>
      <c r="G266" s="241" t="s">
        <v>2026</v>
      </c>
      <c r="H266" s="241" t="s">
        <v>2027</v>
      </c>
      <c r="I266" s="241" t="s">
        <v>2028</v>
      </c>
      <c r="J266" s="241" t="s">
        <v>2029</v>
      </c>
      <c r="K266" s="241" t="s">
        <v>2030</v>
      </c>
      <c r="L266" s="241" t="s">
        <v>2031</v>
      </c>
    </row>
    <row r="267" spans="1:12">
      <c r="A267" s="640" t="s">
        <v>1896</v>
      </c>
      <c r="B267" s="639" t="s">
        <v>1732</v>
      </c>
      <c r="C267" s="375" t="str">
        <f>VLOOKUP(D267,'[3]TAC 2018'!$C$2:$AJ$774,2)</f>
        <v>Avena en hojuelas, precocida</v>
      </c>
      <c r="D267" s="292" t="s">
        <v>2054</v>
      </c>
      <c r="E267" s="154">
        <v>20</v>
      </c>
      <c r="F267" s="155">
        <f>$E267*VLOOKUP($D267,'[3]TAC 2018'!$C$2:$AJ$774,4)/100</f>
        <v>20</v>
      </c>
      <c r="G267" s="155">
        <f>$F267*VLOOKUP($D267,'[3]TAC 2018'!$C$2:$AJ$774,6)/100</f>
        <v>82.2</v>
      </c>
      <c r="H267" s="357">
        <f>$F267*VLOOKUP($D267,'[3]TAC 2018'!$C$2:$AJ$774,8)/100</f>
        <v>3.38</v>
      </c>
      <c r="I267" s="357">
        <f>$F267*VLOOKUP($D267,'[3]TAC 2018'!$C$2:$AJ$774,9)/100</f>
        <v>1.5</v>
      </c>
      <c r="J267" s="358">
        <f>$F267*VLOOKUP($D267,'[3]TAC 2018'!$C$2:$AJ$774,10)/100</f>
        <v>12.82</v>
      </c>
      <c r="K267" s="358">
        <f>$F267*VLOOKUP($D267,'[3]TAC 2018'!$C$2:$AJ$774,14)/100</f>
        <v>10.8</v>
      </c>
      <c r="L267" s="359">
        <f>$F267*VLOOKUP($D267,'[3]TAC 2018'!$C$2:$AJ$774,15)/100</f>
        <v>0.9</v>
      </c>
    </row>
    <row r="268" spans="1:12" ht="15.75" thickBot="1">
      <c r="A268" s="643"/>
      <c r="B268" s="644"/>
      <c r="C268" s="376" t="str">
        <f>VLOOKUP(D268,'[3]TAC 2018'!$C$2:$AJ$774,2)</f>
        <v>Azucar blanco, granulado</v>
      </c>
      <c r="D268" s="362" t="s">
        <v>2033</v>
      </c>
      <c r="E268" s="158">
        <v>10</v>
      </c>
      <c r="F268" s="159">
        <f>$E268*VLOOKUP($D268,'[3]TAC 2018'!$C$2:$AJ$774,4)/100</f>
        <v>10</v>
      </c>
      <c r="G268" s="159">
        <f>$F268*VLOOKUP($D268,'[3]TAC 2018'!$C$2:$AJ$774,6)/100</f>
        <v>39.700000000000003</v>
      </c>
      <c r="H268" s="363">
        <f>$F268*VLOOKUP($D268,'[3]TAC 2018'!$C$2:$AJ$774,8)/100</f>
        <v>0</v>
      </c>
      <c r="I268" s="363">
        <f>$F268*VLOOKUP($D268,'[3]TAC 2018'!$C$2:$AJ$774,9)/100</f>
        <v>0</v>
      </c>
      <c r="J268" s="364">
        <f>$F268*VLOOKUP($D268,'[3]TAC 2018'!$C$2:$AJ$774,10)/100</f>
        <v>9.93</v>
      </c>
      <c r="K268" s="364">
        <f>$F268*VLOOKUP($D268,'[3]TAC 2018'!$C$2:$AJ$774,14)/100</f>
        <v>0</v>
      </c>
      <c r="L268" s="365">
        <f>$F268*VLOOKUP($D268,'[3]TAC 2018'!$C$2:$AJ$774,15)/100</f>
        <v>0.01</v>
      </c>
    </row>
    <row r="269" spans="1:12" ht="34.5" customHeight="1">
      <c r="A269" s="437" t="s">
        <v>160</v>
      </c>
      <c r="B269" s="675" t="s">
        <v>1895</v>
      </c>
      <c r="C269" s="375" t="str">
        <f>VLOOKUP(D269,'[3]TAC 2018'!$C$2:$AJ$774,2)</f>
        <v>Queso fresco, semiduro, semigraso, tipo costeño</v>
      </c>
      <c r="D269" s="292" t="s">
        <v>2051</v>
      </c>
      <c r="E269" s="154">
        <v>50</v>
      </c>
      <c r="F269" s="155">
        <f>$E269*VLOOKUP($D269,'[3]TAC 2018'!$C$2:$AJ$774,4)/100</f>
        <v>50</v>
      </c>
      <c r="G269" s="155">
        <f>$F269*VLOOKUP($D269,'[3]TAC 2018'!$C$2:$AJ$774,6)/100</f>
        <v>151.5</v>
      </c>
      <c r="H269" s="357">
        <f>$F269*VLOOKUP($D269,'[3]TAC 2018'!$C$2:$AJ$774,8)/100</f>
        <v>8.75</v>
      </c>
      <c r="I269" s="357">
        <f>$F269*VLOOKUP($D269,'[3]TAC 2018'!$C$2:$AJ$774,9)/100</f>
        <v>12.75</v>
      </c>
      <c r="J269" s="358">
        <f>$F269*VLOOKUP($D269,'[3]TAC 2018'!$C$2:$AJ$774,10)/100</f>
        <v>0.45</v>
      </c>
      <c r="K269" s="358">
        <f>$F269*VLOOKUP($D269,'[3]TAC 2018'!$C$2:$AJ$774,14)/100</f>
        <v>391.5</v>
      </c>
      <c r="L269" s="359">
        <f>$F269*VLOOKUP($D269,'[3]TAC 2018'!$C$2:$AJ$774,15)/100</f>
        <v>0.65</v>
      </c>
    </row>
    <row r="270" spans="1:12">
      <c r="A270" s="677" t="s">
        <v>1882</v>
      </c>
      <c r="B270" s="581"/>
      <c r="C270" s="261" t="str">
        <f>VLOOKUP(D270,'[3]TAC 2018'!$C$2:$AJ$774,2)</f>
        <v>Harina de maíz blanco, precocida</v>
      </c>
      <c r="D270" s="243" t="s">
        <v>2059</v>
      </c>
      <c r="E270" s="156">
        <v>60</v>
      </c>
      <c r="F270" s="157">
        <f>$E270*VLOOKUP($D270,'[3]TAC 2018'!$C$2:$AJ$774,4)/100</f>
        <v>60</v>
      </c>
      <c r="G270" s="157">
        <f>$F270*VLOOKUP($D270,'[3]TAC 2018'!$C$2:$AJ$774,6)/100</f>
        <v>228</v>
      </c>
      <c r="H270" s="244">
        <f>$F270*VLOOKUP($D270,'[3]TAC 2018'!$C$2:$AJ$774,8)/100</f>
        <v>5.46</v>
      </c>
      <c r="I270" s="244">
        <f>$F270*VLOOKUP($D270,'[3]TAC 2018'!$C$2:$AJ$774,9)/100</f>
        <v>2.2200000000000002</v>
      </c>
      <c r="J270" s="245">
        <f>$F270*VLOOKUP($D270,'[3]TAC 2018'!$C$2:$AJ$774,10)/100</f>
        <v>44.34</v>
      </c>
      <c r="K270" s="245">
        <f>$F270*VLOOKUP($D270,'[3]TAC 2018'!$C$2:$AJ$774,14)/100</f>
        <v>2.4</v>
      </c>
      <c r="L270" s="360">
        <f>$F270*VLOOKUP($D270,'[3]TAC 2018'!$C$2:$AJ$774,15)/100</f>
        <v>1.62</v>
      </c>
    </row>
    <row r="271" spans="1:12">
      <c r="A271" s="641"/>
      <c r="B271" s="581"/>
      <c r="C271" s="261" t="str">
        <f>VLOOKUP(D271,'[3]TAC 2018'!$C$2:$AJ$774,2)</f>
        <v>Aceite de maíz</v>
      </c>
      <c r="D271" s="243" t="s">
        <v>2040</v>
      </c>
      <c r="E271" s="156">
        <v>5</v>
      </c>
      <c r="F271" s="157">
        <f>$E271*VLOOKUP($D271,'[3]TAC 2018'!$C$2:$AJ$774,4)/100</f>
        <v>5</v>
      </c>
      <c r="G271" s="157">
        <f>$F271*VLOOKUP($D271,'[3]TAC 2018'!$C$2:$AJ$774,6)/100</f>
        <v>45</v>
      </c>
      <c r="H271" s="244">
        <f>$F271*VLOOKUP($D271,'[3]TAC 2018'!$C$2:$AJ$774,8)/100</f>
        <v>0</v>
      </c>
      <c r="I271" s="244">
        <f>$F271*VLOOKUP($D271,'[3]TAC 2018'!$C$2:$AJ$774,9)/100</f>
        <v>5</v>
      </c>
      <c r="J271" s="245">
        <f>$F271*VLOOKUP($D271,'[3]TAC 2018'!$C$2:$AJ$774,10)/100</f>
        <v>0</v>
      </c>
      <c r="K271" s="245">
        <f>$F271*VLOOKUP($D271,'[3]TAC 2018'!$C$2:$AJ$774,14)/100</f>
        <v>0</v>
      </c>
      <c r="L271" s="360">
        <f>$F271*VLOOKUP($D271,'[3]TAC 2018'!$C$2:$AJ$774,15)/100</f>
        <v>0</v>
      </c>
    </row>
    <row r="272" spans="1:12" ht="15.75" thickBot="1">
      <c r="A272" s="643"/>
      <c r="B272" s="676"/>
      <c r="C272" s="376" t="str">
        <f>VLOOKUP(D272,'[3]TAC 2018'!$C$2:$AJ$774,2)</f>
        <v>Sal</v>
      </c>
      <c r="D272" s="362" t="s">
        <v>2041</v>
      </c>
      <c r="E272" s="412">
        <v>1</v>
      </c>
      <c r="F272" s="159">
        <f>$E272*VLOOKUP($D272,'[3]TAC 2018'!$C$2:$AJ$774,4)/100</f>
        <v>1</v>
      </c>
      <c r="G272" s="159">
        <f>$F272*VLOOKUP($D272,'[3]TAC 2018'!$C$2:$AJ$774,6)/100</f>
        <v>0</v>
      </c>
      <c r="H272" s="363">
        <f>$F272*VLOOKUP($D272,'[3]TAC 2018'!$C$2:$AJ$774,8)/100</f>
        <v>0</v>
      </c>
      <c r="I272" s="363">
        <f>$F272*VLOOKUP($D272,'[3]TAC 2018'!$C$2:$AJ$774,9)/100</f>
        <v>0</v>
      </c>
      <c r="J272" s="364">
        <f>$F272*VLOOKUP($D272,'[3]TAC 2018'!$C$2:$AJ$774,10)/100</f>
        <v>0</v>
      </c>
      <c r="K272" s="364">
        <f>$F272*VLOOKUP($D272,'[3]TAC 2018'!$C$2:$AJ$774,14)/100</f>
        <v>0.24</v>
      </c>
      <c r="L272" s="365">
        <f>$F272*VLOOKUP($D272,'[3]TAC 2018'!$C$2:$AJ$774,15)/100</f>
        <v>3.0000000000000001E-3</v>
      </c>
    </row>
    <row r="273" spans="1:12" ht="15.75" thickBot="1">
      <c r="A273" s="413"/>
      <c r="B273" s="313"/>
      <c r="C273" s="394"/>
      <c r="D273" s="378"/>
      <c r="E273" s="399"/>
      <c r="F273" s="380"/>
      <c r="G273" s="380"/>
      <c r="H273" s="381"/>
      <c r="I273" s="381"/>
      <c r="J273" s="382"/>
      <c r="K273" s="382"/>
      <c r="L273" s="395"/>
    </row>
    <row r="274" spans="1:12" ht="15.75">
      <c r="A274" s="634" t="s">
        <v>2045</v>
      </c>
      <c r="B274" s="635"/>
      <c r="C274" s="635"/>
      <c r="D274" s="635"/>
      <c r="E274" s="635"/>
      <c r="F274" s="635"/>
      <c r="G274" s="383">
        <f t="shared" ref="G274:L274" si="32">SUM(G264:G272)</f>
        <v>546.4</v>
      </c>
      <c r="H274" s="383">
        <f t="shared" si="32"/>
        <v>17.59</v>
      </c>
      <c r="I274" s="383">
        <f t="shared" si="32"/>
        <v>21.47</v>
      </c>
      <c r="J274" s="383">
        <f t="shared" si="32"/>
        <v>67.540000000000006</v>
      </c>
      <c r="K274" s="383">
        <f t="shared" si="32"/>
        <v>404.94</v>
      </c>
      <c r="L274" s="384">
        <f t="shared" si="32"/>
        <v>3.1830000000000003</v>
      </c>
    </row>
    <row r="275" spans="1:12" ht="15.75">
      <c r="A275" s="636" t="s">
        <v>2046</v>
      </c>
      <c r="B275" s="575"/>
      <c r="C275" s="575"/>
      <c r="D275" s="575"/>
      <c r="E275" s="575"/>
      <c r="F275" s="575"/>
      <c r="G275" s="256">
        <v>2245</v>
      </c>
      <c r="H275" s="257">
        <v>78.5</v>
      </c>
      <c r="I275" s="257">
        <v>74.400000000000006</v>
      </c>
      <c r="J275" s="257">
        <v>314.3</v>
      </c>
      <c r="K275" s="256">
        <v>1100</v>
      </c>
      <c r="L275" s="385">
        <v>6.2</v>
      </c>
    </row>
    <row r="276" spans="1:12" ht="16.5" thickBot="1">
      <c r="A276" s="637" t="s">
        <v>2047</v>
      </c>
      <c r="B276" s="638"/>
      <c r="C276" s="638"/>
      <c r="D276" s="638"/>
      <c r="E276" s="638"/>
      <c r="F276" s="638"/>
      <c r="G276" s="386">
        <f t="shared" ref="G276:L276" si="33">G274/G275</f>
        <v>0.24338530066815145</v>
      </c>
      <c r="H276" s="386">
        <f t="shared" si="33"/>
        <v>0.2240764331210191</v>
      </c>
      <c r="I276" s="386">
        <f t="shared" si="33"/>
        <v>0.28857526881720424</v>
      </c>
      <c r="J276" s="386">
        <f t="shared" si="33"/>
        <v>0.21489023226216991</v>
      </c>
      <c r="K276" s="386">
        <f t="shared" si="33"/>
        <v>0.36812727272727275</v>
      </c>
      <c r="L276" s="387">
        <f t="shared" si="33"/>
        <v>0.51338709677419359</v>
      </c>
    </row>
    <row r="277" spans="1:12">
      <c r="A277" s="280"/>
      <c r="B277" s="300"/>
      <c r="C277" s="282"/>
      <c r="D277" s="259"/>
      <c r="E277" s="273"/>
      <c r="F277" s="283"/>
      <c r="G277" s="283"/>
      <c r="H277" s="284"/>
      <c r="I277" s="284"/>
      <c r="J277" s="285"/>
      <c r="K277" s="285"/>
      <c r="L277" s="284"/>
    </row>
    <row r="278" spans="1:12">
      <c r="A278" s="576" t="s">
        <v>2096</v>
      </c>
      <c r="B278" s="576"/>
      <c r="C278" s="576"/>
      <c r="D278" s="576"/>
      <c r="E278" s="576"/>
      <c r="F278" s="576"/>
      <c r="G278" s="301">
        <f t="shared" ref="G278:L278" si="34">G274+G259+G247+G220+G209</f>
        <v>2424.1509999999998</v>
      </c>
      <c r="H278" s="301">
        <f t="shared" si="34"/>
        <v>79.539299999999997</v>
      </c>
      <c r="I278" s="301">
        <f t="shared" si="34"/>
        <v>82.002799999999993</v>
      </c>
      <c r="J278" s="301">
        <f t="shared" si="34"/>
        <v>326.98309999999998</v>
      </c>
      <c r="K278" s="301">
        <f t="shared" si="34"/>
        <v>1462.779</v>
      </c>
      <c r="L278" s="301">
        <f t="shared" si="34"/>
        <v>14.5519</v>
      </c>
    </row>
    <row r="279" spans="1:12">
      <c r="A279" s="576" t="s">
        <v>2097</v>
      </c>
      <c r="B279" s="576"/>
      <c r="C279" s="576"/>
      <c r="D279" s="576"/>
      <c r="E279" s="576"/>
      <c r="F279" s="576"/>
      <c r="G279" s="302">
        <v>2245</v>
      </c>
      <c r="H279" s="303">
        <v>78.5</v>
      </c>
      <c r="I279" s="303">
        <v>74.400000000000006</v>
      </c>
      <c r="J279" s="303">
        <v>314.3</v>
      </c>
      <c r="K279" s="302">
        <v>1100</v>
      </c>
      <c r="L279" s="303">
        <v>6.2</v>
      </c>
    </row>
    <row r="280" spans="1:12">
      <c r="A280" s="576" t="s">
        <v>2047</v>
      </c>
      <c r="B280" s="576"/>
      <c r="C280" s="576"/>
      <c r="D280" s="576"/>
      <c r="E280" s="576"/>
      <c r="F280" s="576"/>
      <c r="G280" s="304">
        <f>G278/G279</f>
        <v>1.0797999999999999</v>
      </c>
      <c r="H280" s="304">
        <f t="shared" ref="H280:L280" si="35">H278/H279</f>
        <v>1.0132394904458599</v>
      </c>
      <c r="I280" s="304">
        <f t="shared" si="35"/>
        <v>1.1021881720430107</v>
      </c>
      <c r="J280" s="304">
        <f t="shared" si="35"/>
        <v>1.0403534839325483</v>
      </c>
      <c r="K280" s="304">
        <f t="shared" si="35"/>
        <v>1.3297990909090909</v>
      </c>
      <c r="L280" s="304">
        <f t="shared" si="35"/>
        <v>2.3470806451612902</v>
      </c>
    </row>
    <row r="281" spans="1:12">
      <c r="A281" s="280"/>
      <c r="B281" s="300"/>
      <c r="C281" s="282"/>
      <c r="D281" s="259"/>
      <c r="E281" s="273"/>
      <c r="F281" s="283"/>
      <c r="G281" s="283"/>
      <c r="H281" s="284"/>
      <c r="I281" s="284"/>
      <c r="J281" s="285"/>
      <c r="K281" s="285"/>
      <c r="L281" s="284"/>
    </row>
    <row r="282" spans="1:12">
      <c r="A282" s="608" t="s">
        <v>2121</v>
      </c>
      <c r="B282" s="608"/>
      <c r="C282" s="608"/>
      <c r="D282" s="608"/>
      <c r="E282" s="608"/>
      <c r="F282" s="608"/>
      <c r="G282" s="608"/>
      <c r="H282" s="608"/>
      <c r="I282" s="608"/>
      <c r="J282" s="608"/>
      <c r="K282" s="608"/>
      <c r="L282" s="608"/>
    </row>
    <row r="284" spans="1:12">
      <c r="A284" s="588" t="s">
        <v>159</v>
      </c>
      <c r="B284" s="588" t="s">
        <v>166</v>
      </c>
      <c r="C284" s="588" t="s">
        <v>167</v>
      </c>
      <c r="D284" s="588" t="s">
        <v>2024</v>
      </c>
      <c r="E284" s="590" t="s">
        <v>168</v>
      </c>
      <c r="F284" s="590" t="s">
        <v>169</v>
      </c>
      <c r="G284" s="592" t="s">
        <v>2025</v>
      </c>
      <c r="H284" s="593"/>
      <c r="I284" s="593"/>
      <c r="J284" s="593"/>
      <c r="K284" s="593"/>
      <c r="L284" s="594"/>
    </row>
    <row r="285" spans="1:12" ht="30.75" thickBot="1">
      <c r="A285" s="603"/>
      <c r="B285" s="603"/>
      <c r="C285" s="603"/>
      <c r="D285" s="603"/>
      <c r="E285" s="604"/>
      <c r="F285" s="604"/>
      <c r="G285" s="241" t="s">
        <v>2026</v>
      </c>
      <c r="H285" s="241" t="s">
        <v>2027</v>
      </c>
      <c r="I285" s="241" t="s">
        <v>2028</v>
      </c>
      <c r="J285" s="241" t="s">
        <v>2029</v>
      </c>
      <c r="K285" s="241" t="s">
        <v>2030</v>
      </c>
      <c r="L285" s="241" t="s">
        <v>2031</v>
      </c>
    </row>
    <row r="286" spans="1:12">
      <c r="A286" s="660" t="s">
        <v>1896</v>
      </c>
      <c r="B286" s="663" t="s">
        <v>1922</v>
      </c>
      <c r="C286" s="375" t="str">
        <f>VLOOKUP($D286,'[3]TAC 2018'!$C$2:$AJ$774,2)</f>
        <v>Leche de vaca, entera, en polvo</v>
      </c>
      <c r="D286" s="292" t="s">
        <v>2049</v>
      </c>
      <c r="E286" s="154">
        <v>20</v>
      </c>
      <c r="F286" s="155">
        <f>$E286*VLOOKUP($D286,'[3]TAC 2018'!$C$2:$AJ$774,4)/100</f>
        <v>20</v>
      </c>
      <c r="G286" s="155">
        <f>$F286*VLOOKUP($D286,'[3]TAC 2018'!$C$2:$AJ$774,6)/100</f>
        <v>99.8</v>
      </c>
      <c r="H286" s="357">
        <f>$F286*VLOOKUP($D286,'[3]TAC 2018'!$C$2:$AJ$774,8)/100</f>
        <v>5.26</v>
      </c>
      <c r="I286" s="357">
        <f>$F286*VLOOKUP($D286,'[3]TAC 2018'!$C$2:$AJ$774,9)/100</f>
        <v>5.32</v>
      </c>
      <c r="J286" s="358">
        <f>$F286*VLOOKUP($D286,'[3]TAC 2018'!$C$2:$AJ$774,10)/100</f>
        <v>7.68</v>
      </c>
      <c r="K286" s="358">
        <f>$F286*VLOOKUP($D286,'[3]TAC 2018'!$C$2:$AJ$774,14)/100</f>
        <v>188</v>
      </c>
      <c r="L286" s="359">
        <f>$F286*VLOOKUP($D286,'[3]TAC 2018'!$C$2:$AJ$774,15)/100</f>
        <v>0.1</v>
      </c>
    </row>
    <row r="287" spans="1:12">
      <c r="A287" s="661"/>
      <c r="B287" s="601"/>
      <c r="C287" s="261" t="str">
        <f>VLOOKUP(D287,'[3]TAC 2018'!$C$2:$AJ$774,2)</f>
        <v>Harina de plátano, cruda</v>
      </c>
      <c r="D287" s="243" t="s">
        <v>2122</v>
      </c>
      <c r="E287" s="156">
        <v>15</v>
      </c>
      <c r="F287" s="157">
        <f>$E287*VLOOKUP($D287,'[3]TAC 2018'!$C$2:$AJ$774,4)/100</f>
        <v>15</v>
      </c>
      <c r="G287" s="157">
        <f>$F287*VLOOKUP($D287,'[3]TAC 2018'!$C$2:$AJ$774,6)/100</f>
        <v>51</v>
      </c>
      <c r="H287" s="244">
        <f>$F287*VLOOKUP($D287,'[3]TAC 2018'!$C$2:$AJ$774,8)/100</f>
        <v>0.495</v>
      </c>
      <c r="I287" s="244">
        <f>$F287*VLOOKUP($D287,'[3]TAC 2018'!$C$2:$AJ$774,9)/100</f>
        <v>4.4999999999999998E-2</v>
      </c>
      <c r="J287" s="245">
        <f>$F287*VLOOKUP($D287,'[3]TAC 2018'!$C$2:$AJ$774,10)/100</f>
        <v>12.074999999999999</v>
      </c>
      <c r="K287" s="245">
        <f>$F287*VLOOKUP($D287,'[3]TAC 2018'!$C$2:$AJ$774,14)/100</f>
        <v>1.65</v>
      </c>
      <c r="L287" s="360">
        <f>$F287*VLOOKUP($D287,'[3]TAC 2018'!$C$2:$AJ$774,15)/100</f>
        <v>0.18</v>
      </c>
    </row>
    <row r="288" spans="1:12" ht="15.75" thickBot="1">
      <c r="A288" s="662"/>
      <c r="B288" s="664"/>
      <c r="C288" s="376" t="str">
        <f>VLOOKUP(D288,'[3]TAC 2018'!$C$2:$AJ$774,2)</f>
        <v>Azucar blanco, granulado</v>
      </c>
      <c r="D288" s="362" t="s">
        <v>2033</v>
      </c>
      <c r="E288" s="158">
        <v>10</v>
      </c>
      <c r="F288" s="159">
        <f>$E288*VLOOKUP($D288,'[3]TAC 2018'!$C$2:$AJ$774,4)/100</f>
        <v>10</v>
      </c>
      <c r="G288" s="159">
        <f>$F288*VLOOKUP($D288,'[3]TAC 2018'!$C$2:$AJ$774,6)/100</f>
        <v>39.700000000000003</v>
      </c>
      <c r="H288" s="363">
        <f>$F288*VLOOKUP($D288,'[3]TAC 2018'!$C$2:$AJ$774,8)/100</f>
        <v>0</v>
      </c>
      <c r="I288" s="363">
        <f>$F288*VLOOKUP($D288,'[3]TAC 2018'!$C$2:$AJ$774,9)/100</f>
        <v>0</v>
      </c>
      <c r="J288" s="364">
        <f>$F288*VLOOKUP($D288,'[3]TAC 2018'!$C$2:$AJ$774,10)/100</f>
        <v>9.93</v>
      </c>
      <c r="K288" s="364">
        <f>$F288*VLOOKUP($D288,'[3]TAC 2018'!$C$2:$AJ$774,14)/100</f>
        <v>0</v>
      </c>
      <c r="L288" s="365">
        <f>$F288*VLOOKUP($D288,'[3]TAC 2018'!$C$2:$AJ$774,15)/100</f>
        <v>0.01</v>
      </c>
    </row>
    <row r="289" spans="1:12" ht="34.5" customHeight="1">
      <c r="A289" s="437" t="s">
        <v>1882</v>
      </c>
      <c r="B289" s="672" t="s">
        <v>1898</v>
      </c>
      <c r="C289" s="375" t="str">
        <f>VLOOKUP(D289,'[3]TAC 2018'!$C$2:$AJ$774,2)</f>
        <v>Harina de maíz blanco, precocida</v>
      </c>
      <c r="D289" s="292" t="s">
        <v>2059</v>
      </c>
      <c r="E289" s="154">
        <v>80</v>
      </c>
      <c r="F289" s="155">
        <f>$E289*VLOOKUP($D289,'[3]TAC 2018'!$C$2:$AJ$774,4)/100</f>
        <v>80</v>
      </c>
      <c r="G289" s="155">
        <f>$F289*VLOOKUP($D289,'[3]TAC 2018'!$C$2:$AJ$774,6)/100</f>
        <v>304</v>
      </c>
      <c r="H289" s="357">
        <f>$F289*VLOOKUP($D289,'[3]TAC 2018'!$C$2:$AJ$774,8)/100</f>
        <v>7.28</v>
      </c>
      <c r="I289" s="357">
        <f>$F289*VLOOKUP($D289,'[3]TAC 2018'!$C$2:$AJ$774,9)/100</f>
        <v>2.96</v>
      </c>
      <c r="J289" s="358">
        <f>$F289*VLOOKUP($D289,'[3]TAC 2018'!$C$2:$AJ$774,10)/100</f>
        <v>59.12</v>
      </c>
      <c r="K289" s="358">
        <f>$F289*VLOOKUP($D289,'[3]TAC 2018'!$C$2:$AJ$774,14)/100</f>
        <v>3.2</v>
      </c>
      <c r="L289" s="359">
        <f>$F289*VLOOKUP($D289,'[3]TAC 2018'!$C$2:$AJ$774,15)/100</f>
        <v>2.16</v>
      </c>
    </row>
    <row r="290" spans="1:12" ht="34.5" customHeight="1">
      <c r="A290" s="649" t="s">
        <v>160</v>
      </c>
      <c r="B290" s="610"/>
      <c r="C290" s="261" t="str">
        <f>VLOOKUP(D290,'[3]TAC 2018'!$C$2:$AJ$774,2)</f>
        <v>Res, carne magra, cruda</v>
      </c>
      <c r="D290" s="243" t="s">
        <v>2034</v>
      </c>
      <c r="E290" s="156">
        <v>50</v>
      </c>
      <c r="F290" s="157">
        <f>$E290*VLOOKUP($D290,'[3]TAC 2018'!$C$2:$AJ$774,4)/100</f>
        <v>50</v>
      </c>
      <c r="G290" s="157">
        <f>$F290*VLOOKUP($D290,'[3]TAC 2018'!$C$2:$AJ$774,6)/100</f>
        <v>69.5</v>
      </c>
      <c r="H290" s="244">
        <f>$F290*VLOOKUP($D290,'[3]TAC 2018'!$C$2:$AJ$774,8)/100</f>
        <v>10.9</v>
      </c>
      <c r="I290" s="244">
        <f>$F290*VLOOKUP($D290,'[3]TAC 2018'!$C$2:$AJ$774,9)/100</f>
        <v>2.85</v>
      </c>
      <c r="J290" s="245">
        <f>$F290*VLOOKUP($D290,'[3]TAC 2018'!$C$2:$AJ$774,10)/100</f>
        <v>0</v>
      </c>
      <c r="K290" s="245">
        <f>$F290*VLOOKUP($D290,'[3]TAC 2018'!$C$2:$AJ$774,14)/100</f>
        <v>3</v>
      </c>
      <c r="L290" s="360">
        <f>$F290*VLOOKUP($D290,'[3]TAC 2018'!$C$2:$AJ$774,15)/100</f>
        <v>1.35</v>
      </c>
    </row>
    <row r="291" spans="1:12">
      <c r="A291" s="649"/>
      <c r="B291" s="610"/>
      <c r="C291" s="261" t="str">
        <f>VLOOKUP(D291,'[3]TAC 2018'!$C$2:$AJ$774,2)</f>
        <v>Cebolla cabezona, cruda</v>
      </c>
      <c r="D291" s="243" t="s">
        <v>2035</v>
      </c>
      <c r="E291" s="156">
        <v>10</v>
      </c>
      <c r="F291" s="157">
        <f>$E291*VLOOKUP($D291,'[3]TAC 2018'!$C$2:$AJ$774,4)/100</f>
        <v>9.5</v>
      </c>
      <c r="G291" s="157">
        <f>$F291*VLOOKUP($D291,'[3]TAC 2018'!$C$2:$AJ$774,6)/100</f>
        <v>3.8</v>
      </c>
      <c r="H291" s="244">
        <f>$F291*VLOOKUP($D291,'[3]TAC 2018'!$C$2:$AJ$774,8)/100</f>
        <v>0.13299999999999998</v>
      </c>
      <c r="I291" s="244">
        <f>$F291*VLOOKUP($D291,'[3]TAC 2018'!$C$2:$AJ$774,9)/100</f>
        <v>9.5000000000000015E-3</v>
      </c>
      <c r="J291" s="245">
        <f>$F291*VLOOKUP($D291,'[3]TAC 2018'!$C$2:$AJ$774,10)/100</f>
        <v>0.73150000000000004</v>
      </c>
      <c r="K291" s="245">
        <f>$F291*VLOOKUP($D291,'[3]TAC 2018'!$C$2:$AJ$774,14)/100</f>
        <v>2.2799999999999998</v>
      </c>
      <c r="L291" s="360">
        <f>$F291*VLOOKUP($D291,'[3]TAC 2018'!$C$2:$AJ$774,15)/100</f>
        <v>2.8500000000000001E-2</v>
      </c>
    </row>
    <row r="292" spans="1:12">
      <c r="A292" s="649"/>
      <c r="B292" s="610"/>
      <c r="C292" s="261" t="str">
        <f>VLOOKUP(D292,'[3]TAC 2018'!$C$2:$AJ$774,2)</f>
        <v>Tomate, crudo</v>
      </c>
      <c r="D292" s="243" t="s">
        <v>2036</v>
      </c>
      <c r="E292" s="156">
        <v>10</v>
      </c>
      <c r="F292" s="157">
        <f>$E292*VLOOKUP($D292,'[3]TAC 2018'!$C$2:$AJ$774,4)/100</f>
        <v>8</v>
      </c>
      <c r="G292" s="157">
        <f>$F292*VLOOKUP($D292,'[3]TAC 2018'!$C$2:$AJ$774,6)/100</f>
        <v>1.84</v>
      </c>
      <c r="H292" s="244">
        <f>$F292*VLOOKUP($D292,'[3]TAC 2018'!$C$2:$AJ$774,8)/100</f>
        <v>7.2000000000000008E-2</v>
      </c>
      <c r="I292" s="244">
        <f>$F292*VLOOKUP($D292,'[3]TAC 2018'!$C$2:$AJ$774,9)/100</f>
        <v>8.0000000000000002E-3</v>
      </c>
      <c r="J292" s="245">
        <f>$F292*VLOOKUP($D292,'[3]TAC 2018'!$C$2:$AJ$774,10)/100</f>
        <v>0.32799999999999996</v>
      </c>
      <c r="K292" s="245">
        <f>$F292*VLOOKUP($D292,'[3]TAC 2018'!$C$2:$AJ$774,14)/100</f>
        <v>0.72</v>
      </c>
      <c r="L292" s="360">
        <f>$F292*VLOOKUP($D292,'[3]TAC 2018'!$C$2:$AJ$774,15)/100</f>
        <v>0.04</v>
      </c>
    </row>
    <row r="293" spans="1:12">
      <c r="A293" s="649"/>
      <c r="B293" s="610"/>
      <c r="C293" s="261" t="str">
        <f>VLOOKUP(D293,'[3]TAC 2018'!$C$2:$AJ$774,2)</f>
        <v>Pimentón verde, crudo</v>
      </c>
      <c r="D293" s="243" t="s">
        <v>2037</v>
      </c>
      <c r="E293" s="156">
        <v>10</v>
      </c>
      <c r="F293" s="157">
        <f>$E293*VLOOKUP($D293,'[3]TAC 2018'!$C$2:$AJ$774,4)/100</f>
        <v>8</v>
      </c>
      <c r="G293" s="157">
        <f>$F293*VLOOKUP($D293,'[3]TAC 2018'!$C$2:$AJ$774,6)/100</f>
        <v>2.2400000000000002</v>
      </c>
      <c r="H293" s="244">
        <f>$F293*VLOOKUP($D293,'[3]TAC 2018'!$C$2:$AJ$774,8)/100</f>
        <v>7.2000000000000008E-2</v>
      </c>
      <c r="I293" s="244">
        <f>$F293*VLOOKUP($D293,'[3]TAC 2018'!$C$2:$AJ$774,9)/100</f>
        <v>8.0000000000000002E-3</v>
      </c>
      <c r="J293" s="245">
        <f>$F293*VLOOKUP($D293,'[3]TAC 2018'!$C$2:$AJ$774,10)/100</f>
        <v>0.39200000000000002</v>
      </c>
      <c r="K293" s="245">
        <f>$F293*VLOOKUP($D293,'[3]TAC 2018'!$C$2:$AJ$774,14)/100</f>
        <v>0.88</v>
      </c>
      <c r="L293" s="360">
        <f>$F293*VLOOKUP($D293,'[3]TAC 2018'!$C$2:$AJ$774,15)/100</f>
        <v>3.2000000000000001E-2</v>
      </c>
    </row>
    <row r="294" spans="1:12">
      <c r="A294" s="649"/>
      <c r="B294" s="610"/>
      <c r="C294" s="261" t="str">
        <f>VLOOKUP(D294,'[3]TAC 2018'!$C$2:$AJ$774,2)</f>
        <v>Ajo, crudo</v>
      </c>
      <c r="D294" s="243" t="s">
        <v>2038</v>
      </c>
      <c r="E294" s="156">
        <v>1</v>
      </c>
      <c r="F294" s="157">
        <f>$E294*VLOOKUP($D294,'[3]TAC 2018'!$C$2:$AJ$774,4)/100</f>
        <v>0.95</v>
      </c>
      <c r="G294" s="157">
        <f>$F294*VLOOKUP($D294,'[3]TAC 2018'!$C$2:$AJ$774,6)/100</f>
        <v>1.3679999999999999</v>
      </c>
      <c r="H294" s="244">
        <f>$F294*VLOOKUP($D294,'[3]TAC 2018'!$C$2:$AJ$774,8)/100</f>
        <v>4.4649999999999995E-2</v>
      </c>
      <c r="I294" s="244">
        <f>$F294*VLOOKUP($D294,'[3]TAC 2018'!$C$2:$AJ$774,9)/100</f>
        <v>2.8499999999999997E-3</v>
      </c>
      <c r="J294" s="245">
        <f>$F294*VLOOKUP($D294,'[3]TAC 2018'!$C$2:$AJ$774,10)/100</f>
        <v>0.27834999999999999</v>
      </c>
      <c r="K294" s="245">
        <f>$F294*VLOOKUP($D294,'[3]TAC 2018'!$C$2:$AJ$774,14)/100</f>
        <v>0.38</v>
      </c>
      <c r="L294" s="360">
        <f>$F294*VLOOKUP($D294,'[3]TAC 2018'!$C$2:$AJ$774,15)/100</f>
        <v>1.2349999999999998E-2</v>
      </c>
    </row>
    <row r="295" spans="1:12">
      <c r="A295" s="649"/>
      <c r="B295" s="610"/>
      <c r="C295" s="261" t="str">
        <f>VLOOKUP(D295,'[3]TAC 2018'!$C$2:$AJ$774,2)</f>
        <v>Cebolla junca, hojas, cruda</v>
      </c>
      <c r="D295" s="243" t="s">
        <v>2039</v>
      </c>
      <c r="E295" s="156">
        <v>10</v>
      </c>
      <c r="F295" s="157">
        <f>$E295*VLOOKUP($D295,'[3]TAC 2018'!$C$2:$AJ$774,4)/100</f>
        <v>4.5</v>
      </c>
      <c r="G295" s="157">
        <f>$F295*VLOOKUP($D295,'[3]TAC 2018'!$C$2:$AJ$774,6)/100</f>
        <v>1.845</v>
      </c>
      <c r="H295" s="244">
        <f>$F295*VLOOKUP($D295,'[3]TAC 2018'!$C$2:$AJ$774,8)/100</f>
        <v>7.2000000000000008E-2</v>
      </c>
      <c r="I295" s="244">
        <f>$F295*VLOOKUP($D295,'[3]TAC 2018'!$C$2:$AJ$774,9)/100</f>
        <v>9.0000000000000011E-3</v>
      </c>
      <c r="J295" s="245">
        <f>$F295*VLOOKUP($D295,'[3]TAC 2018'!$C$2:$AJ$774,10)/100</f>
        <v>0.31950000000000001</v>
      </c>
      <c r="K295" s="245">
        <f>$F295*VLOOKUP($D295,'[3]TAC 2018'!$C$2:$AJ$774,14)/100</f>
        <v>1.98</v>
      </c>
      <c r="L295" s="360">
        <f>$F295*VLOOKUP($D295,'[3]TAC 2018'!$C$2:$AJ$774,15)/100</f>
        <v>6.7500000000000004E-2</v>
      </c>
    </row>
    <row r="296" spans="1:12">
      <c r="A296" s="649"/>
      <c r="B296" s="610"/>
      <c r="C296" s="261" t="str">
        <f>VLOOKUP(D296,'[3]TAC 2018'!$C$2:$AJ$774,2)</f>
        <v>Aceite de maíz</v>
      </c>
      <c r="D296" s="243" t="s">
        <v>2040</v>
      </c>
      <c r="E296" s="156">
        <v>10</v>
      </c>
      <c r="F296" s="157">
        <f>$E296*VLOOKUP($D296,'[3]TAC 2018'!$C$2:$AJ$774,4)/100</f>
        <v>10</v>
      </c>
      <c r="G296" s="157">
        <f>$F296*VLOOKUP($D296,'[3]TAC 2018'!$C$2:$AJ$774,6)/100</f>
        <v>90</v>
      </c>
      <c r="H296" s="244">
        <f>$F296*VLOOKUP($D296,'[3]TAC 2018'!$C$2:$AJ$774,8)/100</f>
        <v>0</v>
      </c>
      <c r="I296" s="244">
        <f>$F296*VLOOKUP($D296,'[3]TAC 2018'!$C$2:$AJ$774,9)/100</f>
        <v>10</v>
      </c>
      <c r="J296" s="245">
        <f>$F296*VLOOKUP($D296,'[3]TAC 2018'!$C$2:$AJ$774,10)/100</f>
        <v>0</v>
      </c>
      <c r="K296" s="245">
        <f>$F296*VLOOKUP($D296,'[3]TAC 2018'!$C$2:$AJ$774,14)/100</f>
        <v>0</v>
      </c>
      <c r="L296" s="360">
        <f>$F296*VLOOKUP($D296,'[3]TAC 2018'!$C$2:$AJ$774,15)/100</f>
        <v>0</v>
      </c>
    </row>
    <row r="297" spans="1:12" ht="15.75" thickBot="1">
      <c r="A297" s="678"/>
      <c r="B297" s="673"/>
      <c r="C297" s="376" t="str">
        <f>VLOOKUP(D297,'[3]TAC 2018'!$C$2:$AJ$774,2)</f>
        <v>Sal</v>
      </c>
      <c r="D297" s="362" t="s">
        <v>2041</v>
      </c>
      <c r="E297" s="412">
        <v>1</v>
      </c>
      <c r="F297" s="159">
        <f>$E297*VLOOKUP($D297,'[3]TAC 2018'!$C$2:$AJ$774,4)/100</f>
        <v>1</v>
      </c>
      <c r="G297" s="159">
        <f>$F297*VLOOKUP($D297,'[3]TAC 2018'!$C$2:$AJ$774,6)/100</f>
        <v>0</v>
      </c>
      <c r="H297" s="363">
        <f>$F297*VLOOKUP($D297,'[3]TAC 2018'!$C$2:$AJ$774,8)/100</f>
        <v>0</v>
      </c>
      <c r="I297" s="363">
        <f>$F297*VLOOKUP($D297,'[3]TAC 2018'!$C$2:$AJ$774,9)/100</f>
        <v>0</v>
      </c>
      <c r="J297" s="364">
        <f>$F297*VLOOKUP($D297,'[3]TAC 2018'!$C$2:$AJ$774,10)/100</f>
        <v>0</v>
      </c>
      <c r="K297" s="364">
        <f>$F297*VLOOKUP($D297,'[3]TAC 2018'!$C$2:$AJ$774,14)/100</f>
        <v>0.24</v>
      </c>
      <c r="L297" s="365">
        <f>$F297*VLOOKUP($D297,'[3]TAC 2018'!$C$2:$AJ$774,15)/100</f>
        <v>3.0000000000000001E-3</v>
      </c>
    </row>
    <row r="298" spans="1:12" ht="15.75" thickBot="1">
      <c r="A298" s="413"/>
      <c r="B298" s="354"/>
      <c r="C298" s="394"/>
      <c r="D298" s="378"/>
      <c r="E298" s="399"/>
      <c r="F298" s="380"/>
      <c r="G298" s="380"/>
      <c r="H298" s="381"/>
      <c r="I298" s="381"/>
      <c r="J298" s="382"/>
      <c r="K298" s="382"/>
      <c r="L298" s="395"/>
    </row>
    <row r="299" spans="1:12" ht="15.75">
      <c r="A299" s="634" t="s">
        <v>2045</v>
      </c>
      <c r="B299" s="635"/>
      <c r="C299" s="635"/>
      <c r="D299" s="635"/>
      <c r="E299" s="635"/>
      <c r="F299" s="635"/>
      <c r="G299" s="383">
        <f t="shared" ref="G299:L299" si="36">SUM(G285:G297)</f>
        <v>665.09300000000007</v>
      </c>
      <c r="H299" s="383">
        <f t="shared" si="36"/>
        <v>24.32865</v>
      </c>
      <c r="I299" s="383">
        <f t="shared" si="36"/>
        <v>21.212349999999997</v>
      </c>
      <c r="J299" s="383">
        <f t="shared" si="36"/>
        <v>90.854349999999997</v>
      </c>
      <c r="K299" s="383">
        <f t="shared" si="36"/>
        <v>202.32999999999998</v>
      </c>
      <c r="L299" s="384">
        <f t="shared" si="36"/>
        <v>3.9833500000000006</v>
      </c>
    </row>
    <row r="300" spans="1:12" ht="15.75">
      <c r="A300" s="636" t="s">
        <v>2046</v>
      </c>
      <c r="B300" s="575"/>
      <c r="C300" s="575"/>
      <c r="D300" s="575"/>
      <c r="E300" s="575"/>
      <c r="F300" s="575"/>
      <c r="G300" s="256">
        <v>2245</v>
      </c>
      <c r="H300" s="257">
        <v>78.5</v>
      </c>
      <c r="I300" s="257">
        <v>74.400000000000006</v>
      </c>
      <c r="J300" s="257">
        <v>314.3</v>
      </c>
      <c r="K300" s="256">
        <v>1100</v>
      </c>
      <c r="L300" s="385">
        <v>6.2</v>
      </c>
    </row>
    <row r="301" spans="1:12" ht="16.5" thickBot="1">
      <c r="A301" s="637" t="s">
        <v>2047</v>
      </c>
      <c r="B301" s="638"/>
      <c r="C301" s="638"/>
      <c r="D301" s="638"/>
      <c r="E301" s="638"/>
      <c r="F301" s="638"/>
      <c r="G301" s="386">
        <f t="shared" ref="G301:L301" si="37">G299/G300</f>
        <v>0.29625523385300673</v>
      </c>
      <c r="H301" s="386">
        <f t="shared" si="37"/>
        <v>0.30991910828025476</v>
      </c>
      <c r="I301" s="386">
        <f t="shared" si="37"/>
        <v>0.28511223118279566</v>
      </c>
      <c r="J301" s="386">
        <f t="shared" si="37"/>
        <v>0.28906888323258034</v>
      </c>
      <c r="K301" s="386">
        <f t="shared" si="37"/>
        <v>0.18393636363636362</v>
      </c>
      <c r="L301" s="387">
        <f t="shared" si="37"/>
        <v>0.64247580645161295</v>
      </c>
    </row>
    <row r="302" spans="1:12" ht="15.75">
      <c r="A302" s="310"/>
      <c r="B302" s="310"/>
      <c r="C302" s="310"/>
      <c r="D302" s="310"/>
      <c r="E302" s="310"/>
      <c r="F302" s="310"/>
      <c r="G302" s="311"/>
      <c r="H302" s="311"/>
      <c r="I302" s="311"/>
      <c r="J302" s="311"/>
      <c r="K302" s="311"/>
      <c r="L302" s="311"/>
    </row>
    <row r="303" spans="1:12">
      <c r="A303" s="584" t="s">
        <v>2123</v>
      </c>
      <c r="B303" s="584"/>
      <c r="C303" s="584"/>
      <c r="D303" s="584"/>
      <c r="E303" s="584"/>
      <c r="F303" s="584"/>
      <c r="G303" s="584"/>
      <c r="H303" s="584"/>
      <c r="I303" s="584"/>
      <c r="J303" s="584"/>
      <c r="K303" s="584"/>
      <c r="L303" s="584"/>
    </row>
    <row r="305" spans="1:12">
      <c r="A305" s="605" t="s">
        <v>159</v>
      </c>
      <c r="B305" s="605" t="s">
        <v>166</v>
      </c>
      <c r="C305" s="605" t="s">
        <v>167</v>
      </c>
      <c r="D305" s="605" t="s">
        <v>2024</v>
      </c>
      <c r="E305" s="606" t="s">
        <v>168</v>
      </c>
      <c r="F305" s="606" t="s">
        <v>169</v>
      </c>
      <c r="G305" s="607" t="s">
        <v>2025</v>
      </c>
      <c r="H305" s="607"/>
      <c r="I305" s="607"/>
      <c r="J305" s="607"/>
      <c r="K305" s="607"/>
      <c r="L305" s="607"/>
    </row>
    <row r="306" spans="1:12" ht="30.75" thickBot="1">
      <c r="A306" s="588"/>
      <c r="B306" s="588"/>
      <c r="C306" s="588"/>
      <c r="D306" s="588"/>
      <c r="E306" s="590"/>
      <c r="F306" s="590"/>
      <c r="G306" s="241" t="s">
        <v>2026</v>
      </c>
      <c r="H306" s="241" t="s">
        <v>2027</v>
      </c>
      <c r="I306" s="241" t="s">
        <v>2028</v>
      </c>
      <c r="J306" s="241" t="s">
        <v>2029</v>
      </c>
      <c r="K306" s="241" t="s">
        <v>2030</v>
      </c>
      <c r="L306" s="241" t="s">
        <v>2031</v>
      </c>
    </row>
    <row r="307" spans="1:12" ht="45">
      <c r="A307" s="445" t="s">
        <v>1973</v>
      </c>
      <c r="B307" s="446" t="s">
        <v>3728</v>
      </c>
      <c r="C307" s="447" t="s">
        <v>3727</v>
      </c>
      <c r="D307" s="448">
        <v>860</v>
      </c>
      <c r="E307" s="449">
        <v>200</v>
      </c>
      <c r="F307" s="449">
        <v>200</v>
      </c>
      <c r="G307" s="449">
        <v>132</v>
      </c>
      <c r="H307" s="449">
        <v>3.2</v>
      </c>
      <c r="I307" s="450">
        <v>3</v>
      </c>
      <c r="J307" s="449">
        <v>23</v>
      </c>
      <c r="K307" s="449">
        <v>240</v>
      </c>
      <c r="L307" s="451">
        <v>0.6</v>
      </c>
    </row>
    <row r="308" spans="1:12" ht="27" customHeight="1" thickBot="1">
      <c r="A308" s="438" t="s">
        <v>1882</v>
      </c>
      <c r="B308" s="442" t="s">
        <v>1913</v>
      </c>
      <c r="C308" s="376" t="str">
        <f>VLOOKUP(D308,'[3]TAC 2018'!$C$2:$AJ$774,2)</f>
        <v>Pan de queso, horneado</v>
      </c>
      <c r="D308" s="362" t="s">
        <v>2087</v>
      </c>
      <c r="E308" s="158">
        <v>50</v>
      </c>
      <c r="F308" s="159">
        <f>$E308*VLOOKUP($D308,'[3]TAC 2018'!$C$2:$AJ$774,4)/100</f>
        <v>50</v>
      </c>
      <c r="G308" s="159">
        <f>$F308*VLOOKUP($D308,'[3]TAC 2018'!$C$2:$AJ$774,6)/100</f>
        <v>183.5</v>
      </c>
      <c r="H308" s="363">
        <f>$F308*VLOOKUP($D308,'[3]TAC 2018'!$C$2:$AJ$774,8)/100</f>
        <v>5.2</v>
      </c>
      <c r="I308" s="363">
        <f>$F308*VLOOKUP($D308,'[3]TAC 2018'!$C$2:$AJ$774,9)/100</f>
        <v>10.4</v>
      </c>
      <c r="J308" s="364">
        <f>$F308*VLOOKUP($D308,'[3]TAC 2018'!$C$2:$AJ$774,10)/100</f>
        <v>16.75</v>
      </c>
      <c r="K308" s="364">
        <f>$F308*VLOOKUP($D308,'[3]TAC 2018'!$C$2:$AJ$774,14)/100</f>
        <v>45</v>
      </c>
      <c r="L308" s="365">
        <f>$F308*VLOOKUP($D308,'[3]TAC 2018'!$C$2:$AJ$774,15)/100</f>
        <v>1</v>
      </c>
    </row>
    <row r="309" spans="1:12" ht="15.75" thickBot="1">
      <c r="A309" s="355"/>
      <c r="B309" s="409"/>
      <c r="C309" s="377"/>
      <c r="D309" s="410"/>
      <c r="E309" s="411"/>
      <c r="F309" s="380"/>
      <c r="G309" s="380"/>
      <c r="H309" s="381"/>
      <c r="I309" s="381"/>
      <c r="J309" s="382"/>
      <c r="K309" s="382"/>
      <c r="L309" s="381"/>
    </row>
    <row r="310" spans="1:12" ht="15.75">
      <c r="A310" s="634" t="s">
        <v>2045</v>
      </c>
      <c r="B310" s="635"/>
      <c r="C310" s="635"/>
      <c r="D310" s="635"/>
      <c r="E310" s="635"/>
      <c r="F310" s="635"/>
      <c r="G310" s="383">
        <f t="shared" ref="G310:L310" si="38">SUM(G307:G308)</f>
        <v>315.5</v>
      </c>
      <c r="H310" s="383">
        <f t="shared" si="38"/>
        <v>8.4</v>
      </c>
      <c r="I310" s="383">
        <f t="shared" si="38"/>
        <v>13.4</v>
      </c>
      <c r="J310" s="383">
        <f t="shared" si="38"/>
        <v>39.75</v>
      </c>
      <c r="K310" s="383">
        <f t="shared" si="38"/>
        <v>285</v>
      </c>
      <c r="L310" s="384">
        <f t="shared" si="38"/>
        <v>1.6</v>
      </c>
    </row>
    <row r="311" spans="1:12" ht="15.75">
      <c r="A311" s="636" t="s">
        <v>2046</v>
      </c>
      <c r="B311" s="575"/>
      <c r="C311" s="575"/>
      <c r="D311" s="575"/>
      <c r="E311" s="575"/>
      <c r="F311" s="575"/>
      <c r="G311" s="256">
        <v>2245</v>
      </c>
      <c r="H311" s="257">
        <v>78.5</v>
      </c>
      <c r="I311" s="257">
        <v>74.400000000000006</v>
      </c>
      <c r="J311" s="257">
        <v>314.3</v>
      </c>
      <c r="K311" s="256">
        <v>1100</v>
      </c>
      <c r="L311" s="385">
        <v>6.2</v>
      </c>
    </row>
    <row r="312" spans="1:12" ht="16.5" thickBot="1">
      <c r="A312" s="637" t="s">
        <v>2047</v>
      </c>
      <c r="B312" s="638"/>
      <c r="C312" s="638"/>
      <c r="D312" s="638"/>
      <c r="E312" s="638"/>
      <c r="F312" s="638"/>
      <c r="G312" s="386">
        <f t="shared" ref="G312:L312" si="39">G310/G311</f>
        <v>0.14053452115812917</v>
      </c>
      <c r="H312" s="386">
        <f t="shared" si="39"/>
        <v>0.1070063694267516</v>
      </c>
      <c r="I312" s="386">
        <f t="shared" si="39"/>
        <v>0.18010752688172041</v>
      </c>
      <c r="J312" s="386">
        <f t="shared" si="39"/>
        <v>0.12647152402163536</v>
      </c>
      <c r="K312" s="386">
        <f t="shared" si="39"/>
        <v>0.25909090909090909</v>
      </c>
      <c r="L312" s="387">
        <f t="shared" si="39"/>
        <v>0.25806451612903225</v>
      </c>
    </row>
    <row r="314" spans="1:12">
      <c r="A314" s="584" t="s">
        <v>2124</v>
      </c>
      <c r="B314" s="584"/>
      <c r="C314" s="584"/>
      <c r="D314" s="584"/>
      <c r="E314" s="584"/>
      <c r="F314" s="584"/>
      <c r="G314" s="584"/>
      <c r="H314" s="584"/>
      <c r="I314" s="584"/>
      <c r="J314" s="584"/>
      <c r="K314" s="584"/>
      <c r="L314" s="584"/>
    </row>
    <row r="316" spans="1:12">
      <c r="A316" s="588" t="s">
        <v>159</v>
      </c>
      <c r="B316" s="588" t="s">
        <v>166</v>
      </c>
      <c r="C316" s="605" t="s">
        <v>167</v>
      </c>
      <c r="D316" s="605" t="s">
        <v>2024</v>
      </c>
      <c r="E316" s="606" t="s">
        <v>168</v>
      </c>
      <c r="F316" s="606" t="s">
        <v>169</v>
      </c>
      <c r="G316" s="607" t="s">
        <v>2025</v>
      </c>
      <c r="H316" s="607"/>
      <c r="I316" s="607"/>
      <c r="J316" s="607"/>
      <c r="K316" s="607"/>
      <c r="L316" s="607"/>
    </row>
    <row r="317" spans="1:12" ht="30.75" thickBot="1">
      <c r="A317" s="603"/>
      <c r="B317" s="603"/>
      <c r="C317" s="588"/>
      <c r="D317" s="588"/>
      <c r="E317" s="590"/>
      <c r="F317" s="590"/>
      <c r="G317" s="241" t="s">
        <v>2026</v>
      </c>
      <c r="H317" s="241" t="s">
        <v>2027</v>
      </c>
      <c r="I317" s="241" t="s">
        <v>2028</v>
      </c>
      <c r="J317" s="241" t="s">
        <v>2029</v>
      </c>
      <c r="K317" s="241" t="s">
        <v>2030</v>
      </c>
      <c r="L317" s="241" t="s">
        <v>2031</v>
      </c>
    </row>
    <row r="318" spans="1:12">
      <c r="A318" s="640" t="s">
        <v>1785</v>
      </c>
      <c r="B318" s="650" t="s">
        <v>1954</v>
      </c>
      <c r="C318" s="375" t="str">
        <f>VLOOKUP(D318,'[3]TAC 2018'!$C$2:$AJ$774,2)</f>
        <v>Cerdo, lomo, crudo</v>
      </c>
      <c r="D318" s="292" t="s">
        <v>2125</v>
      </c>
      <c r="E318" s="154">
        <v>70</v>
      </c>
      <c r="F318" s="155">
        <f>$E318*VLOOKUP($D318,'[3]TAC 2018'!$C$2:$AJ$774,4)/100</f>
        <v>70</v>
      </c>
      <c r="G318" s="155">
        <f>$F318*VLOOKUP($D318,'[3]TAC 2018'!$C$2:$AJ$774,6)/100</f>
        <v>77</v>
      </c>
      <c r="H318" s="357">
        <f>$F318*VLOOKUP($D318,'[3]TAC 2018'!$C$2:$AJ$774,8)/100</f>
        <v>15.12</v>
      </c>
      <c r="I318" s="357">
        <f>$F318*VLOOKUP($D318,'[3]TAC 2018'!$C$2:$AJ$774,9)/100</f>
        <v>1.75</v>
      </c>
      <c r="J318" s="358">
        <f>$F318*VLOOKUP($D318,'[3]TAC 2018'!$C$2:$AJ$774,10)/100</f>
        <v>0.21</v>
      </c>
      <c r="K318" s="358">
        <f>$F318*VLOOKUP($D318,'[3]TAC 2018'!$C$2:$AJ$774,14)/100</f>
        <v>7</v>
      </c>
      <c r="L318" s="359">
        <f>$F318*VLOOKUP($D318,'[3]TAC 2018'!$C$2:$AJ$774,15)/100</f>
        <v>0.63</v>
      </c>
    </row>
    <row r="319" spans="1:12">
      <c r="A319" s="641"/>
      <c r="B319" s="619"/>
      <c r="C319" s="261" t="str">
        <f>VLOOKUP(D319,'[3]TAC 2018'!$C$2:$AJ$774,2)</f>
        <v>Cebolla cabezona, cruda</v>
      </c>
      <c r="D319" s="243" t="s">
        <v>2035</v>
      </c>
      <c r="E319" s="156">
        <v>10</v>
      </c>
      <c r="F319" s="157">
        <f>$E319*VLOOKUP($D319,'[3]TAC 2018'!$C$2:$AJ$774,4)/100</f>
        <v>9.5</v>
      </c>
      <c r="G319" s="157">
        <f>$F319*VLOOKUP($D319,'[3]TAC 2018'!$C$2:$AJ$774,6)/100</f>
        <v>3.8</v>
      </c>
      <c r="H319" s="244">
        <f>$F319*VLOOKUP($D319,'[3]TAC 2018'!$C$2:$AJ$774,8)/100</f>
        <v>0.13299999999999998</v>
      </c>
      <c r="I319" s="244">
        <f>$F319*VLOOKUP($D319,'[3]TAC 2018'!$C$2:$AJ$774,9)/100</f>
        <v>9.5000000000000015E-3</v>
      </c>
      <c r="J319" s="245">
        <f>$F319*VLOOKUP($D319,'[3]TAC 2018'!$C$2:$AJ$774,10)/100</f>
        <v>0.73150000000000004</v>
      </c>
      <c r="K319" s="245">
        <f>$F319*VLOOKUP($D319,'[3]TAC 2018'!$C$2:$AJ$774,14)/100</f>
        <v>2.2799999999999998</v>
      </c>
      <c r="L319" s="360">
        <f>$F319*VLOOKUP($D319,'[3]TAC 2018'!$C$2:$AJ$774,15)/100</f>
        <v>2.8500000000000001E-2</v>
      </c>
    </row>
    <row r="320" spans="1:12">
      <c r="A320" s="641"/>
      <c r="B320" s="619"/>
      <c r="C320" s="261" t="str">
        <f>VLOOKUP(D320,'[3]TAC 2018'!$C$2:$AJ$774,2)</f>
        <v>Tomate, crudo</v>
      </c>
      <c r="D320" s="243" t="s">
        <v>2036</v>
      </c>
      <c r="E320" s="156">
        <v>10</v>
      </c>
      <c r="F320" s="157">
        <f>$E320*VLOOKUP($D320,'[3]TAC 2018'!$C$2:$AJ$774,4)/100</f>
        <v>8</v>
      </c>
      <c r="G320" s="157">
        <f>$F320*VLOOKUP($D320,'[3]TAC 2018'!$C$2:$AJ$774,6)/100</f>
        <v>1.84</v>
      </c>
      <c r="H320" s="244">
        <f>$F320*VLOOKUP($D320,'[3]TAC 2018'!$C$2:$AJ$774,8)/100</f>
        <v>7.2000000000000008E-2</v>
      </c>
      <c r="I320" s="244">
        <f>$F320*VLOOKUP($D320,'[3]TAC 2018'!$C$2:$AJ$774,9)/100</f>
        <v>8.0000000000000002E-3</v>
      </c>
      <c r="J320" s="245">
        <f>$F320*VLOOKUP($D320,'[3]TAC 2018'!$C$2:$AJ$774,10)/100</f>
        <v>0.32799999999999996</v>
      </c>
      <c r="K320" s="245">
        <f>$F320*VLOOKUP($D320,'[3]TAC 2018'!$C$2:$AJ$774,14)/100</f>
        <v>0.72</v>
      </c>
      <c r="L320" s="360">
        <f>$F320*VLOOKUP($D320,'[3]TAC 2018'!$C$2:$AJ$774,15)/100</f>
        <v>0.04</v>
      </c>
    </row>
    <row r="321" spans="1:12">
      <c r="A321" s="641"/>
      <c r="B321" s="619"/>
      <c r="C321" s="261" t="str">
        <f>VLOOKUP(D321,'[3]TAC 2018'!$C$2:$AJ$774,2)</f>
        <v>Zanahoria, sin cáscara, cruda</v>
      </c>
      <c r="D321" s="243" t="s">
        <v>2089</v>
      </c>
      <c r="E321" s="156">
        <v>10</v>
      </c>
      <c r="F321" s="157">
        <f>$E321*VLOOKUP($D321,'[3]TAC 2018'!$C$2:$AJ$774,4)/100</f>
        <v>8.5</v>
      </c>
      <c r="G321" s="157">
        <f>$F321*VLOOKUP($D321,'[3]TAC 2018'!$C$2:$AJ$774,6)/100</f>
        <v>3.9950000000000001</v>
      </c>
      <c r="H321" s="244">
        <f>$F321*VLOOKUP($D321,'[3]TAC 2018'!$C$2:$AJ$774,8)/100</f>
        <v>5.949999999999999E-2</v>
      </c>
      <c r="I321" s="244">
        <f>$F321*VLOOKUP($D321,'[3]TAC 2018'!$C$2:$AJ$774,9)/100</f>
        <v>8.5000000000000006E-3</v>
      </c>
      <c r="J321" s="245">
        <f>$F321*VLOOKUP($D321,'[3]TAC 2018'!$C$2:$AJ$774,10)/100</f>
        <v>0.8075</v>
      </c>
      <c r="K321" s="245">
        <f>$F321*VLOOKUP($D321,'[3]TAC 2018'!$C$2:$AJ$774,14)/100</f>
        <v>2.2949999999999999</v>
      </c>
      <c r="L321" s="360">
        <f>$F321*VLOOKUP($D321,'[3]TAC 2018'!$C$2:$AJ$774,15)/100</f>
        <v>3.4000000000000002E-2</v>
      </c>
    </row>
    <row r="322" spans="1:12">
      <c r="A322" s="641"/>
      <c r="B322" s="619"/>
      <c r="C322" s="261" t="str">
        <f>VLOOKUP(D322,'[3]TAC 2018'!$C$2:$AJ$774,2)</f>
        <v>Pimentón verde, crudo</v>
      </c>
      <c r="D322" s="243" t="s">
        <v>2037</v>
      </c>
      <c r="E322" s="156">
        <v>10</v>
      </c>
      <c r="F322" s="157">
        <f>$E322*VLOOKUP($D322,'[3]TAC 2018'!$C$2:$AJ$774,4)/100</f>
        <v>8</v>
      </c>
      <c r="G322" s="157">
        <f>$F322*VLOOKUP($D322,'[3]TAC 2018'!$C$2:$AJ$774,6)/100</f>
        <v>2.2400000000000002</v>
      </c>
      <c r="H322" s="244">
        <f>$F322*VLOOKUP($D322,'[3]TAC 2018'!$C$2:$AJ$774,8)/100</f>
        <v>7.2000000000000008E-2</v>
      </c>
      <c r="I322" s="244">
        <f>$F322*VLOOKUP($D322,'[3]TAC 2018'!$C$2:$AJ$774,9)/100</f>
        <v>8.0000000000000002E-3</v>
      </c>
      <c r="J322" s="245">
        <f>$F322*VLOOKUP($D322,'[3]TAC 2018'!$C$2:$AJ$774,10)/100</f>
        <v>0.39200000000000002</v>
      </c>
      <c r="K322" s="245">
        <f>$F322*VLOOKUP($D322,'[3]TAC 2018'!$C$2:$AJ$774,14)/100</f>
        <v>0.88</v>
      </c>
      <c r="L322" s="360">
        <f>$F322*VLOOKUP($D322,'[3]TAC 2018'!$C$2:$AJ$774,15)/100</f>
        <v>3.2000000000000001E-2</v>
      </c>
    </row>
    <row r="323" spans="1:12">
      <c r="A323" s="641"/>
      <c r="B323" s="619"/>
      <c r="C323" s="261" t="str">
        <f>VLOOKUP(D323,'[3]TAC 2018'!$C$2:$AJ$774,2)</f>
        <v>Ajo, crudo</v>
      </c>
      <c r="D323" s="243" t="s">
        <v>2038</v>
      </c>
      <c r="E323" s="156">
        <v>1</v>
      </c>
      <c r="F323" s="157">
        <f>$E323*VLOOKUP($D323,'[3]TAC 2018'!$C$2:$AJ$774,4)/100</f>
        <v>0.95</v>
      </c>
      <c r="G323" s="157">
        <f>$F323*VLOOKUP($D323,'[3]TAC 2018'!$C$2:$AJ$774,6)/100</f>
        <v>1.3679999999999999</v>
      </c>
      <c r="H323" s="244">
        <f>$F323*VLOOKUP($D323,'[3]TAC 2018'!$C$2:$AJ$774,8)/100</f>
        <v>4.4649999999999995E-2</v>
      </c>
      <c r="I323" s="244">
        <f>$F323*VLOOKUP($D323,'[3]TAC 2018'!$C$2:$AJ$774,9)/100</f>
        <v>2.8499999999999997E-3</v>
      </c>
      <c r="J323" s="245">
        <f>$F323*VLOOKUP($D323,'[3]TAC 2018'!$C$2:$AJ$774,10)/100</f>
        <v>0.27834999999999999</v>
      </c>
      <c r="K323" s="245">
        <f>$F323*VLOOKUP($D323,'[3]TAC 2018'!$C$2:$AJ$774,14)/100</f>
        <v>0.38</v>
      </c>
      <c r="L323" s="360">
        <f>$F323*VLOOKUP($D323,'[3]TAC 2018'!$C$2:$AJ$774,15)/100</f>
        <v>1.2349999999999998E-2</v>
      </c>
    </row>
    <row r="324" spans="1:12">
      <c r="A324" s="641"/>
      <c r="B324" s="619"/>
      <c r="C324" s="261" t="str">
        <f>VLOOKUP(D324,'[3]TAC 2018'!$C$2:$AJ$774,2)</f>
        <v>Aceite de maíz</v>
      </c>
      <c r="D324" s="243" t="s">
        <v>2040</v>
      </c>
      <c r="E324" s="156">
        <v>5</v>
      </c>
      <c r="F324" s="157">
        <f>$E324*VLOOKUP($D324,'[3]TAC 2018'!$C$2:$AJ$774,4)/100</f>
        <v>5</v>
      </c>
      <c r="G324" s="157">
        <f>$F324*VLOOKUP($D324,'[3]TAC 2018'!$C$2:$AJ$774,6)/100</f>
        <v>45</v>
      </c>
      <c r="H324" s="244">
        <f>$F324*VLOOKUP($D324,'[3]TAC 2018'!$C$2:$AJ$774,8)/100</f>
        <v>0</v>
      </c>
      <c r="I324" s="244">
        <f>$F324*VLOOKUP($D324,'[3]TAC 2018'!$C$2:$AJ$774,9)/100</f>
        <v>5</v>
      </c>
      <c r="J324" s="245">
        <f>$F324*VLOOKUP($D324,'[3]TAC 2018'!$C$2:$AJ$774,10)/100</f>
        <v>0</v>
      </c>
      <c r="K324" s="245">
        <f>$F324*VLOOKUP($D324,'[3]TAC 2018'!$C$2:$AJ$774,14)/100</f>
        <v>0</v>
      </c>
      <c r="L324" s="360">
        <f>$F324*VLOOKUP($D324,'[3]TAC 2018'!$C$2:$AJ$774,15)/100</f>
        <v>0</v>
      </c>
    </row>
    <row r="325" spans="1:12" ht="15.75" thickBot="1">
      <c r="A325" s="643"/>
      <c r="B325" s="651"/>
      <c r="C325" s="376" t="str">
        <f>VLOOKUP(D325,'[3]TAC 2018'!$C$2:$AJ$774,2)</f>
        <v>Sal</v>
      </c>
      <c r="D325" s="362" t="s">
        <v>2041</v>
      </c>
      <c r="E325" s="412">
        <v>1</v>
      </c>
      <c r="F325" s="159">
        <f>$E325*VLOOKUP($D325,'[3]TAC 2018'!$C$2:$AJ$774,4)/100</f>
        <v>1</v>
      </c>
      <c r="G325" s="159">
        <f>$F325*VLOOKUP($D325,'[3]TAC 2018'!$C$2:$AJ$774,6)/100</f>
        <v>0</v>
      </c>
      <c r="H325" s="363">
        <f>$F325*VLOOKUP($D325,'[3]TAC 2018'!$C$2:$AJ$774,8)/100</f>
        <v>0</v>
      </c>
      <c r="I325" s="363">
        <f>$F325*VLOOKUP($D325,'[3]TAC 2018'!$C$2:$AJ$774,9)/100</f>
        <v>0</v>
      </c>
      <c r="J325" s="364">
        <f>$F325*VLOOKUP($D325,'[3]TAC 2018'!$C$2:$AJ$774,10)/100</f>
        <v>0</v>
      </c>
      <c r="K325" s="364">
        <f>$F325*VLOOKUP($D325,'[3]TAC 2018'!$C$2:$AJ$774,14)/100</f>
        <v>0.24</v>
      </c>
      <c r="L325" s="365">
        <f>$F325*VLOOKUP($D325,'[3]TAC 2018'!$C$2:$AJ$774,15)/100</f>
        <v>3.0000000000000001E-3</v>
      </c>
    </row>
    <row r="326" spans="1:12">
      <c r="A326" s="640" t="s">
        <v>1882</v>
      </c>
      <c r="B326" s="650" t="s">
        <v>1741</v>
      </c>
      <c r="C326" s="375" t="str">
        <f>VLOOKUP(D326,'[3]TAC 2018'!$C$2:$AJ$774,2)</f>
        <v>Arroz blanco, pulido, crudo</v>
      </c>
      <c r="D326" s="292" t="s">
        <v>2056</v>
      </c>
      <c r="E326" s="154">
        <v>90</v>
      </c>
      <c r="F326" s="155">
        <f>$E326*VLOOKUP($D326,'[3]TAC 2018'!$C$2:$AJ$774,4)/100</f>
        <v>90</v>
      </c>
      <c r="G326" s="155">
        <f>$F326*VLOOKUP($D326,'[3]TAC 2018'!$C$2:$AJ$774,6)/100</f>
        <v>317.7</v>
      </c>
      <c r="H326" s="357">
        <f>$F326*VLOOKUP($D326,'[3]TAC 2018'!$C$2:$AJ$774,8)/100</f>
        <v>6.03</v>
      </c>
      <c r="I326" s="357">
        <f>$F326*VLOOKUP($D326,'[3]TAC 2018'!$C$2:$AJ$774,9)/100</f>
        <v>0.36</v>
      </c>
      <c r="J326" s="358">
        <f>$F326*VLOOKUP($D326,'[3]TAC 2018'!$C$2:$AJ$774,10)/100</f>
        <v>72.089999999999989</v>
      </c>
      <c r="K326" s="358">
        <f>$F326*VLOOKUP($D326,'[3]TAC 2018'!$C$2:$AJ$774,14)/100</f>
        <v>8.1</v>
      </c>
      <c r="L326" s="359">
        <f>$F326*VLOOKUP($D326,'[3]TAC 2018'!$C$2:$AJ$774,15)/100</f>
        <v>0.72</v>
      </c>
    </row>
    <row r="327" spans="1:12">
      <c r="A327" s="641"/>
      <c r="B327" s="619"/>
      <c r="C327" s="261" t="str">
        <f>VLOOKUP(D327,'[3]TAC 2018'!$C$2:$AJ$774,2)</f>
        <v>Pasta alimenticia, sin enriquecer, cruda</v>
      </c>
      <c r="D327" s="243" t="s">
        <v>2126</v>
      </c>
      <c r="E327" s="156">
        <v>10</v>
      </c>
      <c r="F327" s="157">
        <f>$E327*VLOOKUP($D327,'[3]TAC 2018'!$C$2:$AJ$774,4)/100</f>
        <v>10</v>
      </c>
      <c r="G327" s="157">
        <f>$F327*VLOOKUP($D327,'[3]TAC 2018'!$C$2:$AJ$774,6)/100</f>
        <v>37.1</v>
      </c>
      <c r="H327" s="244">
        <f>$F327*VLOOKUP($D327,'[3]TAC 2018'!$C$2:$AJ$774,8)/100</f>
        <v>1.3</v>
      </c>
      <c r="I327" s="244">
        <f>$F327*VLOOKUP($D327,'[3]TAC 2018'!$C$2:$AJ$774,9)/100</f>
        <v>0.14000000000000001</v>
      </c>
      <c r="J327" s="245">
        <f>$F327*VLOOKUP($D327,'[3]TAC 2018'!$C$2:$AJ$774,10)/100</f>
        <v>7.48</v>
      </c>
      <c r="K327" s="245">
        <f>$F327*VLOOKUP($D327,'[3]TAC 2018'!$C$2:$AJ$774,14)/100</f>
        <v>2.1</v>
      </c>
      <c r="L327" s="360">
        <f>$F327*VLOOKUP($D327,'[3]TAC 2018'!$C$2:$AJ$774,15)/100</f>
        <v>0.1</v>
      </c>
    </row>
    <row r="328" spans="1:12">
      <c r="A328" s="641"/>
      <c r="B328" s="619"/>
      <c r="C328" s="261" t="str">
        <f>VLOOKUP(D328,'[3]TAC 2018'!$C$2:$AJ$774,2)</f>
        <v>Ajo, crudo</v>
      </c>
      <c r="D328" s="243" t="s">
        <v>2038</v>
      </c>
      <c r="E328" s="156">
        <v>1</v>
      </c>
      <c r="F328" s="157">
        <f>$E328*VLOOKUP($D328,'[3]TAC 2018'!$C$2:$AJ$774,4)/100</f>
        <v>0.95</v>
      </c>
      <c r="G328" s="157">
        <f>$F328*VLOOKUP($D328,'[3]TAC 2018'!$C$2:$AJ$774,6)/100</f>
        <v>1.3679999999999999</v>
      </c>
      <c r="H328" s="244">
        <f>$F328*VLOOKUP($D328,'[3]TAC 2018'!$C$2:$AJ$774,8)/100</f>
        <v>4.4649999999999995E-2</v>
      </c>
      <c r="I328" s="244">
        <f>$F328*VLOOKUP($D328,'[3]TAC 2018'!$C$2:$AJ$774,9)/100</f>
        <v>2.8499999999999997E-3</v>
      </c>
      <c r="J328" s="245">
        <f>$F328*VLOOKUP($D328,'[3]TAC 2018'!$C$2:$AJ$774,10)/100</f>
        <v>0.27834999999999999</v>
      </c>
      <c r="K328" s="245">
        <f>$F328*VLOOKUP($D328,'[3]TAC 2018'!$C$2:$AJ$774,14)/100</f>
        <v>0.38</v>
      </c>
      <c r="L328" s="360">
        <f>$F328*VLOOKUP($D328,'[3]TAC 2018'!$C$2:$AJ$774,15)/100</f>
        <v>1.2349999999999998E-2</v>
      </c>
    </row>
    <row r="329" spans="1:12">
      <c r="A329" s="641"/>
      <c r="B329" s="619"/>
      <c r="C329" s="261" t="str">
        <f>VLOOKUP(D329,'[3]TAC 2018'!$C$2:$AJ$774,2)</f>
        <v>Sal</v>
      </c>
      <c r="D329" s="243" t="s">
        <v>2041</v>
      </c>
      <c r="E329" s="156">
        <v>1</v>
      </c>
      <c r="F329" s="157">
        <f>$E329*VLOOKUP($D329,'[3]TAC 2018'!$C$2:$AJ$774,4)/100</f>
        <v>1</v>
      </c>
      <c r="G329" s="157">
        <f>$F329*VLOOKUP($D329,'[3]TAC 2018'!$C$2:$AJ$774,6)/100</f>
        <v>0</v>
      </c>
      <c r="H329" s="244">
        <f>$F329*VLOOKUP($D329,'[3]TAC 2018'!$C$2:$AJ$774,8)/100</f>
        <v>0</v>
      </c>
      <c r="I329" s="244">
        <f>$F329*VLOOKUP($D329,'[3]TAC 2018'!$C$2:$AJ$774,9)/100</f>
        <v>0</v>
      </c>
      <c r="J329" s="245">
        <f>$F329*VLOOKUP($D329,'[3]TAC 2018'!$C$2:$AJ$774,10)/100</f>
        <v>0</v>
      </c>
      <c r="K329" s="245">
        <f>$F329*VLOOKUP($D329,'[3]TAC 2018'!$C$2:$AJ$774,14)/100</f>
        <v>0.24</v>
      </c>
      <c r="L329" s="360">
        <f>$F329*VLOOKUP($D329,'[3]TAC 2018'!$C$2:$AJ$774,15)/100</f>
        <v>3.0000000000000001E-3</v>
      </c>
    </row>
    <row r="330" spans="1:12" ht="15.75" thickBot="1">
      <c r="A330" s="643"/>
      <c r="B330" s="651"/>
      <c r="C330" s="376" t="str">
        <f>VLOOKUP(D330,'[3]TAC 2018'!$C$2:$AJ$774,2)</f>
        <v>Aceite de maíz</v>
      </c>
      <c r="D330" s="362" t="s">
        <v>2040</v>
      </c>
      <c r="E330" s="158">
        <v>5</v>
      </c>
      <c r="F330" s="159">
        <f>$E330*VLOOKUP($D330,'[3]TAC 2018'!$C$2:$AJ$774,4)/100</f>
        <v>5</v>
      </c>
      <c r="G330" s="159">
        <f>$F330*VLOOKUP($D330,'[3]TAC 2018'!$C$2:$AJ$774,6)/100</f>
        <v>45</v>
      </c>
      <c r="H330" s="363">
        <f>$F330*VLOOKUP($D330,'[3]TAC 2018'!$C$2:$AJ$774,8)/100</f>
        <v>0</v>
      </c>
      <c r="I330" s="363">
        <f>$F330*VLOOKUP($D330,'[3]TAC 2018'!$C$2:$AJ$774,9)/100</f>
        <v>5</v>
      </c>
      <c r="J330" s="364">
        <f>$F330*VLOOKUP($D330,'[3]TAC 2018'!$C$2:$AJ$774,10)/100</f>
        <v>0</v>
      </c>
      <c r="K330" s="364">
        <f>$F330*VLOOKUP($D330,'[3]TAC 2018'!$C$2:$AJ$774,14)/100</f>
        <v>0</v>
      </c>
      <c r="L330" s="365">
        <f>$F330*VLOOKUP($D330,'[3]TAC 2018'!$C$2:$AJ$774,15)/100</f>
        <v>0</v>
      </c>
    </row>
    <row r="331" spans="1:12" ht="40.5" customHeight="1">
      <c r="A331" s="660" t="s">
        <v>162</v>
      </c>
      <c r="B331" s="663" t="s">
        <v>2127</v>
      </c>
      <c r="C331" s="375" t="str">
        <f>VLOOKUP(D331,'[3]TAC 2018'!$C$2:$AJ$774,2)</f>
        <v>Plátano espermo, maduro, crudo</v>
      </c>
      <c r="D331" s="292" t="s">
        <v>2128</v>
      </c>
      <c r="E331" s="154">
        <v>100</v>
      </c>
      <c r="F331" s="155">
        <f>$E331*VLOOKUP($D331,'[3]TAC 2018'!$C$2:$AJ$774,4)/100</f>
        <v>60</v>
      </c>
      <c r="G331" s="155">
        <f>$F331*VLOOKUP($D331,'[3]TAC 2018'!$C$2:$AJ$774,6)/100</f>
        <v>75</v>
      </c>
      <c r="H331" s="357">
        <f>$F331*VLOOKUP($D331,'[3]TAC 2018'!$C$2:$AJ$774,8)/100</f>
        <v>0.72</v>
      </c>
      <c r="I331" s="357">
        <f>$F331*VLOOKUP($D331,'[3]TAC 2018'!$C$2:$AJ$774,9)/100</f>
        <v>0.18</v>
      </c>
      <c r="J331" s="358">
        <f>$F331*VLOOKUP($D331,'[3]TAC 2018'!$C$2:$AJ$774,10)/100</f>
        <v>16.920000000000002</v>
      </c>
      <c r="K331" s="358">
        <f>$F331*VLOOKUP($D331,'[3]TAC 2018'!$C$2:$AJ$774,14)/100</f>
        <v>1.8</v>
      </c>
      <c r="L331" s="359">
        <f>$F331*VLOOKUP($D331,'[3]TAC 2018'!$C$2:$AJ$774,15)/100</f>
        <v>0.3</v>
      </c>
    </row>
    <row r="332" spans="1:12" ht="44.25" customHeight="1" thickBot="1">
      <c r="A332" s="662"/>
      <c r="B332" s="664"/>
      <c r="C332" s="376" t="str">
        <f>VLOOKUP(D332,'[3]TAC 2018'!$C$2:$AJ$774,2)</f>
        <v>panela</v>
      </c>
      <c r="D332" s="403" t="s">
        <v>2070</v>
      </c>
      <c r="E332" s="404">
        <v>10</v>
      </c>
      <c r="F332" s="159">
        <f>$E332*VLOOKUP($D332,'[3]TAC 2018'!$C$2:$AJ$774,4)/100</f>
        <v>10</v>
      </c>
      <c r="G332" s="159">
        <f>$F332*VLOOKUP($D332,'[3]TAC 2018'!$C$2:$AJ$774,6)/100</f>
        <v>36.4</v>
      </c>
      <c r="H332" s="363">
        <f>$F332*VLOOKUP($D332,'[3]TAC 2018'!$C$2:$AJ$774,8)/100</f>
        <v>0.05</v>
      </c>
      <c r="I332" s="363">
        <f>$F332*VLOOKUP($D332,'[3]TAC 2018'!$C$2:$AJ$774,9)/100</f>
        <v>0.01</v>
      </c>
      <c r="J332" s="364">
        <f>$F332*VLOOKUP($D332,'[3]TAC 2018'!$C$2:$AJ$774,10)/100</f>
        <v>9.02</v>
      </c>
      <c r="K332" s="364">
        <f>$F332*VLOOKUP($D332,'[3]TAC 2018'!$C$2:$AJ$774,14)/100</f>
        <v>4.2</v>
      </c>
      <c r="L332" s="365">
        <f>$F332*VLOOKUP($D332,'[3]TAC 2018'!$C$2:$AJ$774,15)/100</f>
        <v>0.49</v>
      </c>
    </row>
    <row r="333" spans="1:12" ht="15" customHeight="1">
      <c r="A333" s="660" t="s">
        <v>1764</v>
      </c>
      <c r="B333" s="663" t="s">
        <v>1729</v>
      </c>
      <c r="C333" s="375" t="str">
        <f>VLOOKUP(D333,'[3]TAC 2018'!$C$2:$AJ$774,2)</f>
        <v>Tomate de árbol amarillo, crudo</v>
      </c>
      <c r="D333" s="292" t="s">
        <v>2129</v>
      </c>
      <c r="E333" s="424">
        <v>50</v>
      </c>
      <c r="F333" s="155">
        <f>$E333*VLOOKUP($D333,'[3]TAC 2018'!$C$2:$AJ$774,4)/100</f>
        <v>30</v>
      </c>
      <c r="G333" s="155">
        <f>$F333*VLOOKUP($D333,'[3]TAC 2018'!$C$2:$AJ$774,6)/100</f>
        <v>17.399999999999999</v>
      </c>
      <c r="H333" s="357">
        <f>$F333*VLOOKUP($D333,'[3]TAC 2018'!$C$2:$AJ$774,8)/100</f>
        <v>0.51</v>
      </c>
      <c r="I333" s="357">
        <f>$F333*VLOOKUP($D333,'[3]TAC 2018'!$C$2:$AJ$774,9)/100</f>
        <v>0.03</v>
      </c>
      <c r="J333" s="358">
        <f>$F333*VLOOKUP($D333,'[3]TAC 2018'!$C$2:$AJ$774,10)/100</f>
        <v>3.75</v>
      </c>
      <c r="K333" s="358">
        <f>$F333*VLOOKUP($D333,'[3]TAC 2018'!$C$2:$AJ$774,14)/100</f>
        <v>3</v>
      </c>
      <c r="L333" s="359">
        <f>$F333*VLOOKUP($D333,'[3]TAC 2018'!$C$2:$AJ$774,15)/100</f>
        <v>0.24</v>
      </c>
    </row>
    <row r="334" spans="1:12" ht="15.75" thickBot="1">
      <c r="A334" s="662"/>
      <c r="B334" s="664"/>
      <c r="C334" s="376" t="str">
        <f>VLOOKUP(D334,'[3]TAC 2018'!$C$2:$AJ$774,2)</f>
        <v>Azucar blanco, granulado</v>
      </c>
      <c r="D334" s="362" t="s">
        <v>2033</v>
      </c>
      <c r="E334" s="412">
        <v>10</v>
      </c>
      <c r="F334" s="159">
        <f>$E334*VLOOKUP($D334,'[3]TAC 2018'!$C$2:$AJ$774,4)/100</f>
        <v>10</v>
      </c>
      <c r="G334" s="159">
        <f>$F334*VLOOKUP($D334,'[3]TAC 2018'!$C$2:$AJ$774,6)/100</f>
        <v>39.700000000000003</v>
      </c>
      <c r="H334" s="363">
        <f>$F334*VLOOKUP($D334,'[3]TAC 2018'!$C$2:$AJ$774,8)/100</f>
        <v>0</v>
      </c>
      <c r="I334" s="363">
        <f>$F334*VLOOKUP($D334,'[3]TAC 2018'!$C$2:$AJ$774,9)/100</f>
        <v>0</v>
      </c>
      <c r="J334" s="364">
        <f>$F334*VLOOKUP($D334,'[3]TAC 2018'!$C$2:$AJ$774,10)/100</f>
        <v>9.93</v>
      </c>
      <c r="K334" s="364">
        <f>$F334*VLOOKUP($D334,'[3]TAC 2018'!$C$2:$AJ$774,14)/100</f>
        <v>0</v>
      </c>
      <c r="L334" s="365">
        <f>$F334*VLOOKUP($D334,'[3]TAC 2018'!$C$2:$AJ$774,15)/100</f>
        <v>0.01</v>
      </c>
    </row>
    <row r="335" spans="1:12" ht="15.75" thickBot="1">
      <c r="A335" s="392"/>
      <c r="B335" s="354"/>
      <c r="C335" s="394"/>
      <c r="D335" s="378"/>
      <c r="E335" s="399"/>
      <c r="F335" s="380"/>
      <c r="G335" s="380"/>
      <c r="H335" s="381"/>
      <c r="I335" s="381"/>
      <c r="J335" s="382"/>
      <c r="K335" s="382"/>
      <c r="L335" s="395"/>
    </row>
    <row r="336" spans="1:12" ht="15.75">
      <c r="A336" s="634" t="s">
        <v>2045</v>
      </c>
      <c r="B336" s="635"/>
      <c r="C336" s="635"/>
      <c r="D336" s="635"/>
      <c r="E336" s="635"/>
      <c r="F336" s="635"/>
      <c r="G336" s="383">
        <f t="shared" ref="G336:L336" si="40">SUM(G318:G334)</f>
        <v>704.91100000000006</v>
      </c>
      <c r="H336" s="383">
        <f t="shared" si="40"/>
        <v>24.155799999999999</v>
      </c>
      <c r="I336" s="383">
        <f t="shared" si="40"/>
        <v>12.509699999999999</v>
      </c>
      <c r="J336" s="383">
        <f t="shared" si="40"/>
        <v>122.2157</v>
      </c>
      <c r="K336" s="383">
        <f t="shared" si="40"/>
        <v>33.615000000000002</v>
      </c>
      <c r="L336" s="384">
        <f t="shared" si="40"/>
        <v>2.6551999999999998</v>
      </c>
    </row>
    <row r="337" spans="1:12" ht="15.75">
      <c r="A337" s="636" t="s">
        <v>2046</v>
      </c>
      <c r="B337" s="575"/>
      <c r="C337" s="575"/>
      <c r="D337" s="575"/>
      <c r="E337" s="575"/>
      <c r="F337" s="575"/>
      <c r="G337" s="256">
        <v>2245</v>
      </c>
      <c r="H337" s="257">
        <v>78.5</v>
      </c>
      <c r="I337" s="257">
        <v>74.400000000000006</v>
      </c>
      <c r="J337" s="257">
        <v>314.3</v>
      </c>
      <c r="K337" s="256">
        <v>1100</v>
      </c>
      <c r="L337" s="385">
        <v>6.2</v>
      </c>
    </row>
    <row r="338" spans="1:12" ht="16.5" thickBot="1">
      <c r="A338" s="637" t="s">
        <v>2047</v>
      </c>
      <c r="B338" s="638"/>
      <c r="C338" s="638"/>
      <c r="D338" s="638"/>
      <c r="E338" s="638"/>
      <c r="F338" s="638"/>
      <c r="G338" s="386">
        <f t="shared" ref="G338:L338" si="41">G336/G337</f>
        <v>0.31399153674832964</v>
      </c>
      <c r="H338" s="386">
        <f t="shared" si="41"/>
        <v>0.30771719745222931</v>
      </c>
      <c r="I338" s="386">
        <f t="shared" si="41"/>
        <v>0.16814112903225803</v>
      </c>
      <c r="J338" s="386">
        <f t="shared" si="41"/>
        <v>0.38885046134266621</v>
      </c>
      <c r="K338" s="386">
        <f t="shared" si="41"/>
        <v>3.0559090909090911E-2</v>
      </c>
      <c r="L338" s="387">
        <f t="shared" si="41"/>
        <v>0.42825806451612897</v>
      </c>
    </row>
    <row r="340" spans="1:12">
      <c r="A340" s="584" t="s">
        <v>2130</v>
      </c>
      <c r="B340" s="584"/>
      <c r="C340" s="584"/>
      <c r="D340" s="584"/>
      <c r="E340" s="584"/>
      <c r="F340" s="584"/>
      <c r="G340" s="584"/>
      <c r="H340" s="584"/>
      <c r="I340" s="584"/>
      <c r="J340" s="584"/>
      <c r="K340" s="584"/>
      <c r="L340" s="584"/>
    </row>
    <row r="342" spans="1:12">
      <c r="A342" s="588" t="s">
        <v>159</v>
      </c>
      <c r="B342" s="588" t="s">
        <v>166</v>
      </c>
      <c r="C342" s="588" t="s">
        <v>167</v>
      </c>
      <c r="D342" s="588" t="s">
        <v>2024</v>
      </c>
      <c r="E342" s="590" t="s">
        <v>168</v>
      </c>
      <c r="F342" s="590" t="s">
        <v>169</v>
      </c>
      <c r="G342" s="592" t="s">
        <v>2025</v>
      </c>
      <c r="H342" s="593"/>
      <c r="I342" s="593"/>
      <c r="J342" s="593"/>
      <c r="K342" s="593"/>
      <c r="L342" s="594"/>
    </row>
    <row r="343" spans="1:12" ht="30.75" thickBot="1">
      <c r="A343" s="603"/>
      <c r="B343" s="603"/>
      <c r="C343" s="603"/>
      <c r="D343" s="603"/>
      <c r="E343" s="604"/>
      <c r="F343" s="604"/>
      <c r="G343" s="241" t="s">
        <v>2026</v>
      </c>
      <c r="H343" s="241" t="s">
        <v>2027</v>
      </c>
      <c r="I343" s="241" t="s">
        <v>2028</v>
      </c>
      <c r="J343" s="241" t="s">
        <v>2029</v>
      </c>
      <c r="K343" s="241" t="s">
        <v>2030</v>
      </c>
      <c r="L343" s="241" t="s">
        <v>2031</v>
      </c>
    </row>
    <row r="344" spans="1:12">
      <c r="A344" s="640" t="s">
        <v>1973</v>
      </c>
      <c r="B344" s="675" t="s">
        <v>1888</v>
      </c>
      <c r="C344" s="375" t="str">
        <f>VLOOKUP(D344,'[3]TAC 2018'!$C$2:$AJ$774,2)</f>
        <v>Maíz blanco, crudo</v>
      </c>
      <c r="D344" s="463" t="s">
        <v>2032</v>
      </c>
      <c r="E344" s="464">
        <v>20</v>
      </c>
      <c r="F344" s="155">
        <f>$E344*VLOOKUP($D344,'[3]TAC 2018'!$C$2:$AJ$774,4)/100</f>
        <v>20</v>
      </c>
      <c r="G344" s="155">
        <f>$F344*VLOOKUP($D344,'[3]TAC 2018'!$C$2:$AJ$774,6)/100</f>
        <v>72.599999999999994</v>
      </c>
      <c r="H344" s="357">
        <f>$F344*VLOOKUP($D344,'[3]TAC 2018'!$C$2:$AJ$774,8)/100</f>
        <v>1.88</v>
      </c>
      <c r="I344" s="357">
        <f>$F344*VLOOKUP($D344,'[3]TAC 2018'!$C$2:$AJ$774,9)/100</f>
        <v>0.76</v>
      </c>
      <c r="J344" s="358">
        <f>$F344*VLOOKUP($D344,'[3]TAC 2018'!$C$2:$AJ$774,10)/100</f>
        <v>14.44</v>
      </c>
      <c r="K344" s="358">
        <f>$F344*VLOOKUP($D344,'[3]TAC 2018'!$C$2:$AJ$774,14)/100</f>
        <v>0.8</v>
      </c>
      <c r="L344" s="359">
        <f>$F344*VLOOKUP($D344,'[3]TAC 2018'!$C$2:$AJ$774,15)/100</f>
        <v>0.48</v>
      </c>
    </row>
    <row r="345" spans="1:12">
      <c r="A345" s="641"/>
      <c r="B345" s="581"/>
      <c r="C345" s="261" t="str">
        <f>VLOOKUP(D345,'[3]TAC 2018'!$C$2:$AJ$774,2)</f>
        <v>Leche de vaca, entera, en polvo</v>
      </c>
      <c r="D345" s="465" t="s">
        <v>2049</v>
      </c>
      <c r="E345" s="466">
        <v>20</v>
      </c>
      <c r="F345" s="157">
        <f>$E345*VLOOKUP($D345,'[3]TAC 2018'!$C$2:$AJ$774,4)/100</f>
        <v>20</v>
      </c>
      <c r="G345" s="157">
        <f>$F345*VLOOKUP($D345,'[3]TAC 2018'!$C$2:$AJ$774,6)/100</f>
        <v>99.8</v>
      </c>
      <c r="H345" s="244">
        <f>$F345*VLOOKUP($D345,'[3]TAC 2018'!$C$2:$AJ$774,8)/100</f>
        <v>5.26</v>
      </c>
      <c r="I345" s="244">
        <f>$F345*VLOOKUP($D345,'[3]TAC 2018'!$C$2:$AJ$774,9)/100</f>
        <v>5.32</v>
      </c>
      <c r="J345" s="245">
        <f>$F345*VLOOKUP($D345,'[3]TAC 2018'!$C$2:$AJ$774,10)/100</f>
        <v>7.68</v>
      </c>
      <c r="K345" s="245">
        <f>$F345*VLOOKUP($D345,'[3]TAC 2018'!$C$2:$AJ$774,14)/100</f>
        <v>188</v>
      </c>
      <c r="L345" s="360">
        <f>$F345*VLOOKUP($D345,'[3]TAC 2018'!$C$2:$AJ$774,15)/100</f>
        <v>0.1</v>
      </c>
    </row>
    <row r="346" spans="1:12">
      <c r="A346" s="642"/>
      <c r="B346" s="582"/>
      <c r="C346" s="261" t="str">
        <f>VLOOKUP(D346,'[3]TAC 2018'!$C$2:$AJ$774,2)</f>
        <v>Azucar blanco, granulado</v>
      </c>
      <c r="D346" s="465" t="s">
        <v>2033</v>
      </c>
      <c r="E346" s="466">
        <v>10</v>
      </c>
      <c r="F346" s="157">
        <f>$E346*VLOOKUP($D346,'[3]TAC 2018'!$C$2:$AJ$774,4)/100</f>
        <v>10</v>
      </c>
      <c r="G346" s="157">
        <f>$F346*VLOOKUP($D346,'[3]TAC 2018'!$C$2:$AJ$774,6)/100</f>
        <v>39.700000000000003</v>
      </c>
      <c r="H346" s="244">
        <f>$F346*VLOOKUP($D346,'[3]TAC 2018'!$C$2:$AJ$774,8)/100</f>
        <v>0</v>
      </c>
      <c r="I346" s="244">
        <f>$F346*VLOOKUP($D346,'[3]TAC 2018'!$C$2:$AJ$774,9)/100</f>
        <v>0</v>
      </c>
      <c r="J346" s="245">
        <f>$F346*VLOOKUP($D346,'[3]TAC 2018'!$C$2:$AJ$774,10)/100</f>
        <v>9.93</v>
      </c>
      <c r="K346" s="245">
        <f>$F346*VLOOKUP($D346,'[3]TAC 2018'!$C$2:$AJ$774,14)/100</f>
        <v>0</v>
      </c>
      <c r="L346" s="360">
        <f>$F346*VLOOKUP($D346,'[3]TAC 2018'!$C$2:$AJ$774,15)/100</f>
        <v>0.01</v>
      </c>
    </row>
    <row r="347" spans="1:12" ht="38.25" customHeight="1" thickBot="1">
      <c r="A347" s="438" t="s">
        <v>1882</v>
      </c>
      <c r="B347" s="432" t="s">
        <v>1899</v>
      </c>
      <c r="C347" s="376" t="str">
        <f>VLOOKUP(D347,'[3]TAC 2018'!$C$2:$AJ$774,2)</f>
        <v>Galletas dulces, con relleno</v>
      </c>
      <c r="D347" s="467" t="s">
        <v>2131</v>
      </c>
      <c r="E347" s="468">
        <v>24</v>
      </c>
      <c r="F347" s="159">
        <f>$E347*VLOOKUP($D347,'[3]TAC 2018'!$C$2:$AJ$774,4)/100</f>
        <v>24</v>
      </c>
      <c r="G347" s="159">
        <f>$F347*VLOOKUP($D347,'[3]TAC 2018'!$C$2:$AJ$774,6)/100</f>
        <v>123.84</v>
      </c>
      <c r="H347" s="363">
        <f>$F347*VLOOKUP($D347,'[3]TAC 2018'!$C$2:$AJ$774,8)/100</f>
        <v>0.91199999999999992</v>
      </c>
      <c r="I347" s="363">
        <f>$F347*VLOOKUP($D347,'[3]TAC 2018'!$C$2:$AJ$774,9)/100</f>
        <v>5.7840000000000007</v>
      </c>
      <c r="J347" s="364">
        <f>$F347*VLOOKUP($D347,'[3]TAC 2018'!$C$2:$AJ$774,10)/100</f>
        <v>16.823999999999998</v>
      </c>
      <c r="K347" s="364">
        <f>$F347*VLOOKUP($D347,'[3]TAC 2018'!$C$2:$AJ$774,14)/100</f>
        <v>8.64</v>
      </c>
      <c r="L347" s="365">
        <f>$F347*VLOOKUP($D347,'[3]TAC 2018'!$C$2:$AJ$774,15)/100</f>
        <v>0.84</v>
      </c>
    </row>
    <row r="348" spans="1:12" ht="17.25" customHeight="1" thickBot="1">
      <c r="A348" s="413"/>
      <c r="B348" s="313"/>
      <c r="C348" s="394"/>
      <c r="D348" s="378"/>
      <c r="E348" s="379"/>
      <c r="F348" s="380"/>
      <c r="G348" s="380"/>
      <c r="H348" s="381"/>
      <c r="I348" s="381"/>
      <c r="J348" s="382"/>
      <c r="K348" s="382"/>
      <c r="L348" s="395"/>
    </row>
    <row r="349" spans="1:12" ht="15.75">
      <c r="A349" s="634" t="s">
        <v>2045</v>
      </c>
      <c r="B349" s="635"/>
      <c r="C349" s="635"/>
      <c r="D349" s="635"/>
      <c r="E349" s="635"/>
      <c r="F349" s="635"/>
      <c r="G349" s="383">
        <f>SUM(G344:G347)</f>
        <v>335.93999999999994</v>
      </c>
      <c r="H349" s="383">
        <f>SUM(H343:H347)</f>
        <v>8.0519999999999996</v>
      </c>
      <c r="I349" s="383">
        <f>SUM(I343:I347)</f>
        <v>11.864000000000001</v>
      </c>
      <c r="J349" s="383">
        <f>SUM(J343:J347)</f>
        <v>48.873999999999995</v>
      </c>
      <c r="K349" s="383">
        <f>SUM(K343:K347)</f>
        <v>197.44</v>
      </c>
      <c r="L349" s="384">
        <f>SUM(L343:L347)</f>
        <v>1.43</v>
      </c>
    </row>
    <row r="350" spans="1:12" ht="15.75">
      <c r="A350" s="636" t="s">
        <v>2046</v>
      </c>
      <c r="B350" s="575"/>
      <c r="C350" s="575"/>
      <c r="D350" s="575"/>
      <c r="E350" s="575"/>
      <c r="F350" s="575"/>
      <c r="G350" s="256">
        <v>2245</v>
      </c>
      <c r="H350" s="257">
        <v>78.5</v>
      </c>
      <c r="I350" s="257">
        <v>74.400000000000006</v>
      </c>
      <c r="J350" s="257">
        <v>314.3</v>
      </c>
      <c r="K350" s="256">
        <v>1100</v>
      </c>
      <c r="L350" s="385">
        <v>6.2</v>
      </c>
    </row>
    <row r="351" spans="1:12" ht="16.5" thickBot="1">
      <c r="A351" s="637" t="s">
        <v>2047</v>
      </c>
      <c r="B351" s="638"/>
      <c r="C351" s="638"/>
      <c r="D351" s="638"/>
      <c r="E351" s="638"/>
      <c r="F351" s="638"/>
      <c r="G351" s="386">
        <f t="shared" ref="G351:L351" si="42">G349/G350</f>
        <v>0.14963919821826277</v>
      </c>
      <c r="H351" s="386">
        <f t="shared" si="42"/>
        <v>0.10257324840764331</v>
      </c>
      <c r="I351" s="386">
        <f t="shared" si="42"/>
        <v>0.15946236559139784</v>
      </c>
      <c r="J351" s="386">
        <f t="shared" si="42"/>
        <v>0.15550111358574609</v>
      </c>
      <c r="K351" s="386">
        <f t="shared" si="42"/>
        <v>0.17949090909090909</v>
      </c>
      <c r="L351" s="387">
        <f t="shared" si="42"/>
        <v>0.23064516129032256</v>
      </c>
    </row>
    <row r="353" spans="1:12">
      <c r="A353" s="608" t="s">
        <v>2132</v>
      </c>
      <c r="B353" s="608"/>
      <c r="C353" s="608"/>
      <c r="D353" s="608"/>
      <c r="E353" s="608"/>
      <c r="F353" s="608"/>
      <c r="G353" s="608"/>
      <c r="H353" s="608"/>
      <c r="I353" s="608"/>
      <c r="J353" s="608"/>
      <c r="K353" s="608"/>
      <c r="L353" s="608"/>
    </row>
    <row r="355" spans="1:12">
      <c r="A355" s="588" t="s">
        <v>159</v>
      </c>
      <c r="B355" s="588" t="s">
        <v>166</v>
      </c>
      <c r="C355" s="588" t="s">
        <v>167</v>
      </c>
      <c r="D355" s="588" t="s">
        <v>2024</v>
      </c>
      <c r="E355" s="590" t="s">
        <v>168</v>
      </c>
      <c r="F355" s="590" t="s">
        <v>169</v>
      </c>
      <c r="G355" s="592" t="s">
        <v>2025</v>
      </c>
      <c r="H355" s="593"/>
      <c r="I355" s="593"/>
      <c r="J355" s="593"/>
      <c r="K355" s="593"/>
      <c r="L355" s="594"/>
    </row>
    <row r="356" spans="1:12" ht="30.75" thickBot="1">
      <c r="A356" s="603"/>
      <c r="B356" s="603"/>
      <c r="C356" s="603"/>
      <c r="D356" s="603"/>
      <c r="E356" s="604"/>
      <c r="F356" s="604"/>
      <c r="G356" s="241" t="s">
        <v>2026</v>
      </c>
      <c r="H356" s="241" t="s">
        <v>2027</v>
      </c>
      <c r="I356" s="241" t="s">
        <v>2028</v>
      </c>
      <c r="J356" s="241" t="s">
        <v>2029</v>
      </c>
      <c r="K356" s="241" t="s">
        <v>2030</v>
      </c>
      <c r="L356" s="241" t="s">
        <v>2031</v>
      </c>
    </row>
    <row r="357" spans="1:12">
      <c r="A357" s="640" t="s">
        <v>1896</v>
      </c>
      <c r="B357" s="675" t="s">
        <v>1746</v>
      </c>
      <c r="C357" s="375" t="str">
        <f>VLOOKUP(D357,'[3]TAC 2018'!$C$2:$AJ$774,2)</f>
        <v>Piña, cruda</v>
      </c>
      <c r="D357" s="292" t="s">
        <v>2107</v>
      </c>
      <c r="E357" s="154">
        <v>50</v>
      </c>
      <c r="F357" s="155">
        <f>$E357*VLOOKUP($D357,'[3]TAC 2018'!$C$2:$AJ$774,4)/100</f>
        <v>27.5</v>
      </c>
      <c r="G357" s="155">
        <f>$F357*VLOOKUP($D357,'[3]TAC 2018'!$C$2:$AJ$774,6)/100</f>
        <v>15.4</v>
      </c>
      <c r="H357" s="357">
        <f>$F357*VLOOKUP($D357,'[3]TAC 2018'!$C$2:$AJ$774,8)/100</f>
        <v>0.16500000000000001</v>
      </c>
      <c r="I357" s="357">
        <f>$F357*VLOOKUP($D357,'[3]TAC 2018'!$C$2:$AJ$774,9)/100</f>
        <v>2.75E-2</v>
      </c>
      <c r="J357" s="358">
        <f>$F357*VLOOKUP($D357,'[3]TAC 2018'!$C$2:$AJ$774,10)/100</f>
        <v>3.41</v>
      </c>
      <c r="K357" s="358">
        <f>$F357*VLOOKUP($D357,'[3]TAC 2018'!$C$2:$AJ$774,14)/100</f>
        <v>4.4000000000000004</v>
      </c>
      <c r="L357" s="359">
        <f>$F357*VLOOKUP($D357,'[3]TAC 2018'!$C$2:$AJ$774,15)/100</f>
        <v>0.13750000000000001</v>
      </c>
    </row>
    <row r="358" spans="1:12" ht="15.75" thickBot="1">
      <c r="A358" s="643"/>
      <c r="B358" s="676"/>
      <c r="C358" s="376" t="str">
        <f>VLOOKUP(D358,'[3]TAC 2018'!$C$2:$AJ$774,2)</f>
        <v>Azucar blanco, granulado</v>
      </c>
      <c r="D358" s="362" t="s">
        <v>2033</v>
      </c>
      <c r="E358" s="158">
        <v>10</v>
      </c>
      <c r="F358" s="159">
        <f>$E358*VLOOKUP($D358,'[3]TAC 2018'!$C$2:$AJ$774,4)/100</f>
        <v>10</v>
      </c>
      <c r="G358" s="159">
        <f>$F358*VLOOKUP($D358,'[3]TAC 2018'!$C$2:$AJ$774,6)/100</f>
        <v>39.700000000000003</v>
      </c>
      <c r="H358" s="363">
        <f>$F358*VLOOKUP($D358,'[3]TAC 2018'!$C$2:$AJ$774,8)/100</f>
        <v>0</v>
      </c>
      <c r="I358" s="363">
        <f>$F358*VLOOKUP($D358,'[3]TAC 2018'!$C$2:$AJ$774,9)/100</f>
        <v>0</v>
      </c>
      <c r="J358" s="364">
        <f>$F358*VLOOKUP($D358,'[3]TAC 2018'!$C$2:$AJ$774,10)/100</f>
        <v>9.93</v>
      </c>
      <c r="K358" s="364">
        <f>$F358*VLOOKUP($D358,'[3]TAC 2018'!$C$2:$AJ$774,14)/100</f>
        <v>0</v>
      </c>
      <c r="L358" s="365">
        <f>$F358*VLOOKUP($D358,'[3]TAC 2018'!$C$2:$AJ$774,15)/100</f>
        <v>0.01</v>
      </c>
    </row>
    <row r="359" spans="1:12" ht="30" customHeight="1" thickBot="1">
      <c r="A359" s="366" t="s">
        <v>160</v>
      </c>
      <c r="B359" s="439" t="s">
        <v>1887</v>
      </c>
      <c r="C359" s="374" t="str">
        <f>VLOOKUP(D359,'[3]TAC 2018'!$C$2:$AJ$774,2)</f>
        <v>Queso fresco, semiduro, semigraso, tipo costeño</v>
      </c>
      <c r="D359" s="435" t="s">
        <v>2051</v>
      </c>
      <c r="E359" s="436">
        <v>50</v>
      </c>
      <c r="F359" s="370">
        <f>$E359*VLOOKUP($D359,'[3]TAC 2018'!$C$2:$AJ$774,4)/100</f>
        <v>50</v>
      </c>
      <c r="G359" s="370">
        <f>$F359*VLOOKUP($D359,'[3]TAC 2018'!$C$2:$AJ$774,6)/100</f>
        <v>151.5</v>
      </c>
      <c r="H359" s="371">
        <f>$F359*VLOOKUP($D359,'[3]TAC 2018'!$C$2:$AJ$774,8)/100</f>
        <v>8.75</v>
      </c>
      <c r="I359" s="371">
        <f>$F359*VLOOKUP($D359,'[3]TAC 2018'!$C$2:$AJ$774,9)/100</f>
        <v>12.75</v>
      </c>
      <c r="J359" s="372">
        <f>$F359*VLOOKUP($D359,'[3]TAC 2018'!$C$2:$AJ$774,10)/100</f>
        <v>0.45</v>
      </c>
      <c r="K359" s="372">
        <f>$F359*VLOOKUP($D359,'[3]TAC 2018'!$C$2:$AJ$774,14)/100</f>
        <v>391.5</v>
      </c>
      <c r="L359" s="373">
        <f>$F359*VLOOKUP($D359,'[3]TAC 2018'!$C$2:$AJ$774,15)/100</f>
        <v>0.65</v>
      </c>
    </row>
    <row r="360" spans="1:12">
      <c r="A360" s="640" t="s">
        <v>1882</v>
      </c>
      <c r="B360" s="675" t="s">
        <v>1794</v>
      </c>
      <c r="C360" s="375" t="str">
        <f>VLOOKUP(D360,'[3]TAC 2018'!$C$2:$AJ$774,2)</f>
        <v>Pasta alimenticia, enriquecida, cruda</v>
      </c>
      <c r="D360" s="292" t="s">
        <v>2075</v>
      </c>
      <c r="E360" s="154">
        <v>60</v>
      </c>
      <c r="F360" s="155">
        <f>$E360*VLOOKUP($D360,'[3]TAC 2018'!$C$2:$AJ$774,4)/100</f>
        <v>60</v>
      </c>
      <c r="G360" s="155">
        <f>$F360*VLOOKUP($D360,'[3]TAC 2018'!$C$2:$AJ$774,6)/100</f>
        <v>222.6</v>
      </c>
      <c r="H360" s="357">
        <f>$F360*VLOOKUP($D360,'[3]TAC 2018'!$C$2:$AJ$774,8)/100</f>
        <v>7.8</v>
      </c>
      <c r="I360" s="357">
        <f>$F360*VLOOKUP($D360,'[3]TAC 2018'!$C$2:$AJ$774,9)/100</f>
        <v>0.9</v>
      </c>
      <c r="J360" s="358">
        <f>$F360*VLOOKUP($D360,'[3]TAC 2018'!$C$2:$AJ$774,10)/100</f>
        <v>44.82</v>
      </c>
      <c r="K360" s="358">
        <f>$F360*VLOOKUP($D360,'[3]TAC 2018'!$C$2:$AJ$774,14)/100</f>
        <v>15</v>
      </c>
      <c r="L360" s="359">
        <f>$F360*VLOOKUP($D360,'[3]TAC 2018'!$C$2:$AJ$774,15)/100</f>
        <v>2.34</v>
      </c>
    </row>
    <row r="361" spans="1:12">
      <c r="A361" s="641"/>
      <c r="B361" s="581"/>
      <c r="C361" s="261" t="str">
        <f>VLOOKUP(D361,'[3]TAC 2018'!$C$2:$AJ$774,2)</f>
        <v>Cebolla cabezona, cruda</v>
      </c>
      <c r="D361" s="243" t="s">
        <v>2035</v>
      </c>
      <c r="E361" s="156">
        <v>10</v>
      </c>
      <c r="F361" s="157">
        <f>$E361*VLOOKUP($D361,'[3]TAC 2018'!$C$2:$AJ$774,4)/100</f>
        <v>9.5</v>
      </c>
      <c r="G361" s="157">
        <f>$F361*VLOOKUP($D361,'[3]TAC 2018'!$C$2:$AJ$774,6)/100</f>
        <v>3.8</v>
      </c>
      <c r="H361" s="244">
        <f>$F361*VLOOKUP($D361,'[3]TAC 2018'!$C$2:$AJ$774,8)/100</f>
        <v>0.13299999999999998</v>
      </c>
      <c r="I361" s="244">
        <f>$F361*VLOOKUP($D361,'[3]TAC 2018'!$C$2:$AJ$774,9)/100</f>
        <v>9.5000000000000015E-3</v>
      </c>
      <c r="J361" s="245">
        <f>$F361*VLOOKUP($D361,'[3]TAC 2018'!$C$2:$AJ$774,10)/100</f>
        <v>0.73150000000000004</v>
      </c>
      <c r="K361" s="245">
        <f>$F361*VLOOKUP($D361,'[3]TAC 2018'!$C$2:$AJ$774,14)/100</f>
        <v>2.2799999999999998</v>
      </c>
      <c r="L361" s="360">
        <f>$F361*VLOOKUP($D361,'[3]TAC 2018'!$C$2:$AJ$774,15)/100</f>
        <v>2.8500000000000001E-2</v>
      </c>
    </row>
    <row r="362" spans="1:12">
      <c r="A362" s="641"/>
      <c r="B362" s="581"/>
      <c r="C362" s="261" t="str">
        <f>VLOOKUP(D362,'[3]TAC 2018'!$C$2:$AJ$774,2)</f>
        <v>Tomate, crudo</v>
      </c>
      <c r="D362" s="243" t="s">
        <v>2036</v>
      </c>
      <c r="E362" s="156">
        <v>10</v>
      </c>
      <c r="F362" s="157">
        <f>$E362*VLOOKUP($D362,'[3]TAC 2018'!$C$2:$AJ$774,4)/100</f>
        <v>8</v>
      </c>
      <c r="G362" s="157">
        <f>$F362*VLOOKUP($D362,'[3]TAC 2018'!$C$2:$AJ$774,6)/100</f>
        <v>1.84</v>
      </c>
      <c r="H362" s="244">
        <f>$F362*VLOOKUP($D362,'[3]TAC 2018'!$C$2:$AJ$774,8)/100</f>
        <v>7.2000000000000008E-2</v>
      </c>
      <c r="I362" s="244">
        <f>$F362*VLOOKUP($D362,'[3]TAC 2018'!$C$2:$AJ$774,9)/100</f>
        <v>8.0000000000000002E-3</v>
      </c>
      <c r="J362" s="245">
        <f>$F362*VLOOKUP($D362,'[3]TAC 2018'!$C$2:$AJ$774,10)/100</f>
        <v>0.32799999999999996</v>
      </c>
      <c r="K362" s="245">
        <f>$F362*VLOOKUP($D362,'[3]TAC 2018'!$C$2:$AJ$774,14)/100</f>
        <v>0.72</v>
      </c>
      <c r="L362" s="360">
        <f>$F362*VLOOKUP($D362,'[3]TAC 2018'!$C$2:$AJ$774,15)/100</f>
        <v>0.04</v>
      </c>
    </row>
    <row r="363" spans="1:12">
      <c r="A363" s="641"/>
      <c r="B363" s="581"/>
      <c r="C363" s="261" t="str">
        <f>VLOOKUP(D363,'[3]TAC 2018'!$C$2:$AJ$774,2)</f>
        <v>Pimentón verde, crudo</v>
      </c>
      <c r="D363" s="243" t="s">
        <v>2037</v>
      </c>
      <c r="E363" s="156">
        <v>10</v>
      </c>
      <c r="F363" s="157">
        <f>$E363*VLOOKUP($D363,'[3]TAC 2018'!$C$2:$AJ$774,4)/100</f>
        <v>8</v>
      </c>
      <c r="G363" s="157">
        <f>$F363*VLOOKUP($D363,'[3]TAC 2018'!$C$2:$AJ$774,6)/100</f>
        <v>2.2400000000000002</v>
      </c>
      <c r="H363" s="244">
        <f>$F363*VLOOKUP($D363,'[3]TAC 2018'!$C$2:$AJ$774,8)/100</f>
        <v>7.2000000000000008E-2</v>
      </c>
      <c r="I363" s="244">
        <f>$F363*VLOOKUP($D363,'[3]TAC 2018'!$C$2:$AJ$774,9)/100</f>
        <v>8.0000000000000002E-3</v>
      </c>
      <c r="J363" s="245">
        <f>$F363*VLOOKUP($D363,'[3]TAC 2018'!$C$2:$AJ$774,10)/100</f>
        <v>0.39200000000000002</v>
      </c>
      <c r="K363" s="245">
        <f>$F363*VLOOKUP($D363,'[3]TAC 2018'!$C$2:$AJ$774,14)/100</f>
        <v>0.88</v>
      </c>
      <c r="L363" s="360">
        <f>$F363*VLOOKUP($D363,'[3]TAC 2018'!$C$2:$AJ$774,15)/100</f>
        <v>3.2000000000000001E-2</v>
      </c>
    </row>
    <row r="364" spans="1:12">
      <c r="A364" s="641"/>
      <c r="B364" s="581"/>
      <c r="C364" s="261" t="str">
        <f>VLOOKUP(D364,'[3]TAC 2018'!$C$2:$AJ$774,2)</f>
        <v>Ajo, crudo</v>
      </c>
      <c r="D364" s="243" t="s">
        <v>2038</v>
      </c>
      <c r="E364" s="156">
        <v>1</v>
      </c>
      <c r="F364" s="157">
        <f>$E364*VLOOKUP($D364,'[3]TAC 2018'!$C$2:$AJ$774,4)/100</f>
        <v>0.95</v>
      </c>
      <c r="G364" s="157">
        <f>$F364*VLOOKUP($D364,'[3]TAC 2018'!$C$2:$AJ$774,6)/100</f>
        <v>1.3679999999999999</v>
      </c>
      <c r="H364" s="244">
        <f>$F364*VLOOKUP($D364,'[3]TAC 2018'!$C$2:$AJ$774,8)/100</f>
        <v>4.4649999999999995E-2</v>
      </c>
      <c r="I364" s="244">
        <f>$F364*VLOOKUP($D364,'[3]TAC 2018'!$C$2:$AJ$774,9)/100</f>
        <v>2.8499999999999997E-3</v>
      </c>
      <c r="J364" s="245">
        <f>$F364*VLOOKUP($D364,'[3]TAC 2018'!$C$2:$AJ$774,10)/100</f>
        <v>0.27834999999999999</v>
      </c>
      <c r="K364" s="245">
        <f>$F364*VLOOKUP($D364,'[3]TAC 2018'!$C$2:$AJ$774,14)/100</f>
        <v>0.38</v>
      </c>
      <c r="L364" s="360">
        <f>$F364*VLOOKUP($D364,'[3]TAC 2018'!$C$2:$AJ$774,15)/100</f>
        <v>1.2349999999999998E-2</v>
      </c>
    </row>
    <row r="365" spans="1:12">
      <c r="A365" s="641"/>
      <c r="B365" s="581"/>
      <c r="C365" s="261" t="str">
        <f>VLOOKUP(D365,'[3]TAC 2018'!$C$2:$AJ$774,2)</f>
        <v>Cebolla junca, hojas, cruda</v>
      </c>
      <c r="D365" s="243" t="s">
        <v>2039</v>
      </c>
      <c r="E365" s="156">
        <v>10</v>
      </c>
      <c r="F365" s="157">
        <f>$E365*VLOOKUP($D365,'[3]TAC 2018'!$C$2:$AJ$774,4)/100</f>
        <v>4.5</v>
      </c>
      <c r="G365" s="157">
        <f>$F365*VLOOKUP($D365,'[3]TAC 2018'!$C$2:$AJ$774,6)/100</f>
        <v>1.845</v>
      </c>
      <c r="H365" s="244">
        <f>$F365*VLOOKUP($D365,'[3]TAC 2018'!$C$2:$AJ$774,8)/100</f>
        <v>7.2000000000000008E-2</v>
      </c>
      <c r="I365" s="244">
        <f>$F365*VLOOKUP($D365,'[3]TAC 2018'!$C$2:$AJ$774,9)/100</f>
        <v>9.0000000000000011E-3</v>
      </c>
      <c r="J365" s="245">
        <f>$F365*VLOOKUP($D365,'[3]TAC 2018'!$C$2:$AJ$774,10)/100</f>
        <v>0.31950000000000001</v>
      </c>
      <c r="K365" s="245">
        <f>$F365*VLOOKUP($D365,'[3]TAC 2018'!$C$2:$AJ$774,14)/100</f>
        <v>1.98</v>
      </c>
      <c r="L365" s="360">
        <f>$F365*VLOOKUP($D365,'[3]TAC 2018'!$C$2:$AJ$774,15)/100</f>
        <v>6.7500000000000004E-2</v>
      </c>
    </row>
    <row r="366" spans="1:12">
      <c r="A366" s="641"/>
      <c r="B366" s="581"/>
      <c r="C366" s="261" t="str">
        <f>VLOOKUP(D366,'[3]TAC 2018'!$C$2:$AJ$774,2)</f>
        <v>Aceite de maíz</v>
      </c>
      <c r="D366" s="243" t="s">
        <v>2040</v>
      </c>
      <c r="E366" s="156">
        <v>10</v>
      </c>
      <c r="F366" s="157">
        <f>$E366*VLOOKUP($D366,'[3]TAC 2018'!$C$2:$AJ$774,4)/100</f>
        <v>10</v>
      </c>
      <c r="G366" s="157">
        <f>$F366*VLOOKUP($D366,'[3]TAC 2018'!$C$2:$AJ$774,6)/100</f>
        <v>90</v>
      </c>
      <c r="H366" s="244">
        <f>$F366*VLOOKUP($D366,'[3]TAC 2018'!$C$2:$AJ$774,8)/100</f>
        <v>0</v>
      </c>
      <c r="I366" s="244">
        <f>$F366*VLOOKUP($D366,'[3]TAC 2018'!$C$2:$AJ$774,9)/100</f>
        <v>10</v>
      </c>
      <c r="J366" s="245">
        <f>$F366*VLOOKUP($D366,'[3]TAC 2018'!$C$2:$AJ$774,10)/100</f>
        <v>0</v>
      </c>
      <c r="K366" s="245">
        <f>$F366*VLOOKUP($D366,'[3]TAC 2018'!$C$2:$AJ$774,14)/100</f>
        <v>0</v>
      </c>
      <c r="L366" s="360">
        <f>$F366*VLOOKUP($D366,'[3]TAC 2018'!$C$2:$AJ$774,15)/100</f>
        <v>0</v>
      </c>
    </row>
    <row r="367" spans="1:12">
      <c r="A367" s="641"/>
      <c r="B367" s="582"/>
      <c r="C367" s="261" t="str">
        <f>VLOOKUP(D367,'[3]TAC 2018'!$C$2:$AJ$774,2)</f>
        <v>Sal</v>
      </c>
      <c r="D367" s="243" t="s">
        <v>2041</v>
      </c>
      <c r="E367" s="246">
        <v>0.5</v>
      </c>
      <c r="F367" s="157">
        <f>$E367*VLOOKUP($D367,'[3]TAC 2018'!$C$2:$AJ$774,4)/100</f>
        <v>0.5</v>
      </c>
      <c r="G367" s="157">
        <f>$F367*VLOOKUP($D367,'[3]TAC 2018'!$C$2:$AJ$774,6)/100</f>
        <v>0</v>
      </c>
      <c r="H367" s="244">
        <f>$F367*VLOOKUP($D367,'[3]TAC 2018'!$C$2:$AJ$774,8)/100</f>
        <v>0</v>
      </c>
      <c r="I367" s="244">
        <f>$F367*VLOOKUP($D367,'[3]TAC 2018'!$C$2:$AJ$774,9)/100</f>
        <v>0</v>
      </c>
      <c r="J367" s="245">
        <f>$F367*VLOOKUP($D367,'[3]TAC 2018'!$C$2:$AJ$774,10)/100</f>
        <v>0</v>
      </c>
      <c r="K367" s="245">
        <f>$F367*VLOOKUP($D367,'[3]TAC 2018'!$C$2:$AJ$774,14)/100</f>
        <v>0.12</v>
      </c>
      <c r="L367" s="360">
        <f>$F367*VLOOKUP($D367,'[3]TAC 2018'!$C$2:$AJ$774,15)/100</f>
        <v>1.5E-3</v>
      </c>
    </row>
    <row r="368" spans="1:12" ht="15.75" thickBot="1">
      <c r="A368" s="643"/>
      <c r="B368" s="440" t="s">
        <v>1893</v>
      </c>
      <c r="C368" s="376" t="str">
        <f>VLOOKUP(D368,'[3]TAC 2018'!$C$2:$AJ$774,2)</f>
        <v>Galletas saladas, tipo soda</v>
      </c>
      <c r="D368" s="362" t="s">
        <v>2094</v>
      </c>
      <c r="E368" s="412">
        <v>14</v>
      </c>
      <c r="F368" s="159">
        <f>$E368*VLOOKUP($D368,'[3]TAC 2018'!$C$2:$AJ$774,4)/100</f>
        <v>14</v>
      </c>
      <c r="G368" s="159">
        <f>$F368*VLOOKUP($D368,'[3]TAC 2018'!$C$2:$AJ$774,6)/100</f>
        <v>59.36</v>
      </c>
      <c r="H368" s="363">
        <f>$F368*VLOOKUP($D368,'[3]TAC 2018'!$C$2:$AJ$774,8)/100</f>
        <v>1.3440000000000001</v>
      </c>
      <c r="I368" s="363">
        <f>$F368*VLOOKUP($D368,'[3]TAC 2018'!$C$2:$AJ$774,9)/100</f>
        <v>1.3579999999999999</v>
      </c>
      <c r="J368" s="364">
        <f>$F368*VLOOKUP($D368,'[3]TAC 2018'!$C$2:$AJ$774,10)/100</f>
        <v>10.206000000000001</v>
      </c>
      <c r="K368" s="364">
        <f>$F368*VLOOKUP($D368,'[3]TAC 2018'!$C$2:$AJ$774,14)/100</f>
        <v>5.32</v>
      </c>
      <c r="L368" s="365">
        <f>$F368*VLOOKUP($D368,'[3]TAC 2018'!$C$2:$AJ$774,15)/100</f>
        <v>0.78399999999999992</v>
      </c>
    </row>
    <row r="369" spans="1:12" ht="15.75" thickBot="1">
      <c r="A369" s="275"/>
      <c r="B369" s="313"/>
      <c r="C369" s="394"/>
      <c r="D369" s="378"/>
      <c r="E369" s="399"/>
      <c r="F369" s="380"/>
      <c r="G369" s="380"/>
      <c r="H369" s="381"/>
      <c r="I369" s="381"/>
      <c r="J369" s="382"/>
      <c r="K369" s="382"/>
      <c r="L369" s="381"/>
    </row>
    <row r="370" spans="1:12" ht="15.75">
      <c r="A370" s="634" t="s">
        <v>2045</v>
      </c>
      <c r="B370" s="635"/>
      <c r="C370" s="635"/>
      <c r="D370" s="635"/>
      <c r="E370" s="635"/>
      <c r="F370" s="635"/>
      <c r="G370" s="383">
        <f>SUM(G357:G368)</f>
        <v>589.65300000000002</v>
      </c>
      <c r="H370" s="383">
        <f t="shared" ref="H370:L370" si="43">SUM(H357:H368)</f>
        <v>18.452649999999998</v>
      </c>
      <c r="I370" s="383">
        <f t="shared" si="43"/>
        <v>25.072849999999999</v>
      </c>
      <c r="J370" s="383">
        <f t="shared" si="43"/>
        <v>70.865350000000007</v>
      </c>
      <c r="K370" s="383">
        <f t="shared" si="43"/>
        <v>422.58</v>
      </c>
      <c r="L370" s="384">
        <f t="shared" si="43"/>
        <v>4.1033500000000007</v>
      </c>
    </row>
    <row r="371" spans="1:12" ht="15.75">
      <c r="A371" s="636" t="s">
        <v>2046</v>
      </c>
      <c r="B371" s="575"/>
      <c r="C371" s="575"/>
      <c r="D371" s="575"/>
      <c r="E371" s="575"/>
      <c r="F371" s="575"/>
      <c r="G371" s="256">
        <v>2245</v>
      </c>
      <c r="H371" s="257">
        <v>78.5</v>
      </c>
      <c r="I371" s="257">
        <v>74.400000000000006</v>
      </c>
      <c r="J371" s="257">
        <v>314.3</v>
      </c>
      <c r="K371" s="256">
        <v>1100</v>
      </c>
      <c r="L371" s="385">
        <v>6.2</v>
      </c>
    </row>
    <row r="372" spans="1:12" ht="16.5" thickBot="1">
      <c r="A372" s="637" t="s">
        <v>2047</v>
      </c>
      <c r="B372" s="638"/>
      <c r="C372" s="638"/>
      <c r="D372" s="638"/>
      <c r="E372" s="638"/>
      <c r="F372" s="638"/>
      <c r="G372" s="386">
        <f t="shared" ref="G372:L372" si="44">G370/G371</f>
        <v>0.26265167037861914</v>
      </c>
      <c r="H372" s="386">
        <f t="shared" si="44"/>
        <v>0.23506560509554139</v>
      </c>
      <c r="I372" s="386">
        <f t="shared" si="44"/>
        <v>0.33700067204301071</v>
      </c>
      <c r="J372" s="386">
        <f t="shared" si="44"/>
        <v>0.22547041043588928</v>
      </c>
      <c r="K372" s="386">
        <f t="shared" si="44"/>
        <v>0.38416363636363637</v>
      </c>
      <c r="L372" s="387">
        <f t="shared" si="44"/>
        <v>0.66183064516129042</v>
      </c>
    </row>
    <row r="374" spans="1:12">
      <c r="A374" s="576" t="s">
        <v>2096</v>
      </c>
      <c r="B374" s="576"/>
      <c r="C374" s="576"/>
      <c r="D374" s="576"/>
      <c r="E374" s="576"/>
      <c r="F374" s="576"/>
      <c r="G374" s="301">
        <f t="shared" ref="G374:L374" si="45">G370+G349+G336+G310+G299</f>
        <v>2611.0969999999998</v>
      </c>
      <c r="H374" s="301">
        <f t="shared" si="45"/>
        <v>83.389099999999999</v>
      </c>
      <c r="I374" s="301">
        <f t="shared" si="45"/>
        <v>84.058899999999994</v>
      </c>
      <c r="J374" s="301">
        <f t="shared" si="45"/>
        <v>372.55940000000004</v>
      </c>
      <c r="K374" s="301">
        <f t="shared" si="45"/>
        <v>1140.9649999999999</v>
      </c>
      <c r="L374" s="301">
        <f t="shared" si="45"/>
        <v>13.771899999999999</v>
      </c>
    </row>
    <row r="375" spans="1:12">
      <c r="A375" s="576" t="s">
        <v>2097</v>
      </c>
      <c r="B375" s="576"/>
      <c r="C375" s="576"/>
      <c r="D375" s="576"/>
      <c r="E375" s="576"/>
      <c r="F375" s="576"/>
      <c r="G375" s="302">
        <v>2245</v>
      </c>
      <c r="H375" s="303">
        <v>78.5</v>
      </c>
      <c r="I375" s="303">
        <v>74.400000000000006</v>
      </c>
      <c r="J375" s="303">
        <v>314.3</v>
      </c>
      <c r="K375" s="302">
        <v>1100</v>
      </c>
      <c r="L375" s="303">
        <v>6.2</v>
      </c>
    </row>
    <row r="376" spans="1:12">
      <c r="A376" s="576" t="s">
        <v>2047</v>
      </c>
      <c r="B376" s="576"/>
      <c r="C376" s="576"/>
      <c r="D376" s="576"/>
      <c r="E376" s="576"/>
      <c r="F376" s="576"/>
      <c r="G376" s="304">
        <f>G374/G375</f>
        <v>1.1630721603563474</v>
      </c>
      <c r="H376" s="304">
        <f t="shared" ref="H376:L376" si="46">H374/H375</f>
        <v>1.0622815286624203</v>
      </c>
      <c r="I376" s="304">
        <f t="shared" si="46"/>
        <v>1.1298239247311825</v>
      </c>
      <c r="J376" s="304">
        <f t="shared" si="46"/>
        <v>1.1853623926185175</v>
      </c>
      <c r="K376" s="304">
        <f t="shared" si="46"/>
        <v>1.0372409090909089</v>
      </c>
      <c r="L376" s="304">
        <f t="shared" si="46"/>
        <v>2.2212741935483868</v>
      </c>
    </row>
    <row r="378" spans="1:12">
      <c r="A378" s="608" t="s">
        <v>2134</v>
      </c>
      <c r="B378" s="608"/>
      <c r="C378" s="608"/>
      <c r="D378" s="608"/>
      <c r="E378" s="608"/>
      <c r="F378" s="608"/>
      <c r="G378" s="608"/>
      <c r="H378" s="608"/>
      <c r="I378" s="608"/>
      <c r="J378" s="608"/>
      <c r="K378" s="608"/>
      <c r="L378" s="608"/>
    </row>
    <row r="380" spans="1:12">
      <c r="A380" s="588" t="s">
        <v>159</v>
      </c>
      <c r="B380" s="588" t="s">
        <v>166</v>
      </c>
      <c r="C380" s="588" t="s">
        <v>167</v>
      </c>
      <c r="D380" s="588" t="s">
        <v>2024</v>
      </c>
      <c r="E380" s="590" t="s">
        <v>168</v>
      </c>
      <c r="F380" s="590" t="s">
        <v>169</v>
      </c>
      <c r="G380" s="592" t="s">
        <v>2025</v>
      </c>
      <c r="H380" s="593"/>
      <c r="I380" s="593"/>
      <c r="J380" s="593"/>
      <c r="K380" s="593"/>
      <c r="L380" s="594"/>
    </row>
    <row r="381" spans="1:12" ht="30.75" thickBot="1">
      <c r="A381" s="603"/>
      <c r="B381" s="603"/>
      <c r="C381" s="603"/>
      <c r="D381" s="603"/>
      <c r="E381" s="604"/>
      <c r="F381" s="604"/>
      <c r="G381" s="241" t="s">
        <v>2026</v>
      </c>
      <c r="H381" s="241" t="s">
        <v>2027</v>
      </c>
      <c r="I381" s="241" t="s">
        <v>2028</v>
      </c>
      <c r="J381" s="241" t="s">
        <v>2029</v>
      </c>
      <c r="K381" s="241" t="s">
        <v>2030</v>
      </c>
      <c r="L381" s="241" t="s">
        <v>2031</v>
      </c>
    </row>
    <row r="382" spans="1:12">
      <c r="A382" s="665" t="s">
        <v>1896</v>
      </c>
      <c r="B382" s="672" t="s">
        <v>2135</v>
      </c>
      <c r="C382" s="356" t="str">
        <f>VLOOKUP(D382,'[3]TAC 2018'!$C$2:$AJ$774,2)</f>
        <v>Cebada, perlada, cruda</v>
      </c>
      <c r="D382" s="292" t="s">
        <v>2136</v>
      </c>
      <c r="E382" s="154">
        <v>20</v>
      </c>
      <c r="F382" s="155">
        <f>$E382*VLOOKUP($D382,'[3]TAC 2018'!$C$2:$AJ$774,4)/100</f>
        <v>20</v>
      </c>
      <c r="G382" s="155">
        <f>$F382*VLOOKUP($D382,'[3]TAC 2018'!$C$2:$AJ$774,6)/100</f>
        <v>77</v>
      </c>
      <c r="H382" s="357">
        <f>$F382*VLOOKUP($D382,'[3]TAC 2018'!$C$2:$AJ$774,8)/100</f>
        <v>2.5</v>
      </c>
      <c r="I382" s="357">
        <f>$F382*VLOOKUP($D382,'[3]TAC 2018'!$C$2:$AJ$774,9)/100</f>
        <v>0.36</v>
      </c>
      <c r="J382" s="358">
        <f>$F382*VLOOKUP($D382,'[3]TAC 2018'!$C$2:$AJ$774,10)/100</f>
        <v>14.42</v>
      </c>
      <c r="K382" s="358">
        <f>$F382*VLOOKUP($D382,'[3]TAC 2018'!$C$2:$AJ$774,14)/100</f>
        <v>7.2</v>
      </c>
      <c r="L382" s="359">
        <f>$F382*VLOOKUP($D382,'[3]TAC 2018'!$C$2:$AJ$774,15)/100</f>
        <v>0.54</v>
      </c>
    </row>
    <row r="383" spans="1:12">
      <c r="A383" s="669"/>
      <c r="B383" s="610"/>
      <c r="C383" s="242" t="str">
        <f>VLOOKUP(D383,'[3]TAC 2018'!$C$2:$AJ$774,2)</f>
        <v>Leche de vaca, entera, en polvo</v>
      </c>
      <c r="D383" s="243" t="s">
        <v>2049</v>
      </c>
      <c r="E383" s="156">
        <v>20</v>
      </c>
      <c r="F383" s="157">
        <f>$E383*VLOOKUP($D383,'[3]TAC 2018'!$C$2:$AJ$774,4)/100</f>
        <v>20</v>
      </c>
      <c r="G383" s="157">
        <f>$F383*VLOOKUP($D383,'[3]TAC 2018'!$C$2:$AJ$774,6)/100</f>
        <v>99.8</v>
      </c>
      <c r="H383" s="244">
        <f>$F383*VLOOKUP($D383,'[3]TAC 2018'!$C$2:$AJ$774,8)/100</f>
        <v>5.26</v>
      </c>
      <c r="I383" s="244">
        <f>$F383*VLOOKUP($D383,'[3]TAC 2018'!$C$2:$AJ$774,9)/100</f>
        <v>5.32</v>
      </c>
      <c r="J383" s="245">
        <f>$F383*VLOOKUP($D383,'[3]TAC 2018'!$C$2:$AJ$774,10)/100</f>
        <v>7.68</v>
      </c>
      <c r="K383" s="245">
        <f>$F383*VLOOKUP($D383,'[3]TAC 2018'!$C$2:$AJ$774,14)/100</f>
        <v>188</v>
      </c>
      <c r="L383" s="360">
        <f>$F383*VLOOKUP($D383,'[3]TAC 2018'!$C$2:$AJ$774,15)/100</f>
        <v>0.1</v>
      </c>
    </row>
    <row r="384" spans="1:12" ht="15.75" thickBot="1">
      <c r="A384" s="666"/>
      <c r="B384" s="673"/>
      <c r="C384" s="361" t="str">
        <f>VLOOKUP(D384,'[3]TAC 2018'!$C$2:$AJ$774,2)</f>
        <v>Azucar blanco, granulado</v>
      </c>
      <c r="D384" s="362" t="s">
        <v>2033</v>
      </c>
      <c r="E384" s="158">
        <v>10</v>
      </c>
      <c r="F384" s="159">
        <f>$E384*VLOOKUP($D384,'[3]TAC 2018'!$C$2:$AJ$774,4)/100</f>
        <v>10</v>
      </c>
      <c r="G384" s="159">
        <f>$F384*VLOOKUP($D384,'[3]TAC 2018'!$C$2:$AJ$774,6)/100</f>
        <v>39.700000000000003</v>
      </c>
      <c r="H384" s="363">
        <f>$F384*VLOOKUP($D384,'[3]TAC 2018'!$C$2:$AJ$774,8)/100</f>
        <v>0</v>
      </c>
      <c r="I384" s="363">
        <f>$F384*VLOOKUP($D384,'[3]TAC 2018'!$C$2:$AJ$774,9)/100</f>
        <v>0</v>
      </c>
      <c r="J384" s="364">
        <f>$F384*VLOOKUP($D384,'[3]TAC 2018'!$C$2:$AJ$774,10)/100</f>
        <v>9.93</v>
      </c>
      <c r="K384" s="364">
        <f>$F384*VLOOKUP($D384,'[3]TAC 2018'!$C$2:$AJ$774,14)/100</f>
        <v>0</v>
      </c>
      <c r="L384" s="365">
        <f>$F384*VLOOKUP($D384,'[3]TAC 2018'!$C$2:$AJ$774,15)/100</f>
        <v>0.01</v>
      </c>
    </row>
    <row r="385" spans="1:12">
      <c r="A385" s="665" t="s">
        <v>2137</v>
      </c>
      <c r="B385" s="672" t="s">
        <v>1726</v>
      </c>
      <c r="C385" s="356" t="str">
        <f>VLOOKUP(D385,'[3]TAC 2018'!$C$2:$AJ$774,2)</f>
        <v>Huevo de gallina, entero, crudo</v>
      </c>
      <c r="D385" s="292" t="s">
        <v>2058</v>
      </c>
      <c r="E385" s="154">
        <v>55</v>
      </c>
      <c r="F385" s="155">
        <f>$E385*VLOOKUP($D385,'[3]TAC 2018'!$C$2:$AJ$774,4)/100</f>
        <v>49.5</v>
      </c>
      <c r="G385" s="155">
        <f>$F385*VLOOKUP($D385,'[3]TAC 2018'!$C$2:$AJ$774,6)/100</f>
        <v>73.754999999999995</v>
      </c>
      <c r="H385" s="357">
        <f>$F385*VLOOKUP($D385,'[3]TAC 2018'!$C$2:$AJ$774,8)/100</f>
        <v>6.2369999999999992</v>
      </c>
      <c r="I385" s="357">
        <f>$F385*VLOOKUP($D385,'[3]TAC 2018'!$C$2:$AJ$774,9)/100</f>
        <v>5.3460000000000001</v>
      </c>
      <c r="J385" s="358">
        <f>$F385*VLOOKUP($D385,'[3]TAC 2018'!$C$2:$AJ$774,10)/100</f>
        <v>0.14849999999999999</v>
      </c>
      <c r="K385" s="358">
        <f>$F385*VLOOKUP($D385,'[3]TAC 2018'!$C$2:$AJ$774,14)/100</f>
        <v>26.234999999999999</v>
      </c>
      <c r="L385" s="359">
        <f>$F385*VLOOKUP($D385,'[3]TAC 2018'!$C$2:$AJ$774,15)/100</f>
        <v>0.84149999999999991</v>
      </c>
    </row>
    <row r="386" spans="1:12">
      <c r="A386" s="669"/>
      <c r="B386" s="610"/>
      <c r="C386" s="242" t="str">
        <f>VLOOKUP(D386,'[3]TAC 2018'!$C$2:$AJ$774,2)</f>
        <v>Cebolla cabezona, cruda</v>
      </c>
      <c r="D386" s="243" t="s">
        <v>2035</v>
      </c>
      <c r="E386" s="156">
        <v>10</v>
      </c>
      <c r="F386" s="157">
        <f>$E386*VLOOKUP($D386,'[3]TAC 2018'!$C$2:$AJ$774,4)/100</f>
        <v>9.5</v>
      </c>
      <c r="G386" s="157">
        <f>$F386*VLOOKUP($D386,'[3]TAC 2018'!$C$2:$AJ$774,6)/100</f>
        <v>3.8</v>
      </c>
      <c r="H386" s="244">
        <f>$F386*VLOOKUP($D386,'[3]TAC 2018'!$C$2:$AJ$774,8)/100</f>
        <v>0.13299999999999998</v>
      </c>
      <c r="I386" s="244">
        <f>$F386*VLOOKUP($D386,'[3]TAC 2018'!$C$2:$AJ$774,9)/100</f>
        <v>9.5000000000000015E-3</v>
      </c>
      <c r="J386" s="245">
        <f>$F386*VLOOKUP($D386,'[3]TAC 2018'!$C$2:$AJ$774,10)/100</f>
        <v>0.73150000000000004</v>
      </c>
      <c r="K386" s="245">
        <f>$F386*VLOOKUP($D386,'[3]TAC 2018'!$C$2:$AJ$774,14)/100</f>
        <v>2.2799999999999998</v>
      </c>
      <c r="L386" s="360">
        <f>$F386*VLOOKUP($D386,'[3]TAC 2018'!$C$2:$AJ$774,15)/100</f>
        <v>2.8500000000000001E-2</v>
      </c>
    </row>
    <row r="387" spans="1:12">
      <c r="A387" s="669"/>
      <c r="B387" s="610"/>
      <c r="C387" s="242" t="str">
        <f>VLOOKUP(D387,'[3]TAC 2018'!$C$2:$AJ$774,2)</f>
        <v>Tomate, crudo</v>
      </c>
      <c r="D387" s="243" t="s">
        <v>2036</v>
      </c>
      <c r="E387" s="156">
        <v>10</v>
      </c>
      <c r="F387" s="157">
        <f>$E387*VLOOKUP($D387,'[3]TAC 2018'!$C$2:$AJ$774,4)/100</f>
        <v>8</v>
      </c>
      <c r="G387" s="157">
        <f>$F387*VLOOKUP($D387,'[3]TAC 2018'!$C$2:$AJ$774,6)/100</f>
        <v>1.84</v>
      </c>
      <c r="H387" s="244">
        <f>$F387*VLOOKUP($D387,'[3]TAC 2018'!$C$2:$AJ$774,8)/100</f>
        <v>7.2000000000000008E-2</v>
      </c>
      <c r="I387" s="244">
        <f>$F387*VLOOKUP($D387,'[3]TAC 2018'!$C$2:$AJ$774,9)/100</f>
        <v>8.0000000000000002E-3</v>
      </c>
      <c r="J387" s="245">
        <f>$F387*VLOOKUP($D387,'[3]TAC 2018'!$C$2:$AJ$774,10)/100</f>
        <v>0.32799999999999996</v>
      </c>
      <c r="K387" s="245">
        <f>$F387*VLOOKUP($D387,'[3]TAC 2018'!$C$2:$AJ$774,14)/100</f>
        <v>0.72</v>
      </c>
      <c r="L387" s="360">
        <f>$F387*VLOOKUP($D387,'[3]TAC 2018'!$C$2:$AJ$774,15)/100</f>
        <v>0.04</v>
      </c>
    </row>
    <row r="388" spans="1:12">
      <c r="A388" s="669"/>
      <c r="B388" s="610"/>
      <c r="C388" s="242" t="str">
        <f>VLOOKUP(D388,'[3]TAC 2018'!$C$2:$AJ$774,2)</f>
        <v>Ajo, crudo</v>
      </c>
      <c r="D388" s="243" t="s">
        <v>2038</v>
      </c>
      <c r="E388" s="156">
        <v>1</v>
      </c>
      <c r="F388" s="157">
        <f>$E388*VLOOKUP($D388,'[3]TAC 2018'!$C$2:$AJ$774,4)/100</f>
        <v>0.95</v>
      </c>
      <c r="G388" s="157">
        <f>$F388*VLOOKUP($D388,'[3]TAC 2018'!$C$2:$AJ$774,6)/100</f>
        <v>1.3679999999999999</v>
      </c>
      <c r="H388" s="244">
        <f>$F388*VLOOKUP($D388,'[3]TAC 2018'!$C$2:$AJ$774,8)/100</f>
        <v>4.4649999999999995E-2</v>
      </c>
      <c r="I388" s="244">
        <f>$F388*VLOOKUP($D388,'[3]TAC 2018'!$C$2:$AJ$774,9)/100</f>
        <v>2.8499999999999997E-3</v>
      </c>
      <c r="J388" s="245">
        <f>$F388*VLOOKUP($D388,'[3]TAC 2018'!$C$2:$AJ$774,10)/100</f>
        <v>0.27834999999999999</v>
      </c>
      <c r="K388" s="245">
        <f>$F388*VLOOKUP($D388,'[3]TAC 2018'!$C$2:$AJ$774,14)/100</f>
        <v>0.38</v>
      </c>
      <c r="L388" s="360">
        <f>$F388*VLOOKUP($D388,'[3]TAC 2018'!$C$2:$AJ$774,15)/100</f>
        <v>1.2349999999999998E-2</v>
      </c>
    </row>
    <row r="389" spans="1:12">
      <c r="A389" s="669"/>
      <c r="B389" s="610"/>
      <c r="C389" s="242" t="str">
        <f>VLOOKUP(D389,'[3]TAC 2018'!$C$2:$AJ$774,2)</f>
        <v>Cebolla junca, hojas, cruda</v>
      </c>
      <c r="D389" s="243" t="s">
        <v>2039</v>
      </c>
      <c r="E389" s="156">
        <v>10</v>
      </c>
      <c r="F389" s="157">
        <f>$E389*VLOOKUP($D389,'[3]TAC 2018'!$C$2:$AJ$774,4)/100</f>
        <v>4.5</v>
      </c>
      <c r="G389" s="157">
        <f>$F389*VLOOKUP($D389,'[3]TAC 2018'!$C$2:$AJ$774,6)/100</f>
        <v>1.845</v>
      </c>
      <c r="H389" s="244">
        <f>$F389*VLOOKUP($D389,'[3]TAC 2018'!$C$2:$AJ$774,8)/100</f>
        <v>7.2000000000000008E-2</v>
      </c>
      <c r="I389" s="244">
        <f>$F389*VLOOKUP($D389,'[3]TAC 2018'!$C$2:$AJ$774,9)/100</f>
        <v>9.0000000000000011E-3</v>
      </c>
      <c r="J389" s="245">
        <f>$F389*VLOOKUP($D389,'[3]TAC 2018'!$C$2:$AJ$774,10)/100</f>
        <v>0.31950000000000001</v>
      </c>
      <c r="K389" s="245">
        <f>$F389*VLOOKUP($D389,'[3]TAC 2018'!$C$2:$AJ$774,14)/100</f>
        <v>1.98</v>
      </c>
      <c r="L389" s="360">
        <f>$F389*VLOOKUP($D389,'[3]TAC 2018'!$C$2:$AJ$774,15)/100</f>
        <v>6.7500000000000004E-2</v>
      </c>
    </row>
    <row r="390" spans="1:12">
      <c r="A390" s="669"/>
      <c r="B390" s="610"/>
      <c r="C390" s="242" t="str">
        <f>VLOOKUP(D390,'[3]TAC 2018'!$C$2:$AJ$774,2)</f>
        <v>Aceite de maíz</v>
      </c>
      <c r="D390" s="243" t="s">
        <v>2040</v>
      </c>
      <c r="E390" s="156">
        <v>5</v>
      </c>
      <c r="F390" s="157">
        <f>$E390*VLOOKUP($D390,'[3]TAC 2018'!$C$2:$AJ$774,4)/100</f>
        <v>5</v>
      </c>
      <c r="G390" s="157">
        <f>$F390*VLOOKUP($D390,'[3]TAC 2018'!$C$2:$AJ$774,6)/100</f>
        <v>45</v>
      </c>
      <c r="H390" s="244">
        <f>$F390*VLOOKUP($D390,'[3]TAC 2018'!$C$2:$AJ$774,8)/100</f>
        <v>0</v>
      </c>
      <c r="I390" s="244">
        <f>$F390*VLOOKUP($D390,'[3]TAC 2018'!$C$2:$AJ$774,9)/100</f>
        <v>5</v>
      </c>
      <c r="J390" s="245">
        <f>$F390*VLOOKUP($D390,'[3]TAC 2018'!$C$2:$AJ$774,10)/100</f>
        <v>0</v>
      </c>
      <c r="K390" s="245">
        <f>$F390*VLOOKUP($D390,'[3]TAC 2018'!$C$2:$AJ$774,14)/100</f>
        <v>0</v>
      </c>
      <c r="L390" s="360">
        <f>$F390*VLOOKUP($D390,'[3]TAC 2018'!$C$2:$AJ$774,15)/100</f>
        <v>0</v>
      </c>
    </row>
    <row r="391" spans="1:12" ht="15.75" thickBot="1">
      <c r="A391" s="666"/>
      <c r="B391" s="673"/>
      <c r="C391" s="361" t="str">
        <f>VLOOKUP(D391,'[3]TAC 2018'!$C$2:$AJ$774,2)</f>
        <v>Sal</v>
      </c>
      <c r="D391" s="362" t="s">
        <v>2041</v>
      </c>
      <c r="E391" s="412">
        <v>0.5</v>
      </c>
      <c r="F391" s="159">
        <f>$E391*VLOOKUP($D391,'[3]TAC 2018'!$C$2:$AJ$774,4)/100</f>
        <v>0.5</v>
      </c>
      <c r="G391" s="159">
        <f>$F391*VLOOKUP($D391,'[3]TAC 2018'!$C$2:$AJ$774,6)/100</f>
        <v>0</v>
      </c>
      <c r="H391" s="363">
        <f>$F391*VLOOKUP($D391,'[3]TAC 2018'!$C$2:$AJ$774,8)/100</f>
        <v>0</v>
      </c>
      <c r="I391" s="363">
        <f>$F391*VLOOKUP($D391,'[3]TAC 2018'!$C$2:$AJ$774,9)/100</f>
        <v>0</v>
      </c>
      <c r="J391" s="364">
        <f>$F391*VLOOKUP($D391,'[3]TAC 2018'!$C$2:$AJ$774,10)/100</f>
        <v>0</v>
      </c>
      <c r="K391" s="364">
        <f>$F391*VLOOKUP($D391,'[3]TAC 2018'!$C$2:$AJ$774,14)/100</f>
        <v>0.12</v>
      </c>
      <c r="L391" s="365">
        <f>$F391*VLOOKUP($D391,'[3]TAC 2018'!$C$2:$AJ$774,15)/100</f>
        <v>1.5E-3</v>
      </c>
    </row>
    <row r="392" spans="1:12">
      <c r="A392" s="640" t="s">
        <v>1882</v>
      </c>
      <c r="B392" s="639" t="s">
        <v>1745</v>
      </c>
      <c r="C392" s="356" t="str">
        <f>VLOOKUP(D392,'[3]TAC 2018'!$C$2:$AJ$774,2)</f>
        <v>Plátano hartón, verde, crudo</v>
      </c>
      <c r="D392" s="292" t="s">
        <v>2066</v>
      </c>
      <c r="E392" s="154">
        <v>200</v>
      </c>
      <c r="F392" s="155">
        <f>$E392*VLOOKUP($D392,'[3]TAC 2018'!$C$2:$AJ$774,4)/100</f>
        <v>136</v>
      </c>
      <c r="G392" s="155">
        <f>$F392*VLOOKUP($D392,'[3]TAC 2018'!$C$2:$AJ$774,6)/100</f>
        <v>225.76</v>
      </c>
      <c r="H392" s="357">
        <f>$F392*VLOOKUP($D392,'[3]TAC 2018'!$C$2:$AJ$774,8)/100</f>
        <v>1.6319999999999999</v>
      </c>
      <c r="I392" s="357">
        <f>$F392*VLOOKUP($D392,'[3]TAC 2018'!$C$2:$AJ$774,9)/100</f>
        <v>0.27200000000000002</v>
      </c>
      <c r="J392" s="358">
        <f>$F392*VLOOKUP($D392,'[3]TAC 2018'!$C$2:$AJ$774,10)/100</f>
        <v>53.447999999999993</v>
      </c>
      <c r="K392" s="358">
        <f>$F392*VLOOKUP($D392,'[3]TAC 2018'!$C$2:$AJ$774,14)/100</f>
        <v>10.88</v>
      </c>
      <c r="L392" s="359">
        <f>$F392*VLOOKUP($D392,'[3]TAC 2018'!$C$2:$AJ$774,15)/100</f>
        <v>0.54400000000000004</v>
      </c>
    </row>
    <row r="393" spans="1:12" ht="15.75" thickBot="1">
      <c r="A393" s="643"/>
      <c r="B393" s="644"/>
      <c r="C393" s="361" t="str">
        <f>VLOOKUP(D393,'[3]TAC 2018'!$C$2:$AJ$774,2)</f>
        <v>Sal</v>
      </c>
      <c r="D393" s="362" t="s">
        <v>2041</v>
      </c>
      <c r="E393" s="412">
        <v>0.5</v>
      </c>
      <c r="F393" s="159">
        <f>$E393*VLOOKUP($D393,'[3]TAC 2018'!$C$2:$AJ$774,4)/100</f>
        <v>0.5</v>
      </c>
      <c r="G393" s="159">
        <f>$F393*VLOOKUP($D393,'[3]TAC 2018'!$C$2:$AJ$774,6)/100</f>
        <v>0</v>
      </c>
      <c r="H393" s="363">
        <f>$F393*VLOOKUP($D393,'[3]TAC 2018'!$C$2:$AJ$774,8)/100</f>
        <v>0</v>
      </c>
      <c r="I393" s="363">
        <f>$F393*VLOOKUP($D393,'[3]TAC 2018'!$C$2:$AJ$774,9)/100</f>
        <v>0</v>
      </c>
      <c r="J393" s="364">
        <f>$F393*VLOOKUP($D393,'[3]TAC 2018'!$C$2:$AJ$774,10)/100</f>
        <v>0</v>
      </c>
      <c r="K393" s="364">
        <f>$F393*VLOOKUP($D393,'[3]TAC 2018'!$C$2:$AJ$774,14)/100</f>
        <v>0.12</v>
      </c>
      <c r="L393" s="365">
        <f>$F393*VLOOKUP($D393,'[3]TAC 2018'!$C$2:$AJ$774,15)/100</f>
        <v>1.5E-3</v>
      </c>
    </row>
    <row r="394" spans="1:12" ht="15.75" thickBot="1">
      <c r="A394" s="413"/>
      <c r="B394" s="414"/>
      <c r="C394" s="377"/>
      <c r="D394" s="378"/>
      <c r="E394" s="399"/>
      <c r="F394" s="380"/>
      <c r="G394" s="380"/>
      <c r="H394" s="381"/>
      <c r="I394" s="381"/>
      <c r="J394" s="382"/>
      <c r="K394" s="382"/>
      <c r="L394" s="395"/>
    </row>
    <row r="395" spans="1:12" ht="15.75">
      <c r="A395" s="634" t="s">
        <v>2045</v>
      </c>
      <c r="B395" s="635"/>
      <c r="C395" s="635"/>
      <c r="D395" s="635"/>
      <c r="E395" s="635"/>
      <c r="F395" s="635"/>
      <c r="G395" s="383">
        <f t="shared" ref="G395:L395" si="47">SUM(G382:G393)</f>
        <v>569.86799999999994</v>
      </c>
      <c r="H395" s="383">
        <f t="shared" si="47"/>
        <v>15.950649999999998</v>
      </c>
      <c r="I395" s="383">
        <f t="shared" si="47"/>
        <v>16.327349999999996</v>
      </c>
      <c r="J395" s="383">
        <f t="shared" si="47"/>
        <v>87.283850000000001</v>
      </c>
      <c r="K395" s="383">
        <f t="shared" si="47"/>
        <v>237.91499999999999</v>
      </c>
      <c r="L395" s="384">
        <f t="shared" si="47"/>
        <v>2.1868500000000002</v>
      </c>
    </row>
    <row r="396" spans="1:12" ht="15.75">
      <c r="A396" s="636" t="s">
        <v>2046</v>
      </c>
      <c r="B396" s="575"/>
      <c r="C396" s="575"/>
      <c r="D396" s="575"/>
      <c r="E396" s="575"/>
      <c r="F396" s="575"/>
      <c r="G396" s="256">
        <v>2245</v>
      </c>
      <c r="H396" s="257">
        <v>78.5</v>
      </c>
      <c r="I396" s="257">
        <v>74.400000000000006</v>
      </c>
      <c r="J396" s="257">
        <v>314.3</v>
      </c>
      <c r="K396" s="256">
        <v>1100</v>
      </c>
      <c r="L396" s="385">
        <v>6.2</v>
      </c>
    </row>
    <row r="397" spans="1:12" ht="18" customHeight="1" thickBot="1">
      <c r="A397" s="637" t="s">
        <v>2047</v>
      </c>
      <c r="B397" s="638"/>
      <c r="C397" s="638"/>
      <c r="D397" s="638"/>
      <c r="E397" s="638"/>
      <c r="F397" s="638"/>
      <c r="G397" s="386">
        <f t="shared" ref="G397:L397" si="48">G395/G396</f>
        <v>0.25383875278396434</v>
      </c>
      <c r="H397" s="386">
        <f t="shared" si="48"/>
        <v>0.20319299363057322</v>
      </c>
      <c r="I397" s="386">
        <f t="shared" si="48"/>
        <v>0.21945362903225799</v>
      </c>
      <c r="J397" s="386">
        <f t="shared" si="48"/>
        <v>0.27770871778555517</v>
      </c>
      <c r="K397" s="386">
        <f t="shared" si="48"/>
        <v>0.21628636363636364</v>
      </c>
      <c r="L397" s="387">
        <f t="shared" si="48"/>
        <v>0.35271774193548389</v>
      </c>
    </row>
    <row r="399" spans="1:12">
      <c r="A399" s="584" t="s">
        <v>2138</v>
      </c>
      <c r="B399" s="584"/>
      <c r="C399" s="584"/>
      <c r="D399" s="584"/>
      <c r="E399" s="584"/>
      <c r="F399" s="584"/>
      <c r="G399" s="584"/>
      <c r="H399" s="584"/>
      <c r="I399" s="584"/>
      <c r="J399" s="584"/>
      <c r="K399" s="584"/>
      <c r="L399" s="584"/>
    </row>
    <row r="401" spans="1:12">
      <c r="A401" s="588" t="s">
        <v>159</v>
      </c>
      <c r="B401" s="588" t="s">
        <v>166</v>
      </c>
      <c r="C401" s="588" t="s">
        <v>167</v>
      </c>
      <c r="D401" s="588" t="s">
        <v>2024</v>
      </c>
      <c r="E401" s="590" t="s">
        <v>168</v>
      </c>
      <c r="F401" s="590" t="s">
        <v>169</v>
      </c>
      <c r="G401" s="592" t="s">
        <v>2025</v>
      </c>
      <c r="H401" s="593"/>
      <c r="I401" s="593"/>
      <c r="J401" s="593"/>
      <c r="K401" s="593"/>
      <c r="L401" s="594"/>
    </row>
    <row r="402" spans="1:12" ht="30.75" thickBot="1">
      <c r="A402" s="603"/>
      <c r="B402" s="603"/>
      <c r="C402" s="603"/>
      <c r="D402" s="603"/>
      <c r="E402" s="604"/>
      <c r="F402" s="604"/>
      <c r="G402" s="241" t="s">
        <v>2026</v>
      </c>
      <c r="H402" s="241" t="s">
        <v>2027</v>
      </c>
      <c r="I402" s="241" t="s">
        <v>2028</v>
      </c>
      <c r="J402" s="241" t="s">
        <v>2029</v>
      </c>
      <c r="K402" s="241" t="s">
        <v>2030</v>
      </c>
      <c r="L402" s="241" t="s">
        <v>2031</v>
      </c>
    </row>
    <row r="403" spans="1:12" ht="45">
      <c r="A403" s="441" t="s">
        <v>1973</v>
      </c>
      <c r="B403" s="430" t="s">
        <v>1885</v>
      </c>
      <c r="C403" s="375" t="str">
        <f>VLOOKUP(D403,'[3]TAC 2018'!$C$2:$AJ$774,2)</f>
        <v>Yogurt, bebible, entero, con azucar</v>
      </c>
      <c r="D403" s="416" t="s">
        <v>2175</v>
      </c>
      <c r="E403" s="417">
        <v>200</v>
      </c>
      <c r="F403" s="155">
        <f>$E403*VLOOKUP($D403,'[3]TAC 2018'!$C$2:$AJ$774,4)/100</f>
        <v>200</v>
      </c>
      <c r="G403" s="155">
        <f>$F403*VLOOKUP($D403,'[3]TAC 2018'!$C$2:$AJ$774,6)/100</f>
        <v>162</v>
      </c>
      <c r="H403" s="357">
        <f>$F403*VLOOKUP($D403,'[3]TAC 2018'!$C$2:$AJ$774,8)/100</f>
        <v>5.8</v>
      </c>
      <c r="I403" s="357">
        <f>$F403*VLOOKUP($D403,'[3]TAC 2018'!$C$2:$AJ$774,9)/100</f>
        <v>5.6</v>
      </c>
      <c r="J403" s="358">
        <f>$F403*VLOOKUP($D403,'[3]TAC 2018'!$C$2:$AJ$774,10)/100</f>
        <v>22.4</v>
      </c>
      <c r="K403" s="358">
        <f>$F403*VLOOKUP($D403,'[3]TAC 2018'!$C$2:$AJ$774,14)/100</f>
        <v>178</v>
      </c>
      <c r="L403" s="359">
        <f>$F403*VLOOKUP($D403,'[3]TAC 2018'!$C$2:$AJ$774,15)/100</f>
        <v>0</v>
      </c>
    </row>
    <row r="404" spans="1:12" ht="33" customHeight="1" thickBot="1">
      <c r="A404" s="438" t="s">
        <v>1882</v>
      </c>
      <c r="B404" s="442" t="s">
        <v>2140</v>
      </c>
      <c r="C404" s="376" t="str">
        <f>VLOOKUP(D404,'[3]TAC 2018'!$C$2:$AJ$774,2)</f>
        <v>Galletas saladas, tipo craker</v>
      </c>
      <c r="D404" s="420" t="s">
        <v>2141</v>
      </c>
      <c r="E404" s="421">
        <v>25</v>
      </c>
      <c r="F404" s="159">
        <f>$E404*VLOOKUP($D404,'[3]TAC 2018'!$C$2:$AJ$774,4)/100</f>
        <v>25</v>
      </c>
      <c r="G404" s="159">
        <f>$F404*VLOOKUP($D404,'[3]TAC 2018'!$C$2:$AJ$774,6)/100</f>
        <v>116.25</v>
      </c>
      <c r="H404" s="363">
        <f>$F404*VLOOKUP($D404,'[3]TAC 2018'!$C$2:$AJ$774,8)/100</f>
        <v>2.1</v>
      </c>
      <c r="I404" s="363">
        <f>$F404*VLOOKUP($D404,'[3]TAC 2018'!$C$2:$AJ$774,9)/100</f>
        <v>4.3</v>
      </c>
      <c r="J404" s="364">
        <f>$F404*VLOOKUP($D404,'[3]TAC 2018'!$C$2:$AJ$774,10)/100</f>
        <v>17.05</v>
      </c>
      <c r="K404" s="364">
        <f>$F404*VLOOKUP($D404,'[3]TAC 2018'!$C$2:$AJ$774,14)/100</f>
        <v>26.75</v>
      </c>
      <c r="L404" s="365">
        <f>$F404*VLOOKUP($D404,'[3]TAC 2018'!$C$2:$AJ$774,15)/100</f>
        <v>0.625</v>
      </c>
    </row>
    <row r="405" spans="1:12">
      <c r="A405" s="268"/>
      <c r="B405" s="269"/>
      <c r="C405" s="250"/>
      <c r="D405" s="270"/>
      <c r="E405" s="271"/>
      <c r="F405" s="252"/>
      <c r="G405" s="252"/>
      <c r="H405" s="253"/>
      <c r="I405" s="253"/>
      <c r="J405" s="254"/>
      <c r="K405" s="254"/>
      <c r="L405" s="253"/>
    </row>
    <row r="406" spans="1:12" ht="15.75">
      <c r="A406" s="617" t="s">
        <v>2045</v>
      </c>
      <c r="B406" s="617"/>
      <c r="C406" s="617"/>
      <c r="D406" s="617"/>
      <c r="E406" s="617"/>
      <c r="F406" s="617"/>
      <c r="G406" s="263">
        <f t="shared" ref="G406:L406" si="49">SUM(G403:G404)</f>
        <v>278.25</v>
      </c>
      <c r="H406" s="263">
        <f t="shared" si="49"/>
        <v>7.9</v>
      </c>
      <c r="I406" s="263">
        <f t="shared" si="49"/>
        <v>9.8999999999999986</v>
      </c>
      <c r="J406" s="263">
        <f t="shared" si="49"/>
        <v>39.450000000000003</v>
      </c>
      <c r="K406" s="263">
        <f t="shared" si="49"/>
        <v>204.75</v>
      </c>
      <c r="L406" s="263">
        <f t="shared" si="49"/>
        <v>0.625</v>
      </c>
    </row>
    <row r="407" spans="1:12" ht="15.75">
      <c r="A407" s="575" t="s">
        <v>2046</v>
      </c>
      <c r="B407" s="575"/>
      <c r="C407" s="575"/>
      <c r="D407" s="575"/>
      <c r="E407" s="575"/>
      <c r="F407" s="575"/>
      <c r="G407" s="256">
        <v>2245</v>
      </c>
      <c r="H407" s="257">
        <v>78.5</v>
      </c>
      <c r="I407" s="257">
        <v>74.400000000000006</v>
      </c>
      <c r="J407" s="257">
        <v>314.3</v>
      </c>
      <c r="K407" s="256">
        <v>1100</v>
      </c>
      <c r="L407" s="257">
        <v>6.2</v>
      </c>
    </row>
    <row r="408" spans="1:12" ht="15.75">
      <c r="A408" s="575" t="s">
        <v>2047</v>
      </c>
      <c r="B408" s="575"/>
      <c r="C408" s="575"/>
      <c r="D408" s="575"/>
      <c r="E408" s="575"/>
      <c r="F408" s="575"/>
      <c r="G408" s="258">
        <f t="shared" ref="G408:L408" si="50">G406/G407</f>
        <v>0.12394209354120267</v>
      </c>
      <c r="H408" s="258">
        <f t="shared" si="50"/>
        <v>0.10063694267515924</v>
      </c>
      <c r="I408" s="258">
        <f t="shared" si="50"/>
        <v>0.13306451612903222</v>
      </c>
      <c r="J408" s="258">
        <f t="shared" si="50"/>
        <v>0.12551702195354758</v>
      </c>
      <c r="K408" s="258">
        <f t="shared" si="50"/>
        <v>0.18613636363636363</v>
      </c>
      <c r="L408" s="258">
        <f t="shared" si="50"/>
        <v>0.10080645161290322</v>
      </c>
    </row>
    <row r="410" spans="1:12">
      <c r="A410" s="584" t="s">
        <v>2142</v>
      </c>
      <c r="B410" s="584"/>
      <c r="C410" s="584"/>
      <c r="D410" s="584"/>
      <c r="E410" s="584"/>
      <c r="F410" s="584"/>
      <c r="G410" s="584"/>
      <c r="H410" s="584"/>
      <c r="I410" s="584"/>
      <c r="J410" s="584"/>
      <c r="K410" s="584"/>
      <c r="L410" s="584"/>
    </row>
    <row r="412" spans="1:12">
      <c r="A412" s="588" t="s">
        <v>159</v>
      </c>
      <c r="B412" s="588" t="s">
        <v>166</v>
      </c>
      <c r="C412" s="605" t="s">
        <v>167</v>
      </c>
      <c r="D412" s="605" t="s">
        <v>2024</v>
      </c>
      <c r="E412" s="606" t="s">
        <v>168</v>
      </c>
      <c r="F412" s="606" t="s">
        <v>169</v>
      </c>
      <c r="G412" s="607" t="s">
        <v>2025</v>
      </c>
      <c r="H412" s="607"/>
      <c r="I412" s="607"/>
      <c r="J412" s="607"/>
      <c r="K412" s="607"/>
      <c r="L412" s="607"/>
    </row>
    <row r="413" spans="1:12" ht="30.75" thickBot="1">
      <c r="A413" s="603"/>
      <c r="B413" s="603"/>
      <c r="C413" s="588"/>
      <c r="D413" s="588"/>
      <c r="E413" s="590"/>
      <c r="F413" s="590"/>
      <c r="G413" s="241" t="s">
        <v>2026</v>
      </c>
      <c r="H413" s="241" t="s">
        <v>2027</v>
      </c>
      <c r="I413" s="241" t="s">
        <v>2028</v>
      </c>
      <c r="J413" s="241" t="s">
        <v>2029</v>
      </c>
      <c r="K413" s="241" t="s">
        <v>2030</v>
      </c>
      <c r="L413" s="241" t="s">
        <v>2031</v>
      </c>
    </row>
    <row r="414" spans="1:12">
      <c r="A414" s="640" t="s">
        <v>1785</v>
      </c>
      <c r="B414" s="650" t="s">
        <v>1952</v>
      </c>
      <c r="C414" s="375" t="str">
        <f>VLOOKUP(D414,'[3]TAC 2018'!$C$2:$AJ$774,2)</f>
        <v>Cabra o chivo, carne, cruda</v>
      </c>
      <c r="D414" s="292" t="s">
        <v>2062</v>
      </c>
      <c r="E414" s="154">
        <v>100</v>
      </c>
      <c r="F414" s="155">
        <v>65</v>
      </c>
      <c r="G414" s="155">
        <f>$F414*VLOOKUP($D414,'[3]TAC 2018'!$C$2:$AJ$774,6)/100</f>
        <v>67.599999999999994</v>
      </c>
      <c r="H414" s="357">
        <f>$F414*VLOOKUP($D414,'[3]TAC 2018'!$C$2:$AJ$774,8)/100</f>
        <v>13.39</v>
      </c>
      <c r="I414" s="357">
        <f>$F414*VLOOKUP($D414,'[3]TAC 2018'!$C$2:$AJ$774,9)/100</f>
        <v>1.4950000000000001</v>
      </c>
      <c r="J414" s="358">
        <f>$F414*VLOOKUP($D414,'[3]TAC 2018'!$C$2:$AJ$774,10)/100</f>
        <v>0.13</v>
      </c>
      <c r="K414" s="358">
        <f>$F414*VLOOKUP($D414,'[3]TAC 2018'!$C$2:$AJ$774,14)/100</f>
        <v>8.4499999999999993</v>
      </c>
      <c r="L414" s="359">
        <f>$F414*VLOOKUP($D414,'[3]TAC 2018'!$C$2:$AJ$774,15)/100</f>
        <v>1.82</v>
      </c>
    </row>
    <row r="415" spans="1:12">
      <c r="A415" s="641"/>
      <c r="B415" s="619"/>
      <c r="C415" s="261" t="str">
        <f>VLOOKUP(D415,'[3]TAC 2018'!$C$2:$AJ$774,2)</f>
        <v>Cebolla cabezona, cruda</v>
      </c>
      <c r="D415" s="243" t="s">
        <v>2035</v>
      </c>
      <c r="E415" s="156">
        <v>10</v>
      </c>
      <c r="F415" s="157">
        <f>$E415*VLOOKUP($D415,'[3]TAC 2018'!$C$2:$AJ$774,4)/100</f>
        <v>9.5</v>
      </c>
      <c r="G415" s="157">
        <f>$F415*VLOOKUP($D415,'[3]TAC 2018'!$C$2:$AJ$774,6)/100</f>
        <v>3.8</v>
      </c>
      <c r="H415" s="244">
        <f>$F415*VLOOKUP($D415,'[3]TAC 2018'!$C$2:$AJ$774,8)/100</f>
        <v>0.13299999999999998</v>
      </c>
      <c r="I415" s="244">
        <f>$F415*VLOOKUP($D415,'[3]TAC 2018'!$C$2:$AJ$774,9)/100</f>
        <v>9.5000000000000015E-3</v>
      </c>
      <c r="J415" s="245">
        <f>$F415*VLOOKUP($D415,'[3]TAC 2018'!$C$2:$AJ$774,10)/100</f>
        <v>0.73150000000000004</v>
      </c>
      <c r="K415" s="245">
        <f>$F415*VLOOKUP($D415,'[3]TAC 2018'!$C$2:$AJ$774,14)/100</f>
        <v>2.2799999999999998</v>
      </c>
      <c r="L415" s="360">
        <f>$F415*VLOOKUP($D415,'[3]TAC 2018'!$C$2:$AJ$774,15)/100</f>
        <v>2.8500000000000001E-2</v>
      </c>
    </row>
    <row r="416" spans="1:12">
      <c r="A416" s="641"/>
      <c r="B416" s="619"/>
      <c r="C416" s="261" t="str">
        <f>VLOOKUP(D416,'[3]TAC 2018'!$C$2:$AJ$774,2)</f>
        <v>Pimentón verde, crudo</v>
      </c>
      <c r="D416" s="243" t="s">
        <v>2037</v>
      </c>
      <c r="E416" s="156">
        <v>10</v>
      </c>
      <c r="F416" s="157">
        <f>$E416*VLOOKUP($D416,'[3]TAC 2018'!$C$2:$AJ$774,4)/100</f>
        <v>8</v>
      </c>
      <c r="G416" s="157">
        <f>$F416*VLOOKUP($D416,'[3]TAC 2018'!$C$2:$AJ$774,6)/100</f>
        <v>2.2400000000000002</v>
      </c>
      <c r="H416" s="244">
        <f>$F416*VLOOKUP($D416,'[3]TAC 2018'!$C$2:$AJ$774,8)/100</f>
        <v>7.2000000000000008E-2</v>
      </c>
      <c r="I416" s="244">
        <f>$F416*VLOOKUP($D416,'[3]TAC 2018'!$C$2:$AJ$774,9)/100</f>
        <v>8.0000000000000002E-3</v>
      </c>
      <c r="J416" s="245">
        <f>$F416*VLOOKUP($D416,'[3]TAC 2018'!$C$2:$AJ$774,10)/100</f>
        <v>0.39200000000000002</v>
      </c>
      <c r="K416" s="245">
        <f>$F416*VLOOKUP($D416,'[3]TAC 2018'!$C$2:$AJ$774,14)/100</f>
        <v>0.88</v>
      </c>
      <c r="L416" s="360">
        <f>$F416*VLOOKUP($D416,'[3]TAC 2018'!$C$2:$AJ$774,15)/100</f>
        <v>3.2000000000000001E-2</v>
      </c>
    </row>
    <row r="417" spans="1:12">
      <c r="A417" s="641"/>
      <c r="B417" s="619"/>
      <c r="C417" s="261" t="str">
        <f>VLOOKUP(D417,'[3]TAC 2018'!$C$2:$AJ$774,2)</f>
        <v>Achiote,seco</v>
      </c>
      <c r="D417" s="243" t="s">
        <v>2063</v>
      </c>
      <c r="E417" s="156">
        <v>1</v>
      </c>
      <c r="F417" s="157">
        <f>$E417*VLOOKUP($D417,'[3]TAC 2018'!$C$2:$AJ$774,4)/100</f>
        <v>1</v>
      </c>
      <c r="G417" s="157">
        <f>$F417*VLOOKUP($D417,'[3]TAC 2018'!$C$2:$AJ$774,6)/100</f>
        <v>3.92</v>
      </c>
      <c r="H417" s="244">
        <f>$F417*VLOOKUP($D417,'[3]TAC 2018'!$C$2:$AJ$774,8)/100</f>
        <v>4.4000000000000004E-2</v>
      </c>
      <c r="I417" s="244">
        <f>$F417*VLOOKUP($D417,'[3]TAC 2018'!$C$2:$AJ$774,9)/100</f>
        <v>5.2999999999999999E-2</v>
      </c>
      <c r="J417" s="245">
        <f>$F417*VLOOKUP($D417,'[3]TAC 2018'!$C$2:$AJ$774,10)/100</f>
        <v>0.81799999999999995</v>
      </c>
      <c r="K417" s="245">
        <f>$F417*VLOOKUP($D417,'[3]TAC 2018'!$C$2:$AJ$774,14)/100</f>
        <v>0.11</v>
      </c>
      <c r="L417" s="360">
        <f>$F417*VLOOKUP($D417,'[3]TAC 2018'!$C$2:$AJ$774,15)/100</f>
        <v>1.3999999999999999E-2</v>
      </c>
    </row>
    <row r="418" spans="1:12">
      <c r="A418" s="641"/>
      <c r="B418" s="619"/>
      <c r="C418" s="261" t="str">
        <f>VLOOKUP(D418,'[3]TAC 2018'!$C$2:$AJ$774,2)</f>
        <v>Ajo, crudo</v>
      </c>
      <c r="D418" s="243" t="s">
        <v>2038</v>
      </c>
      <c r="E418" s="156">
        <v>1</v>
      </c>
      <c r="F418" s="157">
        <f>$E418*VLOOKUP($D418,'[3]TAC 2018'!$C$2:$AJ$774,4)/100</f>
        <v>0.95</v>
      </c>
      <c r="G418" s="157">
        <f>$F418*VLOOKUP($D418,'[3]TAC 2018'!$C$2:$AJ$774,6)/100</f>
        <v>1.3679999999999999</v>
      </c>
      <c r="H418" s="244">
        <f>$F418*VLOOKUP($D418,'[3]TAC 2018'!$C$2:$AJ$774,8)/100</f>
        <v>4.4649999999999995E-2</v>
      </c>
      <c r="I418" s="244">
        <f>$F418*VLOOKUP($D418,'[3]TAC 2018'!$C$2:$AJ$774,9)/100</f>
        <v>2.8499999999999997E-3</v>
      </c>
      <c r="J418" s="245">
        <f>$F418*VLOOKUP($D418,'[3]TAC 2018'!$C$2:$AJ$774,10)/100</f>
        <v>0.27834999999999999</v>
      </c>
      <c r="K418" s="245">
        <f>$F418*VLOOKUP($D418,'[3]TAC 2018'!$C$2:$AJ$774,14)/100</f>
        <v>0.38</v>
      </c>
      <c r="L418" s="360">
        <f>$F418*VLOOKUP($D418,'[3]TAC 2018'!$C$2:$AJ$774,15)/100</f>
        <v>1.2349999999999998E-2</v>
      </c>
    </row>
    <row r="419" spans="1:12">
      <c r="A419" s="641"/>
      <c r="B419" s="619"/>
      <c r="C419" s="261" t="str">
        <f>VLOOKUP(D419,'[3]TAC 2018'!$C$2:$AJ$774,2)</f>
        <v>Cebolla junca, hojas, cruda</v>
      </c>
      <c r="D419" s="243" t="s">
        <v>2039</v>
      </c>
      <c r="E419" s="156">
        <v>20</v>
      </c>
      <c r="F419" s="157">
        <f>$E419*VLOOKUP($D419,'[3]TAC 2018'!$C$2:$AJ$774,4)/100</f>
        <v>9</v>
      </c>
      <c r="G419" s="157">
        <f>$F419*VLOOKUP($D419,'[3]TAC 2018'!$C$2:$AJ$774,6)/100</f>
        <v>3.69</v>
      </c>
      <c r="H419" s="244">
        <f>$F419*VLOOKUP($D419,'[3]TAC 2018'!$C$2:$AJ$774,8)/100</f>
        <v>0.14400000000000002</v>
      </c>
      <c r="I419" s="244">
        <f>$F419*VLOOKUP($D419,'[3]TAC 2018'!$C$2:$AJ$774,9)/100</f>
        <v>1.8000000000000002E-2</v>
      </c>
      <c r="J419" s="245">
        <f>$F419*VLOOKUP($D419,'[3]TAC 2018'!$C$2:$AJ$774,10)/100</f>
        <v>0.63900000000000001</v>
      </c>
      <c r="K419" s="245">
        <f>$F419*VLOOKUP($D419,'[3]TAC 2018'!$C$2:$AJ$774,14)/100</f>
        <v>3.96</v>
      </c>
      <c r="L419" s="360">
        <f>$F419*VLOOKUP($D419,'[3]TAC 2018'!$C$2:$AJ$774,15)/100</f>
        <v>0.13500000000000001</v>
      </c>
    </row>
    <row r="420" spans="1:12">
      <c r="A420" s="641"/>
      <c r="B420" s="619"/>
      <c r="C420" s="261" t="str">
        <f>VLOOKUP(D420,'[3]TAC 2018'!$C$2:$AJ$774,2)</f>
        <v>Aceite de maíz</v>
      </c>
      <c r="D420" s="243" t="s">
        <v>2040</v>
      </c>
      <c r="E420" s="156">
        <v>10</v>
      </c>
      <c r="F420" s="157">
        <f>$E420*VLOOKUP($D420,'[3]TAC 2018'!$C$2:$AJ$774,4)/100</f>
        <v>10</v>
      </c>
      <c r="G420" s="157">
        <f>$F420*VLOOKUP($D420,'[3]TAC 2018'!$C$2:$AJ$774,6)/100</f>
        <v>90</v>
      </c>
      <c r="H420" s="244">
        <f>$F420*VLOOKUP($D420,'[3]TAC 2018'!$C$2:$AJ$774,8)/100</f>
        <v>0</v>
      </c>
      <c r="I420" s="244">
        <f>$F420*VLOOKUP($D420,'[3]TAC 2018'!$C$2:$AJ$774,9)/100</f>
        <v>10</v>
      </c>
      <c r="J420" s="245">
        <f>$F420*VLOOKUP($D420,'[3]TAC 2018'!$C$2:$AJ$774,10)/100</f>
        <v>0</v>
      </c>
      <c r="K420" s="245">
        <f>$F420*VLOOKUP($D420,'[3]TAC 2018'!$C$2:$AJ$774,14)/100</f>
        <v>0</v>
      </c>
      <c r="L420" s="360">
        <f>$F420*VLOOKUP($D420,'[3]TAC 2018'!$C$2:$AJ$774,15)/100</f>
        <v>0</v>
      </c>
    </row>
    <row r="421" spans="1:12" ht="15.75" thickBot="1">
      <c r="A421" s="643"/>
      <c r="B421" s="651"/>
      <c r="C421" s="376" t="str">
        <f>VLOOKUP(D421,'[3]TAC 2018'!$C$2:$AJ$774,2)</f>
        <v>Sal</v>
      </c>
      <c r="D421" s="362" t="s">
        <v>2041</v>
      </c>
      <c r="E421" s="412">
        <v>1</v>
      </c>
      <c r="F421" s="159">
        <f>$E421*VLOOKUP($D421,'[3]TAC 2018'!$C$2:$AJ$774,4)/100</f>
        <v>1</v>
      </c>
      <c r="G421" s="159">
        <f>$F421*VLOOKUP($D421,'[3]TAC 2018'!$C$2:$AJ$774,6)/100</f>
        <v>0</v>
      </c>
      <c r="H421" s="363">
        <f>$F421*VLOOKUP($D421,'[3]TAC 2018'!$C$2:$AJ$774,8)/100</f>
        <v>0</v>
      </c>
      <c r="I421" s="363">
        <f>$F421*VLOOKUP($D421,'[3]TAC 2018'!$C$2:$AJ$774,9)/100</f>
        <v>0</v>
      </c>
      <c r="J421" s="364">
        <f>$F421*VLOOKUP($D421,'[3]TAC 2018'!$C$2:$AJ$774,10)/100</f>
        <v>0</v>
      </c>
      <c r="K421" s="364">
        <f>$F421*VLOOKUP($D421,'[3]TAC 2018'!$C$2:$AJ$774,14)/100</f>
        <v>0.24</v>
      </c>
      <c r="L421" s="365">
        <f>$F421*VLOOKUP($D421,'[3]TAC 2018'!$C$2:$AJ$774,15)/100</f>
        <v>3.0000000000000001E-3</v>
      </c>
    </row>
    <row r="422" spans="1:12">
      <c r="A422" s="640" t="s">
        <v>1882</v>
      </c>
      <c r="B422" s="650" t="s">
        <v>1956</v>
      </c>
      <c r="C422" s="375" t="str">
        <f>VLOOKUP(D422,'[3]TAC 2018'!$C$2:$AJ$774,2)</f>
        <v>Arroz blanco, pulido, crudo</v>
      </c>
      <c r="D422" s="292" t="s">
        <v>2056</v>
      </c>
      <c r="E422" s="154">
        <v>80</v>
      </c>
      <c r="F422" s="155">
        <f>$E422*VLOOKUP($D422,'[3]TAC 2018'!$C$2:$AJ$774,4)/100</f>
        <v>80</v>
      </c>
      <c r="G422" s="155">
        <f>$F422*VLOOKUP($D422,'[3]TAC 2018'!$C$2:$AJ$774,6)/100</f>
        <v>282.39999999999998</v>
      </c>
      <c r="H422" s="357">
        <f>$F422*VLOOKUP($D422,'[3]TAC 2018'!$C$2:$AJ$774,8)/100</f>
        <v>5.36</v>
      </c>
      <c r="I422" s="357">
        <f>$F422*VLOOKUP($D422,'[3]TAC 2018'!$C$2:$AJ$774,9)/100</f>
        <v>0.32</v>
      </c>
      <c r="J422" s="358">
        <f>$F422*VLOOKUP($D422,'[3]TAC 2018'!$C$2:$AJ$774,10)/100</f>
        <v>64.08</v>
      </c>
      <c r="K422" s="358">
        <f>$F422*VLOOKUP($D422,'[3]TAC 2018'!$C$2:$AJ$774,14)/100</f>
        <v>7.2</v>
      </c>
      <c r="L422" s="359">
        <f>$F422*VLOOKUP($D422,'[3]TAC 2018'!$C$2:$AJ$774,15)/100</f>
        <v>0.64</v>
      </c>
    </row>
    <row r="423" spans="1:12">
      <c r="A423" s="641"/>
      <c r="B423" s="619"/>
      <c r="C423" s="261" t="str">
        <f>VLOOKUP(D423,'[3]TAC 2018'!$C$2:$AJ$774,2)</f>
        <v>Ajo, crudo</v>
      </c>
      <c r="D423" s="243" t="s">
        <v>2038</v>
      </c>
      <c r="E423" s="156">
        <v>10</v>
      </c>
      <c r="F423" s="157">
        <f>$E423*VLOOKUP($D423,'[3]TAC 2018'!$C$2:$AJ$774,4)/100</f>
        <v>9.5</v>
      </c>
      <c r="G423" s="157">
        <f>$F423*VLOOKUP($D423,'[3]TAC 2018'!$C$2:$AJ$774,6)/100</f>
        <v>13.68</v>
      </c>
      <c r="H423" s="244">
        <f>$F423*VLOOKUP($D423,'[3]TAC 2018'!$C$2:$AJ$774,8)/100</f>
        <v>0.44650000000000001</v>
      </c>
      <c r="I423" s="244">
        <f>$F423*VLOOKUP($D423,'[3]TAC 2018'!$C$2:$AJ$774,9)/100</f>
        <v>2.8500000000000001E-2</v>
      </c>
      <c r="J423" s="245">
        <f>$F423*VLOOKUP($D423,'[3]TAC 2018'!$C$2:$AJ$774,10)/100</f>
        <v>2.7835000000000001</v>
      </c>
      <c r="K423" s="245">
        <f>$F423*VLOOKUP($D423,'[3]TAC 2018'!$C$2:$AJ$774,14)/100</f>
        <v>3.8</v>
      </c>
      <c r="L423" s="360">
        <f>$F423*VLOOKUP($D423,'[3]TAC 2018'!$C$2:$AJ$774,15)/100</f>
        <v>0.1235</v>
      </c>
    </row>
    <row r="424" spans="1:12">
      <c r="A424" s="641"/>
      <c r="B424" s="619"/>
      <c r="C424" s="261" t="str">
        <f>VLOOKUP(D424,'[3]TAC 2018'!$C$2:$AJ$774,2)</f>
        <v>Frijol cabecita negra, crudo</v>
      </c>
      <c r="D424" s="243" t="s">
        <v>2143</v>
      </c>
      <c r="E424" s="156">
        <v>15</v>
      </c>
      <c r="F424" s="157">
        <f>$E424*VLOOKUP($D424,'[3]TAC 2018'!$C$2:$AJ$774,4)/100</f>
        <v>15</v>
      </c>
      <c r="G424" s="157">
        <f>$F424*VLOOKUP($D424,'[3]TAC 2018'!$C$2:$AJ$774,6)/100</f>
        <v>58.65</v>
      </c>
      <c r="H424" s="244">
        <f>$F424*VLOOKUP($D424,'[3]TAC 2018'!$C$2:$AJ$774,8)/100</f>
        <v>3.24</v>
      </c>
      <c r="I424" s="244">
        <f>$F424*VLOOKUP($D424,'[3]TAC 2018'!$C$2:$AJ$774,9)/100</f>
        <v>0.21</v>
      </c>
      <c r="J424" s="245">
        <f>$F424*VLOOKUP($D424,'[3]TAC 2018'!$C$2:$AJ$774,10)/100</f>
        <v>9.0749999999999993</v>
      </c>
      <c r="K424" s="245">
        <f>$F424*VLOOKUP($D424,'[3]TAC 2018'!$C$2:$AJ$774,14)/100</f>
        <v>12.15</v>
      </c>
      <c r="L424" s="360">
        <f>$F424*VLOOKUP($D424,'[3]TAC 2018'!$C$2:$AJ$774,15)/100</f>
        <v>0.85499999999999998</v>
      </c>
    </row>
    <row r="425" spans="1:12">
      <c r="A425" s="641"/>
      <c r="B425" s="619"/>
      <c r="C425" s="261" t="str">
        <f>VLOOKUP(D425,'[3]TAC 2018'!$C$2:$AJ$774,2)</f>
        <v>Sal</v>
      </c>
      <c r="D425" s="243" t="s">
        <v>2041</v>
      </c>
      <c r="E425" s="156">
        <v>1</v>
      </c>
      <c r="F425" s="157">
        <f>$E425*VLOOKUP($D425,'[3]TAC 2018'!$C$2:$AJ$774,4)/100</f>
        <v>1</v>
      </c>
      <c r="G425" s="157">
        <f>$F425*VLOOKUP($D425,'[3]TAC 2018'!$C$2:$AJ$774,6)/100</f>
        <v>0</v>
      </c>
      <c r="H425" s="244">
        <f>$F425*VLOOKUP($D425,'[3]TAC 2018'!$C$2:$AJ$774,8)/100</f>
        <v>0</v>
      </c>
      <c r="I425" s="244">
        <f>$F425*VLOOKUP($D425,'[3]TAC 2018'!$C$2:$AJ$774,9)/100</f>
        <v>0</v>
      </c>
      <c r="J425" s="245">
        <f>$F425*VLOOKUP($D425,'[3]TAC 2018'!$C$2:$AJ$774,10)/100</f>
        <v>0</v>
      </c>
      <c r="K425" s="245">
        <f>$F425*VLOOKUP($D425,'[3]TAC 2018'!$C$2:$AJ$774,14)/100</f>
        <v>0.24</v>
      </c>
      <c r="L425" s="360">
        <f>$F425*VLOOKUP($D425,'[3]TAC 2018'!$C$2:$AJ$774,15)/100</f>
        <v>3.0000000000000001E-3</v>
      </c>
    </row>
    <row r="426" spans="1:12" ht="15.75" thickBot="1">
      <c r="A426" s="643"/>
      <c r="B426" s="651"/>
      <c r="C426" s="376" t="str">
        <f>VLOOKUP(D426,'[3]TAC 2018'!$C$2:$AJ$774,2)</f>
        <v>Aceite de maíz</v>
      </c>
      <c r="D426" s="362" t="s">
        <v>2040</v>
      </c>
      <c r="E426" s="158">
        <v>10</v>
      </c>
      <c r="F426" s="159">
        <f>$E426*VLOOKUP($D426,'[3]TAC 2018'!$C$2:$AJ$774,4)/100</f>
        <v>10</v>
      </c>
      <c r="G426" s="159">
        <f>$F426*VLOOKUP($D426,'[3]TAC 2018'!$C$2:$AJ$774,6)/100</f>
        <v>90</v>
      </c>
      <c r="H426" s="363">
        <f>$F426*VLOOKUP($D426,'[3]TAC 2018'!$C$2:$AJ$774,8)/100</f>
        <v>0</v>
      </c>
      <c r="I426" s="363">
        <f>$F426*VLOOKUP($D426,'[3]TAC 2018'!$C$2:$AJ$774,9)/100</f>
        <v>10</v>
      </c>
      <c r="J426" s="364">
        <f>$F426*VLOOKUP($D426,'[3]TAC 2018'!$C$2:$AJ$774,10)/100</f>
        <v>0</v>
      </c>
      <c r="K426" s="364">
        <f>$F426*VLOOKUP($D426,'[3]TAC 2018'!$C$2:$AJ$774,14)/100</f>
        <v>0</v>
      </c>
      <c r="L426" s="365">
        <f>$F426*VLOOKUP($D426,'[3]TAC 2018'!$C$2:$AJ$774,15)/100</f>
        <v>0</v>
      </c>
    </row>
    <row r="427" spans="1:12" ht="54" customHeight="1" thickBot="1">
      <c r="A427" s="388" t="s">
        <v>162</v>
      </c>
      <c r="B427" s="389" t="s">
        <v>1801</v>
      </c>
      <c r="C427" s="390" t="str">
        <f>VLOOKUP(D427,'[3]TAC 2018'!$C$2:$AJ$774,2)</f>
        <v>plátano hartón, maduro, crudo</v>
      </c>
      <c r="D427" s="368" t="s">
        <v>2090</v>
      </c>
      <c r="E427" s="369">
        <v>100</v>
      </c>
      <c r="F427" s="370">
        <f>$E427*VLOOKUP($D427,'[3]TAC 2018'!$C$2:$AJ$774,4)/100</f>
        <v>72</v>
      </c>
      <c r="G427" s="370">
        <f>$F427*VLOOKUP($D427,'[3]TAC 2018'!$C$2:$AJ$774,6)/100</f>
        <v>95.04</v>
      </c>
      <c r="H427" s="371">
        <f>$F427*VLOOKUP($D427,'[3]TAC 2018'!$C$2:$AJ$774,8)/100</f>
        <v>0.79200000000000004</v>
      </c>
      <c r="I427" s="371">
        <f>$F427*VLOOKUP($D427,'[3]TAC 2018'!$C$2:$AJ$774,9)/100</f>
        <v>0.14400000000000002</v>
      </c>
      <c r="J427" s="372">
        <f>$F427*VLOOKUP($D427,'[3]TAC 2018'!$C$2:$AJ$774,10)/100</f>
        <v>21.815999999999999</v>
      </c>
      <c r="K427" s="372">
        <f>$F427*VLOOKUP($D427,'[3]TAC 2018'!$C$2:$AJ$774,14)/100</f>
        <v>2.16</v>
      </c>
      <c r="L427" s="373">
        <f>$F427*VLOOKUP($D427,'[3]TAC 2018'!$C$2:$AJ$774,15)/100</f>
        <v>0.36</v>
      </c>
    </row>
    <row r="428" spans="1:12">
      <c r="A428" s="660" t="s">
        <v>1764</v>
      </c>
      <c r="B428" s="663" t="s">
        <v>1724</v>
      </c>
      <c r="C428" s="375" t="str">
        <f>VLOOKUP(D428,'[3]TAC 2018'!$C$2:$AJ$774,2)</f>
        <v>panela</v>
      </c>
      <c r="D428" s="292" t="s">
        <v>2070</v>
      </c>
      <c r="E428" s="424">
        <v>20</v>
      </c>
      <c r="F428" s="155">
        <f>$E428*VLOOKUP($D428,'[3]TAC 2018'!$C$2:$AJ$774,4)/100</f>
        <v>20</v>
      </c>
      <c r="G428" s="155">
        <f>$F428*VLOOKUP($D428,'[3]TAC 2018'!$C$2:$AJ$774,6)/100</f>
        <v>72.8</v>
      </c>
      <c r="H428" s="357">
        <f>$F428*VLOOKUP($D428,'[3]TAC 2018'!$C$2:$AJ$774,8)/100</f>
        <v>0.1</v>
      </c>
      <c r="I428" s="357">
        <f>$F428*VLOOKUP($D428,'[3]TAC 2018'!$C$2:$AJ$774,9)/100</f>
        <v>0.02</v>
      </c>
      <c r="J428" s="358">
        <f>$F428*VLOOKUP($D428,'[3]TAC 2018'!$C$2:$AJ$774,10)/100</f>
        <v>18.04</v>
      </c>
      <c r="K428" s="358">
        <f>$F428*VLOOKUP($D428,'[3]TAC 2018'!$C$2:$AJ$774,14)/100</f>
        <v>8.4</v>
      </c>
      <c r="L428" s="359">
        <f>$F428*VLOOKUP($D428,'[3]TAC 2018'!$C$2:$AJ$774,15)/100</f>
        <v>0.98</v>
      </c>
    </row>
    <row r="429" spans="1:12" ht="15.75" thickBot="1">
      <c r="A429" s="662"/>
      <c r="B429" s="664"/>
      <c r="C429" s="376" t="str">
        <f>VLOOKUP(D429,'[3]TAC 2018'!$C$2:$AJ$774,2)</f>
        <v>Limón, crudo</v>
      </c>
      <c r="D429" s="362" t="s">
        <v>2071</v>
      </c>
      <c r="E429" s="412">
        <v>10</v>
      </c>
      <c r="F429" s="159">
        <f>$E429*VLOOKUP($D429,'[3]TAC 2018'!$C$2:$AJ$774,4)/100</f>
        <v>5</v>
      </c>
      <c r="G429" s="159">
        <f>$F429*VLOOKUP($D429,'[3]TAC 2018'!$C$2:$AJ$774,6)/100</f>
        <v>2.2000000000000002</v>
      </c>
      <c r="H429" s="363">
        <f>$F429*VLOOKUP($D429,'[3]TAC 2018'!$C$2:$AJ$774,8)/100</f>
        <v>1.4999999999999999E-2</v>
      </c>
      <c r="I429" s="363">
        <f>$F429*VLOOKUP($D429,'[3]TAC 2018'!$C$2:$AJ$774,9)/100</f>
        <v>1.4999999999999999E-2</v>
      </c>
      <c r="J429" s="364">
        <f>$F429*VLOOKUP($D429,'[3]TAC 2018'!$C$2:$AJ$774,10)/100</f>
        <v>0.46500000000000002</v>
      </c>
      <c r="K429" s="364">
        <f>$F429*VLOOKUP($D429,'[3]TAC 2018'!$C$2:$AJ$774,14)/100</f>
        <v>0.95</v>
      </c>
      <c r="L429" s="365">
        <f>$F429*VLOOKUP($D429,'[3]TAC 2018'!$C$2:$AJ$774,15)/100</f>
        <v>2.5000000000000001E-2</v>
      </c>
    </row>
    <row r="430" spans="1:12" ht="15.75" thickBot="1">
      <c r="A430" s="397"/>
      <c r="B430" s="354"/>
      <c r="C430" s="394"/>
      <c r="D430" s="378"/>
      <c r="E430" s="399"/>
      <c r="F430" s="380"/>
      <c r="G430" s="380"/>
      <c r="H430" s="381"/>
      <c r="I430" s="381"/>
      <c r="J430" s="382"/>
      <c r="K430" s="382"/>
      <c r="L430" s="381"/>
    </row>
    <row r="431" spans="1:12" ht="15.75">
      <c r="A431" s="634" t="s">
        <v>2045</v>
      </c>
      <c r="B431" s="635"/>
      <c r="C431" s="635"/>
      <c r="D431" s="635"/>
      <c r="E431" s="635"/>
      <c r="F431" s="635"/>
      <c r="G431" s="383">
        <f t="shared" ref="G431:L431" si="51">SUM(G414:G429)</f>
        <v>787.38799999999992</v>
      </c>
      <c r="H431" s="383">
        <f t="shared" si="51"/>
        <v>23.781150000000004</v>
      </c>
      <c r="I431" s="383">
        <f t="shared" si="51"/>
        <v>22.323849999999997</v>
      </c>
      <c r="J431" s="383">
        <f t="shared" si="51"/>
        <v>119.24835000000002</v>
      </c>
      <c r="K431" s="383">
        <f t="shared" si="51"/>
        <v>51.199999999999996</v>
      </c>
      <c r="L431" s="384">
        <f t="shared" si="51"/>
        <v>5.0313500000000015</v>
      </c>
    </row>
    <row r="432" spans="1:12" ht="15.75">
      <c r="A432" s="636" t="s">
        <v>2046</v>
      </c>
      <c r="B432" s="575"/>
      <c r="C432" s="575"/>
      <c r="D432" s="575"/>
      <c r="E432" s="575"/>
      <c r="F432" s="575"/>
      <c r="G432" s="256">
        <v>2245</v>
      </c>
      <c r="H432" s="257">
        <v>78.5</v>
      </c>
      <c r="I432" s="257">
        <v>74.400000000000006</v>
      </c>
      <c r="J432" s="257">
        <v>314.3</v>
      </c>
      <c r="K432" s="256">
        <v>1100</v>
      </c>
      <c r="L432" s="385">
        <v>6.2</v>
      </c>
    </row>
    <row r="433" spans="1:12" ht="16.5" thickBot="1">
      <c r="A433" s="637" t="s">
        <v>2047</v>
      </c>
      <c r="B433" s="638"/>
      <c r="C433" s="638"/>
      <c r="D433" s="638"/>
      <c r="E433" s="638"/>
      <c r="F433" s="638"/>
      <c r="G433" s="386">
        <f t="shared" ref="G433:L433" si="52">G431/G432</f>
        <v>0.35072962138084629</v>
      </c>
      <c r="H433" s="386">
        <f t="shared" si="52"/>
        <v>0.30294458598726121</v>
      </c>
      <c r="I433" s="386">
        <f t="shared" si="52"/>
        <v>0.30005174731182788</v>
      </c>
      <c r="J433" s="386">
        <f t="shared" si="52"/>
        <v>0.37940932230353169</v>
      </c>
      <c r="K433" s="386">
        <f t="shared" si="52"/>
        <v>4.6545454545454543E-2</v>
      </c>
      <c r="L433" s="387">
        <f t="shared" si="52"/>
        <v>0.81150806451612922</v>
      </c>
    </row>
    <row r="435" spans="1:12">
      <c r="A435" s="584" t="s">
        <v>2144</v>
      </c>
      <c r="B435" s="584"/>
      <c r="C435" s="584"/>
      <c r="D435" s="584"/>
      <c r="E435" s="584"/>
      <c r="F435" s="584"/>
      <c r="G435" s="584"/>
      <c r="H435" s="584"/>
      <c r="I435" s="584"/>
      <c r="J435" s="584"/>
      <c r="K435" s="584"/>
      <c r="L435" s="584"/>
    </row>
    <row r="437" spans="1:12">
      <c r="A437" s="588" t="s">
        <v>159</v>
      </c>
      <c r="B437" s="588" t="s">
        <v>166</v>
      </c>
      <c r="C437" s="588" t="s">
        <v>167</v>
      </c>
      <c r="D437" s="588" t="s">
        <v>2024</v>
      </c>
      <c r="E437" s="590" t="s">
        <v>168</v>
      </c>
      <c r="F437" s="590" t="s">
        <v>169</v>
      </c>
      <c r="G437" s="592" t="s">
        <v>2025</v>
      </c>
      <c r="H437" s="593"/>
      <c r="I437" s="593"/>
      <c r="J437" s="593"/>
      <c r="K437" s="593"/>
      <c r="L437" s="594"/>
    </row>
    <row r="438" spans="1:12" ht="30.75" thickBot="1">
      <c r="A438" s="603"/>
      <c r="B438" s="603"/>
      <c r="C438" s="603"/>
      <c r="D438" s="603"/>
      <c r="E438" s="604"/>
      <c r="F438" s="604"/>
      <c r="G438" s="241" t="s">
        <v>2026</v>
      </c>
      <c r="H438" s="241" t="s">
        <v>2027</v>
      </c>
      <c r="I438" s="241" t="s">
        <v>2028</v>
      </c>
      <c r="J438" s="241" t="s">
        <v>2029</v>
      </c>
      <c r="K438" s="241" t="s">
        <v>2030</v>
      </c>
      <c r="L438" s="241" t="s">
        <v>2031</v>
      </c>
    </row>
    <row r="439" spans="1:12">
      <c r="A439" s="640" t="s">
        <v>1973</v>
      </c>
      <c r="B439" s="675" t="s">
        <v>1881</v>
      </c>
      <c r="C439" s="356" t="str">
        <f>VLOOKUP(D439,'[3]TAC 2018'!$C$2:$AJ$774,2)</f>
        <v>Avena en hojuelas, precocida</v>
      </c>
      <c r="D439" s="292" t="s">
        <v>2054</v>
      </c>
      <c r="E439" s="154">
        <v>20</v>
      </c>
      <c r="F439" s="155">
        <f>$E439*VLOOKUP($D439,'[3]TAC 2018'!$C$2:$AJ$774,4)/100</f>
        <v>20</v>
      </c>
      <c r="G439" s="155">
        <f>$F439*VLOOKUP($D439,'[3]TAC 2018'!$C$2:$AJ$774,6)/100</f>
        <v>82.2</v>
      </c>
      <c r="H439" s="357">
        <f>$F439*VLOOKUP($D439,'[3]TAC 2018'!$C$2:$AJ$774,8)/100</f>
        <v>3.38</v>
      </c>
      <c r="I439" s="357">
        <f>$F439*VLOOKUP($D439,'[3]TAC 2018'!$C$2:$AJ$774,9)/100</f>
        <v>1.5</v>
      </c>
      <c r="J439" s="358">
        <f>$F439*VLOOKUP($D439,'[3]TAC 2018'!$C$2:$AJ$774,10)/100</f>
        <v>12.82</v>
      </c>
      <c r="K439" s="358">
        <f>$F439*VLOOKUP($D439,'[3]TAC 2018'!$C$2:$AJ$774,14)/100</f>
        <v>10.8</v>
      </c>
      <c r="L439" s="359">
        <f>$F439*VLOOKUP($D439,'[3]TAC 2018'!$C$2:$AJ$774,15)/100</f>
        <v>0.9</v>
      </c>
    </row>
    <row r="440" spans="1:12">
      <c r="A440" s="641"/>
      <c r="B440" s="581"/>
      <c r="C440" s="242" t="str">
        <f>VLOOKUP(D440,'[3]TAC 2018'!$C$2:$AJ$774,2)</f>
        <v>Leche de vaca, entera, en polvo</v>
      </c>
      <c r="D440" s="243" t="s">
        <v>2049</v>
      </c>
      <c r="E440" s="156">
        <v>20</v>
      </c>
      <c r="F440" s="157">
        <f>$E440*VLOOKUP($D440,'[3]TAC 2018'!$C$2:$AJ$774,4)/100</f>
        <v>20</v>
      </c>
      <c r="G440" s="157">
        <f>$F440*VLOOKUP($D440,'[3]TAC 2018'!$C$2:$AJ$774,6)/100</f>
        <v>99.8</v>
      </c>
      <c r="H440" s="244">
        <f>$F440*VLOOKUP($D440,'[3]TAC 2018'!$C$2:$AJ$774,8)/100</f>
        <v>5.26</v>
      </c>
      <c r="I440" s="244">
        <f>$F440*VLOOKUP($D440,'[3]TAC 2018'!$C$2:$AJ$774,9)/100</f>
        <v>5.32</v>
      </c>
      <c r="J440" s="245">
        <f>$F440*VLOOKUP($D440,'[3]TAC 2018'!$C$2:$AJ$774,10)/100</f>
        <v>7.68</v>
      </c>
      <c r="K440" s="245">
        <f>$F440*VLOOKUP($D440,'[3]TAC 2018'!$C$2:$AJ$774,14)/100</f>
        <v>188</v>
      </c>
      <c r="L440" s="360">
        <f>$F440*VLOOKUP($D440,'[3]TAC 2018'!$C$2:$AJ$774,15)/100</f>
        <v>0.1</v>
      </c>
    </row>
    <row r="441" spans="1:12" ht="15.75" thickBot="1">
      <c r="A441" s="643"/>
      <c r="B441" s="676"/>
      <c r="C441" s="361" t="str">
        <f>VLOOKUP(D441,'[3]TAC 2018'!$C$2:$AJ$774,2)</f>
        <v>Azucar blanco, granulado</v>
      </c>
      <c r="D441" s="362" t="s">
        <v>2033</v>
      </c>
      <c r="E441" s="158">
        <v>10</v>
      </c>
      <c r="F441" s="159">
        <f>$E441*VLOOKUP($D441,'[3]TAC 2018'!$C$2:$AJ$774,4)/100</f>
        <v>10</v>
      </c>
      <c r="G441" s="159">
        <f>$F441*VLOOKUP($D441,'[3]TAC 2018'!$C$2:$AJ$774,6)/100</f>
        <v>39.700000000000003</v>
      </c>
      <c r="H441" s="363">
        <f>$F441*VLOOKUP($D441,'[3]TAC 2018'!$C$2:$AJ$774,8)/100</f>
        <v>0</v>
      </c>
      <c r="I441" s="363">
        <f>$F441*VLOOKUP($D441,'[3]TAC 2018'!$C$2:$AJ$774,9)/100</f>
        <v>0</v>
      </c>
      <c r="J441" s="364">
        <f>$F441*VLOOKUP($D441,'[3]TAC 2018'!$C$2:$AJ$774,10)/100</f>
        <v>9.93</v>
      </c>
      <c r="K441" s="364">
        <f>$F441*VLOOKUP($D441,'[3]TAC 2018'!$C$2:$AJ$774,14)/100</f>
        <v>0</v>
      </c>
      <c r="L441" s="365">
        <f>$F441*VLOOKUP($D441,'[3]TAC 2018'!$C$2:$AJ$774,15)/100</f>
        <v>0.01</v>
      </c>
    </row>
    <row r="442" spans="1:12" ht="29.25" customHeight="1" thickBot="1">
      <c r="A442" s="366" t="s">
        <v>1882</v>
      </c>
      <c r="B442" s="439" t="s">
        <v>1962</v>
      </c>
      <c r="C442" s="367" t="str">
        <f>VLOOKUP(D442,'[3]TAC 2018'!$C$2:$AJ$774,2)</f>
        <v>Galletas dulces, con relleno</v>
      </c>
      <c r="D442" s="368" t="s">
        <v>2131</v>
      </c>
      <c r="E442" s="369">
        <v>33</v>
      </c>
      <c r="F442" s="370">
        <f>$E442*VLOOKUP($D442,'[3]TAC 2018'!$C$2:$AJ$774,4)/100</f>
        <v>33</v>
      </c>
      <c r="G442" s="370">
        <f>$F442*VLOOKUP($D442,'[3]TAC 2018'!$C$2:$AJ$774,6)/100</f>
        <v>170.28</v>
      </c>
      <c r="H442" s="371">
        <f>$F442*VLOOKUP($D442,'[3]TAC 2018'!$C$2:$AJ$774,8)/100</f>
        <v>1.254</v>
      </c>
      <c r="I442" s="371">
        <f>$F442*VLOOKUP($D442,'[3]TAC 2018'!$C$2:$AJ$774,9)/100</f>
        <v>7.9530000000000003</v>
      </c>
      <c r="J442" s="372">
        <f>$F442*VLOOKUP($D442,'[3]TAC 2018'!$C$2:$AJ$774,10)/100</f>
        <v>23.132999999999996</v>
      </c>
      <c r="K442" s="372">
        <f>$F442*VLOOKUP($D442,'[3]TAC 2018'!$C$2:$AJ$774,14)/100</f>
        <v>11.88</v>
      </c>
      <c r="L442" s="373">
        <f>$F442*VLOOKUP($D442,'[3]TAC 2018'!$C$2:$AJ$774,15)/100</f>
        <v>1.155</v>
      </c>
    </row>
    <row r="443" spans="1:12" ht="19.5" customHeight="1" thickBot="1">
      <c r="A443" s="413"/>
      <c r="B443" s="313"/>
      <c r="C443" s="377"/>
      <c r="D443" s="378"/>
      <c r="E443" s="379"/>
      <c r="F443" s="380"/>
      <c r="G443" s="380"/>
      <c r="H443" s="381"/>
      <c r="I443" s="381"/>
      <c r="J443" s="382"/>
      <c r="K443" s="382"/>
      <c r="L443" s="395"/>
    </row>
    <row r="444" spans="1:12" ht="15.75">
      <c r="A444" s="634" t="s">
        <v>2045</v>
      </c>
      <c r="B444" s="635"/>
      <c r="C444" s="635"/>
      <c r="D444" s="635"/>
      <c r="E444" s="635"/>
      <c r="F444" s="635"/>
      <c r="G444" s="383">
        <f>SUM(G439:G442)</f>
        <v>391.98</v>
      </c>
      <c r="H444" s="383">
        <f>SUM(H438:H442)</f>
        <v>9.8940000000000001</v>
      </c>
      <c r="I444" s="383">
        <f>SUM(I438:I442)</f>
        <v>14.773</v>
      </c>
      <c r="J444" s="383">
        <f>SUM(J438:J442)</f>
        <v>53.562999999999995</v>
      </c>
      <c r="K444" s="383">
        <f>SUM(K438:K442)</f>
        <v>210.68</v>
      </c>
      <c r="L444" s="384">
        <f>SUM(L438:L442)</f>
        <v>2.165</v>
      </c>
    </row>
    <row r="445" spans="1:12" ht="15.75">
      <c r="A445" s="636" t="s">
        <v>2046</v>
      </c>
      <c r="B445" s="575"/>
      <c r="C445" s="575"/>
      <c r="D445" s="575"/>
      <c r="E445" s="575"/>
      <c r="F445" s="575"/>
      <c r="G445" s="256">
        <v>2245</v>
      </c>
      <c r="H445" s="257">
        <v>78.5</v>
      </c>
      <c r="I445" s="257">
        <v>74.400000000000006</v>
      </c>
      <c r="J445" s="257">
        <v>314.3</v>
      </c>
      <c r="K445" s="256">
        <v>1100</v>
      </c>
      <c r="L445" s="385">
        <v>6.2</v>
      </c>
    </row>
    <row r="446" spans="1:12" ht="16.5" thickBot="1">
      <c r="A446" s="637" t="s">
        <v>2047</v>
      </c>
      <c r="B446" s="638"/>
      <c r="C446" s="638"/>
      <c r="D446" s="638"/>
      <c r="E446" s="638"/>
      <c r="F446" s="638"/>
      <c r="G446" s="386">
        <f t="shared" ref="G446:L446" si="53">G444/G445</f>
        <v>0.17460133630289534</v>
      </c>
      <c r="H446" s="386">
        <f t="shared" si="53"/>
        <v>0.12603821656050956</v>
      </c>
      <c r="I446" s="386">
        <f t="shared" si="53"/>
        <v>0.19856182795698923</v>
      </c>
      <c r="J446" s="386">
        <f t="shared" si="53"/>
        <v>0.17041998090995861</v>
      </c>
      <c r="K446" s="386">
        <f t="shared" si="53"/>
        <v>0.19152727272727274</v>
      </c>
      <c r="L446" s="387">
        <f t="shared" si="53"/>
        <v>0.34919354838709676</v>
      </c>
    </row>
    <row r="448" spans="1:12">
      <c r="A448" s="608" t="s">
        <v>2145</v>
      </c>
      <c r="B448" s="608"/>
      <c r="C448" s="608"/>
      <c r="D448" s="608"/>
      <c r="E448" s="608"/>
      <c r="F448" s="608"/>
      <c r="G448" s="608"/>
      <c r="H448" s="608"/>
      <c r="I448" s="608"/>
      <c r="J448" s="608"/>
      <c r="K448" s="608"/>
      <c r="L448" s="608"/>
    </row>
    <row r="450" spans="1:12">
      <c r="A450" s="588" t="s">
        <v>159</v>
      </c>
      <c r="B450" s="588" t="s">
        <v>166</v>
      </c>
      <c r="C450" s="588" t="s">
        <v>167</v>
      </c>
      <c r="D450" s="588" t="s">
        <v>2024</v>
      </c>
      <c r="E450" s="590" t="s">
        <v>168</v>
      </c>
      <c r="F450" s="590" t="s">
        <v>169</v>
      </c>
      <c r="G450" s="592" t="s">
        <v>2025</v>
      </c>
      <c r="H450" s="593"/>
      <c r="I450" s="593"/>
      <c r="J450" s="593"/>
      <c r="K450" s="593"/>
      <c r="L450" s="594"/>
    </row>
    <row r="451" spans="1:12" ht="30.75" thickBot="1">
      <c r="A451" s="603"/>
      <c r="B451" s="603"/>
      <c r="C451" s="603"/>
      <c r="D451" s="603"/>
      <c r="E451" s="604"/>
      <c r="F451" s="604"/>
      <c r="G451" s="241" t="s">
        <v>2026</v>
      </c>
      <c r="H451" s="241" t="s">
        <v>2027</v>
      </c>
      <c r="I451" s="241" t="s">
        <v>2028</v>
      </c>
      <c r="J451" s="241" t="s">
        <v>2029</v>
      </c>
      <c r="K451" s="241" t="s">
        <v>2030</v>
      </c>
      <c r="L451" s="241" t="s">
        <v>2031</v>
      </c>
    </row>
    <row r="452" spans="1:12">
      <c r="A452" s="640" t="s">
        <v>1896</v>
      </c>
      <c r="B452" s="675" t="s">
        <v>1734</v>
      </c>
      <c r="C452" s="356" t="str">
        <f>VLOOKUP(D452,'[3]TAC 2018'!$C$2:$AJ$774,2)</f>
        <v>Guayaba, madura, cruda</v>
      </c>
      <c r="D452" s="292" t="s">
        <v>2091</v>
      </c>
      <c r="E452" s="154">
        <v>40</v>
      </c>
      <c r="F452" s="155">
        <f>$E452*VLOOKUP($D452,'[3]TAC 2018'!$C$2:$AJ$774,4)/100</f>
        <v>30</v>
      </c>
      <c r="G452" s="155">
        <f>$F452*VLOOKUP($D452,'[3]TAC 2018'!$C$2:$AJ$774,6)/100</f>
        <v>21.3</v>
      </c>
      <c r="H452" s="357">
        <f>$F452*VLOOKUP($D452,'[3]TAC 2018'!$C$2:$AJ$774,8)/100</f>
        <v>0.27</v>
      </c>
      <c r="I452" s="357">
        <f>$F452*VLOOKUP($D452,'[3]TAC 2018'!$C$2:$AJ$774,9)/100</f>
        <v>0.09</v>
      </c>
      <c r="J452" s="358">
        <f>$F452*VLOOKUP($D452,'[3]TAC 2018'!$C$2:$AJ$774,10)/100</f>
        <v>4.0199999999999996</v>
      </c>
      <c r="K452" s="358">
        <f>$F452*VLOOKUP($D452,'[3]TAC 2018'!$C$2:$AJ$774,14)/100</f>
        <v>3.9</v>
      </c>
      <c r="L452" s="359">
        <f>$F452*VLOOKUP($D452,'[3]TAC 2018'!$C$2:$AJ$774,15)/100</f>
        <v>0.09</v>
      </c>
    </row>
    <row r="453" spans="1:12" ht="15.75" thickBot="1">
      <c r="A453" s="643"/>
      <c r="B453" s="676"/>
      <c r="C453" s="361" t="str">
        <f>VLOOKUP(D453,'[3]TAC 2018'!$C$2:$AJ$774,2)</f>
        <v>Azucar blanco, granulado</v>
      </c>
      <c r="D453" s="362" t="s">
        <v>2033</v>
      </c>
      <c r="E453" s="158">
        <v>10</v>
      </c>
      <c r="F453" s="159">
        <f>$E453*VLOOKUP($D453,'[3]TAC 2018'!$C$2:$AJ$774,4)/100</f>
        <v>10</v>
      </c>
      <c r="G453" s="159">
        <f>$F453*VLOOKUP($D453,'[3]TAC 2018'!$C$2:$AJ$774,6)/100</f>
        <v>39.700000000000003</v>
      </c>
      <c r="H453" s="363">
        <f>$F453*VLOOKUP($D453,'[3]TAC 2018'!$C$2:$AJ$774,8)/100</f>
        <v>0</v>
      </c>
      <c r="I453" s="363">
        <f>$F453*VLOOKUP($D453,'[3]TAC 2018'!$C$2:$AJ$774,9)/100</f>
        <v>0</v>
      </c>
      <c r="J453" s="364">
        <f>$F453*VLOOKUP($D453,'[3]TAC 2018'!$C$2:$AJ$774,10)/100</f>
        <v>9.93</v>
      </c>
      <c r="K453" s="364">
        <f>$F453*VLOOKUP($D453,'[3]TAC 2018'!$C$2:$AJ$774,14)/100</f>
        <v>0</v>
      </c>
      <c r="L453" s="365">
        <f>$F453*VLOOKUP($D453,'[3]TAC 2018'!$C$2:$AJ$774,15)/100</f>
        <v>0.01</v>
      </c>
    </row>
    <row r="454" spans="1:12">
      <c r="A454" s="640" t="s">
        <v>160</v>
      </c>
      <c r="B454" s="675" t="s">
        <v>1948</v>
      </c>
      <c r="C454" s="356" t="str">
        <f>VLOOKUP(D454,'[3]TAC 2018'!$C$2:$AJ$774,2)</f>
        <v>Atún, enlatado con aceite</v>
      </c>
      <c r="D454" s="292" t="s">
        <v>2067</v>
      </c>
      <c r="E454" s="154">
        <v>50</v>
      </c>
      <c r="F454" s="155">
        <f>$E454*VLOOKUP($D454,'[3]TAC 2018'!$C$2:$AJ$774,4)/100</f>
        <v>50</v>
      </c>
      <c r="G454" s="155">
        <f>$F454*VLOOKUP($D454,'[3]TAC 2018'!$C$2:$AJ$774,6)/100</f>
        <v>105.5</v>
      </c>
      <c r="H454" s="357">
        <f>$F454*VLOOKUP($D454,'[3]TAC 2018'!$C$2:$AJ$774,8)/100</f>
        <v>12.75</v>
      </c>
      <c r="I454" s="357">
        <f>$F454*VLOOKUP($D454,'[3]TAC 2018'!$C$2:$AJ$774,9)/100</f>
        <v>6.05</v>
      </c>
      <c r="J454" s="358">
        <f>$F454*VLOOKUP($D454,'[3]TAC 2018'!$C$2:$AJ$774,10)/100</f>
        <v>0</v>
      </c>
      <c r="K454" s="358">
        <f>$F454*VLOOKUP($D454,'[3]TAC 2018'!$C$2:$AJ$774,14)/100</f>
        <v>4</v>
      </c>
      <c r="L454" s="359">
        <f>$F454*VLOOKUP($D454,'[3]TAC 2018'!$C$2:$AJ$774,15)/100</f>
        <v>0.75</v>
      </c>
    </row>
    <row r="455" spans="1:12">
      <c r="A455" s="641"/>
      <c r="B455" s="581"/>
      <c r="C455" s="242" t="str">
        <f>VLOOKUP(D455,'[3]TAC 2018'!$C$2:$AJ$774,2)</f>
        <v>Cebolla cabezona, cruda</v>
      </c>
      <c r="D455" s="243" t="s">
        <v>2035</v>
      </c>
      <c r="E455" s="156">
        <v>10</v>
      </c>
      <c r="F455" s="157">
        <f>$E455*VLOOKUP($D455,'[3]TAC 2018'!$C$2:$AJ$774,4)/100</f>
        <v>9.5</v>
      </c>
      <c r="G455" s="157">
        <f>$F455*VLOOKUP($D455,'[3]TAC 2018'!$C$2:$AJ$774,6)/100</f>
        <v>3.8</v>
      </c>
      <c r="H455" s="244">
        <f>$F455*VLOOKUP($D455,'[3]TAC 2018'!$C$2:$AJ$774,8)/100</f>
        <v>0.13299999999999998</v>
      </c>
      <c r="I455" s="244">
        <f>$F455*VLOOKUP($D455,'[3]TAC 2018'!$C$2:$AJ$774,9)/100</f>
        <v>9.5000000000000015E-3</v>
      </c>
      <c r="J455" s="245">
        <f>$F455*VLOOKUP($D455,'[3]TAC 2018'!$C$2:$AJ$774,10)/100</f>
        <v>0.73150000000000004</v>
      </c>
      <c r="K455" s="245">
        <f>$F455*VLOOKUP($D455,'[3]TAC 2018'!$C$2:$AJ$774,14)/100</f>
        <v>2.2799999999999998</v>
      </c>
      <c r="L455" s="360">
        <f>$F455*VLOOKUP($D455,'[3]TAC 2018'!$C$2:$AJ$774,15)/100</f>
        <v>2.8500000000000001E-2</v>
      </c>
    </row>
    <row r="456" spans="1:12">
      <c r="A456" s="641"/>
      <c r="B456" s="581"/>
      <c r="C456" s="242" t="str">
        <f>VLOOKUP(D456,'[3]TAC 2018'!$C$2:$AJ$774,2)</f>
        <v>Pimentón verde, crudo</v>
      </c>
      <c r="D456" s="243" t="s">
        <v>2037</v>
      </c>
      <c r="E456" s="156">
        <v>10</v>
      </c>
      <c r="F456" s="157">
        <f>$E456*VLOOKUP($D456,'[3]TAC 2018'!$C$2:$AJ$774,4)/100</f>
        <v>8</v>
      </c>
      <c r="G456" s="157">
        <f>$F456*VLOOKUP($D456,'[3]TAC 2018'!$C$2:$AJ$774,6)/100</f>
        <v>2.2400000000000002</v>
      </c>
      <c r="H456" s="244">
        <f>$F456*VLOOKUP($D456,'[3]TAC 2018'!$C$2:$AJ$774,8)/100</f>
        <v>7.2000000000000008E-2</v>
      </c>
      <c r="I456" s="244">
        <f>$F456*VLOOKUP($D456,'[3]TAC 2018'!$C$2:$AJ$774,9)/100</f>
        <v>8.0000000000000002E-3</v>
      </c>
      <c r="J456" s="245">
        <f>$F456*VLOOKUP($D456,'[3]TAC 2018'!$C$2:$AJ$774,10)/100</f>
        <v>0.39200000000000002</v>
      </c>
      <c r="K456" s="245">
        <f>$F456*VLOOKUP($D456,'[3]TAC 2018'!$C$2:$AJ$774,14)/100</f>
        <v>0.88</v>
      </c>
      <c r="L456" s="360">
        <f>$F456*VLOOKUP($D456,'[3]TAC 2018'!$C$2:$AJ$774,15)/100</f>
        <v>3.2000000000000001E-2</v>
      </c>
    </row>
    <row r="457" spans="1:12">
      <c r="A457" s="641"/>
      <c r="B457" s="581"/>
      <c r="C457" s="242" t="str">
        <f>VLOOKUP(D457,'[3]TAC 2018'!$C$2:$AJ$774,2)</f>
        <v>Achiote,seco</v>
      </c>
      <c r="D457" s="243" t="s">
        <v>2063</v>
      </c>
      <c r="E457" s="156">
        <v>1</v>
      </c>
      <c r="F457" s="157">
        <f>$E457*VLOOKUP($D457,'[3]TAC 2018'!$C$2:$AJ$774,4)/100</f>
        <v>1</v>
      </c>
      <c r="G457" s="157">
        <f>$F457*VLOOKUP($D457,'[3]TAC 2018'!$C$2:$AJ$774,6)/100</f>
        <v>3.92</v>
      </c>
      <c r="H457" s="244">
        <f>$F457*VLOOKUP($D457,'[3]TAC 2018'!$C$2:$AJ$774,8)/100</f>
        <v>4.4000000000000004E-2</v>
      </c>
      <c r="I457" s="244">
        <f>$F457*VLOOKUP($D457,'[3]TAC 2018'!$C$2:$AJ$774,9)/100</f>
        <v>5.2999999999999999E-2</v>
      </c>
      <c r="J457" s="245">
        <f>$F457*VLOOKUP($D457,'[3]TAC 2018'!$C$2:$AJ$774,10)/100</f>
        <v>0.81799999999999995</v>
      </c>
      <c r="K457" s="245">
        <f>$F457*VLOOKUP($D457,'[3]TAC 2018'!$C$2:$AJ$774,14)/100</f>
        <v>0.11</v>
      </c>
      <c r="L457" s="360">
        <f>$F457*VLOOKUP($D457,'[3]TAC 2018'!$C$2:$AJ$774,15)/100</f>
        <v>1.3999999999999999E-2</v>
      </c>
    </row>
    <row r="458" spans="1:12">
      <c r="A458" s="641"/>
      <c r="B458" s="581"/>
      <c r="C458" s="242" t="str">
        <f>VLOOKUP(D458,'[3]TAC 2018'!$C$2:$AJ$774,2)</f>
        <v>Ajo, crudo</v>
      </c>
      <c r="D458" s="243" t="s">
        <v>2038</v>
      </c>
      <c r="E458" s="156">
        <v>1</v>
      </c>
      <c r="F458" s="157">
        <f>$E458*VLOOKUP($D458,'[3]TAC 2018'!$C$2:$AJ$774,4)/100</f>
        <v>0.95</v>
      </c>
      <c r="G458" s="157">
        <f>$F458*VLOOKUP($D458,'[3]TAC 2018'!$C$2:$AJ$774,6)/100</f>
        <v>1.3679999999999999</v>
      </c>
      <c r="H458" s="244">
        <f>$F458*VLOOKUP($D458,'[3]TAC 2018'!$C$2:$AJ$774,8)/100</f>
        <v>4.4649999999999995E-2</v>
      </c>
      <c r="I458" s="244">
        <f>$F458*VLOOKUP($D458,'[3]TAC 2018'!$C$2:$AJ$774,9)/100</f>
        <v>2.8499999999999997E-3</v>
      </c>
      <c r="J458" s="245">
        <f>$F458*VLOOKUP($D458,'[3]TAC 2018'!$C$2:$AJ$774,10)/100</f>
        <v>0.27834999999999999</v>
      </c>
      <c r="K458" s="245">
        <f>$F458*VLOOKUP($D458,'[3]TAC 2018'!$C$2:$AJ$774,14)/100</f>
        <v>0.38</v>
      </c>
      <c r="L458" s="360">
        <f>$F458*VLOOKUP($D458,'[3]TAC 2018'!$C$2:$AJ$774,15)/100</f>
        <v>1.2349999999999998E-2</v>
      </c>
    </row>
    <row r="459" spans="1:12">
      <c r="A459" s="641"/>
      <c r="B459" s="581"/>
      <c r="C459" s="242" t="str">
        <f>VLOOKUP(D459,'[3]TAC 2018'!$C$2:$AJ$774,2)</f>
        <v>Cebolla junca, hojas, cruda</v>
      </c>
      <c r="D459" s="243" t="s">
        <v>2039</v>
      </c>
      <c r="E459" s="156">
        <v>20</v>
      </c>
      <c r="F459" s="157">
        <f>$E459*VLOOKUP($D459,'[3]TAC 2018'!$C$2:$AJ$774,4)/100</f>
        <v>9</v>
      </c>
      <c r="G459" s="157">
        <f>$F459*VLOOKUP($D459,'[3]TAC 2018'!$C$2:$AJ$774,6)/100</f>
        <v>3.69</v>
      </c>
      <c r="H459" s="244">
        <f>$F459*VLOOKUP($D459,'[3]TAC 2018'!$C$2:$AJ$774,8)/100</f>
        <v>0.14400000000000002</v>
      </c>
      <c r="I459" s="244">
        <f>$F459*VLOOKUP($D459,'[3]TAC 2018'!$C$2:$AJ$774,9)/100</f>
        <v>1.8000000000000002E-2</v>
      </c>
      <c r="J459" s="245">
        <f>$F459*VLOOKUP($D459,'[3]TAC 2018'!$C$2:$AJ$774,10)/100</f>
        <v>0.63900000000000001</v>
      </c>
      <c r="K459" s="245">
        <f>$F459*VLOOKUP($D459,'[3]TAC 2018'!$C$2:$AJ$774,14)/100</f>
        <v>3.96</v>
      </c>
      <c r="L459" s="360">
        <f>$F459*VLOOKUP($D459,'[3]TAC 2018'!$C$2:$AJ$774,15)/100</f>
        <v>0.13500000000000001</v>
      </c>
    </row>
    <row r="460" spans="1:12">
      <c r="A460" s="641"/>
      <c r="B460" s="581"/>
      <c r="C460" s="242" t="str">
        <f>VLOOKUP(D460,'[3]TAC 2018'!$C$2:$AJ$774,2)</f>
        <v>Aceite de maíz</v>
      </c>
      <c r="D460" s="243" t="s">
        <v>2040</v>
      </c>
      <c r="E460" s="156">
        <v>10</v>
      </c>
      <c r="F460" s="157">
        <f>$E460*VLOOKUP($D460,'[3]TAC 2018'!$C$2:$AJ$774,4)/100</f>
        <v>10</v>
      </c>
      <c r="G460" s="157">
        <f>$F460*VLOOKUP($D460,'[3]TAC 2018'!$C$2:$AJ$774,6)/100</f>
        <v>90</v>
      </c>
      <c r="H460" s="244">
        <f>$F460*VLOOKUP($D460,'[3]TAC 2018'!$C$2:$AJ$774,8)/100</f>
        <v>0</v>
      </c>
      <c r="I460" s="244">
        <f>$F460*VLOOKUP($D460,'[3]TAC 2018'!$C$2:$AJ$774,9)/100</f>
        <v>10</v>
      </c>
      <c r="J460" s="245">
        <f>$F460*VLOOKUP($D460,'[3]TAC 2018'!$C$2:$AJ$774,10)/100</f>
        <v>0</v>
      </c>
      <c r="K460" s="245">
        <f>$F460*VLOOKUP($D460,'[3]TAC 2018'!$C$2:$AJ$774,14)/100</f>
        <v>0</v>
      </c>
      <c r="L460" s="360">
        <f>$F460*VLOOKUP($D460,'[3]TAC 2018'!$C$2:$AJ$774,15)/100</f>
        <v>0</v>
      </c>
    </row>
    <row r="461" spans="1:12" ht="15.75" thickBot="1">
      <c r="A461" s="643"/>
      <c r="B461" s="676"/>
      <c r="C461" s="361" t="str">
        <f>VLOOKUP(D461,'[3]TAC 2018'!$C$2:$AJ$774,2)</f>
        <v>Sal</v>
      </c>
      <c r="D461" s="362" t="s">
        <v>2041</v>
      </c>
      <c r="E461" s="412">
        <v>1</v>
      </c>
      <c r="F461" s="159">
        <f>$E461*VLOOKUP($D461,'[3]TAC 2018'!$C$2:$AJ$774,4)/100</f>
        <v>1</v>
      </c>
      <c r="G461" s="159">
        <f>$F461*VLOOKUP($D461,'[3]TAC 2018'!$C$2:$AJ$774,6)/100</f>
        <v>0</v>
      </c>
      <c r="H461" s="363">
        <f>$F461*VLOOKUP($D461,'[3]TAC 2018'!$C$2:$AJ$774,8)/100</f>
        <v>0</v>
      </c>
      <c r="I461" s="363">
        <f>$F461*VLOOKUP($D461,'[3]TAC 2018'!$C$2:$AJ$774,9)/100</f>
        <v>0</v>
      </c>
      <c r="J461" s="364">
        <f>$F461*VLOOKUP($D461,'[3]TAC 2018'!$C$2:$AJ$774,10)/100</f>
        <v>0</v>
      </c>
      <c r="K461" s="364">
        <f>$F461*VLOOKUP($D461,'[3]TAC 2018'!$C$2:$AJ$774,14)/100</f>
        <v>0.24</v>
      </c>
      <c r="L461" s="365">
        <f>$F461*VLOOKUP($D461,'[3]TAC 2018'!$C$2:$AJ$774,15)/100</f>
        <v>3.0000000000000001E-3</v>
      </c>
    </row>
    <row r="462" spans="1:12">
      <c r="A462" s="640" t="s">
        <v>1882</v>
      </c>
      <c r="B462" s="639" t="s">
        <v>2011</v>
      </c>
      <c r="C462" s="356" t="str">
        <f>VLOOKUP(D462,'[3]TAC 2018'!$C$2:$AJ$774,2)</f>
        <v>Plátano colí o guíneo, verde, crudo</v>
      </c>
      <c r="D462" s="292" t="s">
        <v>2042</v>
      </c>
      <c r="E462" s="154">
        <v>300</v>
      </c>
      <c r="F462" s="155">
        <f>$E462*VLOOKUP($D462,'[3]TAC 2018'!$C$2:$AJ$774,4)/100</f>
        <v>180</v>
      </c>
      <c r="G462" s="155">
        <f>$F462*VLOOKUP($D462,'[3]TAC 2018'!$C$2:$AJ$774,6)/100</f>
        <v>230.4</v>
      </c>
      <c r="H462" s="357">
        <f>$F462*VLOOKUP($D462,'[3]TAC 2018'!$C$2:$AJ$774,8)/100</f>
        <v>2.34</v>
      </c>
      <c r="I462" s="357">
        <f>$F462*VLOOKUP($D462,'[3]TAC 2018'!$C$2:$AJ$774,9)/100</f>
        <v>0.18</v>
      </c>
      <c r="J462" s="358">
        <f>$F462*VLOOKUP($D462,'[3]TAC 2018'!$C$2:$AJ$774,10)/100</f>
        <v>54.54</v>
      </c>
      <c r="K462" s="358">
        <f>$F462*VLOOKUP($D462,'[3]TAC 2018'!$C$2:$AJ$774,14)/100</f>
        <v>7.2</v>
      </c>
      <c r="L462" s="359">
        <f>$F462*VLOOKUP($D462,'[3]TAC 2018'!$C$2:$AJ$774,15)/100</f>
        <v>1.2599999999999998</v>
      </c>
    </row>
    <row r="463" spans="1:12" ht="15.75" thickBot="1">
      <c r="A463" s="643"/>
      <c r="B463" s="644"/>
      <c r="C463" s="361" t="str">
        <f>VLOOKUP(D463,'[3]TAC 2018'!$C$2:$AJ$774,2)</f>
        <v>Sal</v>
      </c>
      <c r="D463" s="362" t="s">
        <v>2041</v>
      </c>
      <c r="E463" s="158">
        <v>1</v>
      </c>
      <c r="F463" s="159">
        <f>$E463*VLOOKUP($D463,'[3]TAC 2018'!$C$2:$AJ$774,4)/100</f>
        <v>1</v>
      </c>
      <c r="G463" s="159">
        <f>$F463*VLOOKUP($D463,'[3]TAC 2018'!$C$2:$AJ$774,6)/100</f>
        <v>0</v>
      </c>
      <c r="H463" s="363">
        <f>$F463*VLOOKUP($D463,'[3]TAC 2018'!$C$2:$AJ$774,8)/100</f>
        <v>0</v>
      </c>
      <c r="I463" s="363">
        <f>$F463*VLOOKUP($D463,'[3]TAC 2018'!$C$2:$AJ$774,9)/100</f>
        <v>0</v>
      </c>
      <c r="J463" s="364">
        <f>$F463*VLOOKUP($D463,'[3]TAC 2018'!$C$2:$AJ$774,10)/100</f>
        <v>0</v>
      </c>
      <c r="K463" s="364">
        <f>$F463*VLOOKUP($D463,'[3]TAC 2018'!$C$2:$AJ$774,14)/100</f>
        <v>0.24</v>
      </c>
      <c r="L463" s="365">
        <f>$F463*VLOOKUP($D463,'[3]TAC 2018'!$C$2:$AJ$774,15)/100</f>
        <v>3.0000000000000001E-3</v>
      </c>
    </row>
    <row r="464" spans="1:12" ht="15.75" thickBot="1">
      <c r="A464" s="413"/>
      <c r="B464" s="414"/>
      <c r="C464" s="377"/>
      <c r="D464" s="378"/>
      <c r="E464" s="379"/>
      <c r="F464" s="380"/>
      <c r="G464" s="380"/>
      <c r="H464" s="381"/>
      <c r="I464" s="381"/>
      <c r="J464" s="382"/>
      <c r="K464" s="382"/>
      <c r="L464" s="395"/>
    </row>
    <row r="465" spans="1:12" ht="15.75">
      <c r="A465" s="634" t="s">
        <v>2045</v>
      </c>
      <c r="B465" s="635"/>
      <c r="C465" s="635"/>
      <c r="D465" s="635"/>
      <c r="E465" s="635"/>
      <c r="F465" s="635"/>
      <c r="G465" s="383">
        <f>SUM(G452:G463)</f>
        <v>501.91800000000001</v>
      </c>
      <c r="H465" s="383">
        <f>SUM(H451:H463)</f>
        <v>15.797649999999999</v>
      </c>
      <c r="I465" s="383">
        <f>SUM(I451:I463)</f>
        <v>16.411349999999999</v>
      </c>
      <c r="J465" s="383">
        <f>SUM(J451:J463)</f>
        <v>71.348849999999999</v>
      </c>
      <c r="K465" s="383">
        <f>SUM(K451:K463)</f>
        <v>23.19</v>
      </c>
      <c r="L465" s="384">
        <f>SUM(L451:L463)</f>
        <v>2.3378499999999995</v>
      </c>
    </row>
    <row r="466" spans="1:12" ht="15.75">
      <c r="A466" s="636" t="s">
        <v>2046</v>
      </c>
      <c r="B466" s="575"/>
      <c r="C466" s="575"/>
      <c r="D466" s="575"/>
      <c r="E466" s="575"/>
      <c r="F466" s="575"/>
      <c r="G466" s="256">
        <v>2245</v>
      </c>
      <c r="H466" s="257">
        <v>78.5</v>
      </c>
      <c r="I466" s="257">
        <v>74.400000000000006</v>
      </c>
      <c r="J466" s="257">
        <v>314.3</v>
      </c>
      <c r="K466" s="256">
        <v>1100</v>
      </c>
      <c r="L466" s="385">
        <v>6.2</v>
      </c>
    </row>
    <row r="467" spans="1:12" ht="16.5" thickBot="1">
      <c r="A467" s="637" t="s">
        <v>2047</v>
      </c>
      <c r="B467" s="638"/>
      <c r="C467" s="638"/>
      <c r="D467" s="638"/>
      <c r="E467" s="638"/>
      <c r="F467" s="638"/>
      <c r="G467" s="386">
        <f t="shared" ref="G467:L467" si="54">G465/G466</f>
        <v>0.22357149220489977</v>
      </c>
      <c r="H467" s="386">
        <f t="shared" si="54"/>
        <v>0.20124394904458598</v>
      </c>
      <c r="I467" s="386">
        <f t="shared" si="54"/>
        <v>0.22058266129032256</v>
      </c>
      <c r="J467" s="386">
        <f t="shared" si="54"/>
        <v>0.22700874960229078</v>
      </c>
      <c r="K467" s="386">
        <f t="shared" si="54"/>
        <v>2.1081818181818184E-2</v>
      </c>
      <c r="L467" s="387">
        <f t="shared" si="54"/>
        <v>0.37707258064516119</v>
      </c>
    </row>
    <row r="469" spans="1:12">
      <c r="A469" s="576" t="s">
        <v>2096</v>
      </c>
      <c r="B469" s="576"/>
      <c r="C469" s="576"/>
      <c r="D469" s="576"/>
      <c r="E469" s="576"/>
      <c r="F469" s="576"/>
      <c r="G469" s="301">
        <f t="shared" ref="G469:L469" si="55">G465+G444+G431+G406+G395</f>
        <v>2529.404</v>
      </c>
      <c r="H469" s="301">
        <f t="shared" si="55"/>
        <v>73.323450000000008</v>
      </c>
      <c r="I469" s="301">
        <f t="shared" si="55"/>
        <v>79.735549999999989</v>
      </c>
      <c r="J469" s="301">
        <f t="shared" si="55"/>
        <v>370.89404999999999</v>
      </c>
      <c r="K469" s="301">
        <f t="shared" si="55"/>
        <v>727.73500000000001</v>
      </c>
      <c r="L469" s="301">
        <f t="shared" si="55"/>
        <v>12.346050000000002</v>
      </c>
    </row>
    <row r="470" spans="1:12">
      <c r="A470" s="576" t="s">
        <v>2097</v>
      </c>
      <c r="B470" s="576"/>
      <c r="C470" s="576"/>
      <c r="D470" s="576"/>
      <c r="E470" s="576"/>
      <c r="F470" s="576"/>
      <c r="G470" s="302">
        <v>2245</v>
      </c>
      <c r="H470" s="303">
        <v>78.5</v>
      </c>
      <c r="I470" s="303">
        <v>74.400000000000006</v>
      </c>
      <c r="J470" s="303">
        <v>314.3</v>
      </c>
      <c r="K470" s="302">
        <v>1100</v>
      </c>
      <c r="L470" s="303">
        <v>6.2</v>
      </c>
    </row>
    <row r="471" spans="1:12">
      <c r="A471" s="576" t="s">
        <v>2047</v>
      </c>
      <c r="B471" s="576"/>
      <c r="C471" s="576"/>
      <c r="D471" s="576"/>
      <c r="E471" s="576"/>
      <c r="F471" s="576"/>
      <c r="G471" s="304">
        <f>G469/G470</f>
        <v>1.1266832962138085</v>
      </c>
      <c r="H471" s="304">
        <f t="shared" ref="H471:L471" si="56">H469/H470</f>
        <v>0.93405668789808927</v>
      </c>
      <c r="I471" s="304">
        <f t="shared" si="56"/>
        <v>1.07171438172043</v>
      </c>
      <c r="J471" s="304">
        <f t="shared" si="56"/>
        <v>1.1800637925548838</v>
      </c>
      <c r="K471" s="304">
        <f t="shared" si="56"/>
        <v>0.66157727272727274</v>
      </c>
      <c r="L471" s="304">
        <f t="shared" si="56"/>
        <v>1.9912983870967744</v>
      </c>
    </row>
    <row r="473" spans="1:12">
      <c r="A473" s="608" t="s">
        <v>2146</v>
      </c>
      <c r="B473" s="608"/>
      <c r="C473" s="608"/>
      <c r="D473" s="608"/>
      <c r="E473" s="608"/>
      <c r="F473" s="608"/>
      <c r="G473" s="608"/>
      <c r="H473" s="608"/>
      <c r="I473" s="608"/>
      <c r="J473" s="608"/>
      <c r="K473" s="608"/>
      <c r="L473" s="608"/>
    </row>
    <row r="475" spans="1:12">
      <c r="A475" s="588" t="s">
        <v>159</v>
      </c>
      <c r="B475" s="588" t="s">
        <v>166</v>
      </c>
      <c r="C475" s="588" t="s">
        <v>167</v>
      </c>
      <c r="D475" s="588" t="s">
        <v>2024</v>
      </c>
      <c r="E475" s="590" t="s">
        <v>168</v>
      </c>
      <c r="F475" s="590" t="s">
        <v>169</v>
      </c>
      <c r="G475" s="592" t="s">
        <v>2025</v>
      </c>
      <c r="H475" s="593"/>
      <c r="I475" s="593"/>
      <c r="J475" s="593"/>
      <c r="K475" s="593"/>
      <c r="L475" s="594"/>
    </row>
    <row r="476" spans="1:12" ht="30.75" thickBot="1">
      <c r="A476" s="603"/>
      <c r="B476" s="603"/>
      <c r="C476" s="603"/>
      <c r="D476" s="603"/>
      <c r="E476" s="604"/>
      <c r="F476" s="604"/>
      <c r="G476" s="241" t="s">
        <v>2026</v>
      </c>
      <c r="H476" s="241" t="s">
        <v>2027</v>
      </c>
      <c r="I476" s="241" t="s">
        <v>2028</v>
      </c>
      <c r="J476" s="241" t="s">
        <v>2029</v>
      </c>
      <c r="K476" s="241" t="s">
        <v>2030</v>
      </c>
      <c r="L476" s="241" t="s">
        <v>2031</v>
      </c>
    </row>
    <row r="477" spans="1:12">
      <c r="A477" s="640" t="s">
        <v>1764</v>
      </c>
      <c r="B477" s="639" t="s">
        <v>1881</v>
      </c>
      <c r="C477" s="356" t="str">
        <f>VLOOKUP(D477,'[3]TAC 2018'!$C$2:$AJ$774,2)</f>
        <v>Leche de vaca, entera, en polvo</v>
      </c>
      <c r="D477" s="292" t="s">
        <v>2049</v>
      </c>
      <c r="E477" s="154">
        <v>20</v>
      </c>
      <c r="F477" s="155">
        <f>$E477*VLOOKUP($D477,'[3]TAC 2018'!$C$2:$AJ$774,4)/100</f>
        <v>20</v>
      </c>
      <c r="G477" s="155">
        <f>$F477*VLOOKUP($D477,'[3]TAC 2018'!$C$2:$AJ$774,6)/100</f>
        <v>99.8</v>
      </c>
      <c r="H477" s="357">
        <f>$F477*VLOOKUP($D477,'[3]TAC 2018'!$C$2:$AJ$774,8)/100</f>
        <v>5.26</v>
      </c>
      <c r="I477" s="357">
        <f>$F477*VLOOKUP($D477,'[3]TAC 2018'!$C$2:$AJ$774,9)/100</f>
        <v>5.32</v>
      </c>
      <c r="J477" s="358">
        <f>$F477*VLOOKUP($D477,'[3]TAC 2018'!$C$2:$AJ$774,10)/100</f>
        <v>7.68</v>
      </c>
      <c r="K477" s="358">
        <f>$F477*VLOOKUP($D477,'[3]TAC 2018'!$C$2:$AJ$774,14)/100</f>
        <v>188</v>
      </c>
      <c r="L477" s="359">
        <f>$F477*VLOOKUP($D477,'[3]TAC 2018'!$C$2:$AJ$774,15)/100</f>
        <v>0.1</v>
      </c>
    </row>
    <row r="478" spans="1:12">
      <c r="A478" s="641"/>
      <c r="B478" s="599"/>
      <c r="C478" s="242" t="str">
        <f>VLOOKUP(D478,'[3]TAC 2018'!$C$2:$AJ$774,2)</f>
        <v>Avena en hojuelas, precocida</v>
      </c>
      <c r="D478" s="243" t="s">
        <v>2054</v>
      </c>
      <c r="E478" s="156">
        <v>20</v>
      </c>
      <c r="F478" s="157">
        <f>$E478*VLOOKUP($D478,'[3]TAC 2018'!$C$2:$AJ$774,4)/100</f>
        <v>20</v>
      </c>
      <c r="G478" s="157">
        <f>$F478*VLOOKUP($D478,'[3]TAC 2018'!$C$2:$AJ$774,6)/100</f>
        <v>82.2</v>
      </c>
      <c r="H478" s="244">
        <f>$F478*VLOOKUP($D478,'[3]TAC 2018'!$C$2:$AJ$774,8)/100</f>
        <v>3.38</v>
      </c>
      <c r="I478" s="244">
        <f>$F478*VLOOKUP($D478,'[3]TAC 2018'!$C$2:$AJ$774,9)/100</f>
        <v>1.5</v>
      </c>
      <c r="J478" s="245">
        <f>$F478*VLOOKUP($D478,'[3]TAC 2018'!$C$2:$AJ$774,10)/100</f>
        <v>12.82</v>
      </c>
      <c r="K478" s="245">
        <f>$F478*VLOOKUP($D478,'[3]TAC 2018'!$C$2:$AJ$774,14)/100</f>
        <v>10.8</v>
      </c>
      <c r="L478" s="360">
        <f>$F478*VLOOKUP($D478,'[3]TAC 2018'!$C$2:$AJ$774,15)/100</f>
        <v>0.9</v>
      </c>
    </row>
    <row r="479" spans="1:12" ht="15.75" thickBot="1">
      <c r="A479" s="643"/>
      <c r="B479" s="644"/>
      <c r="C479" s="361" t="str">
        <f>VLOOKUP(D479,'[3]TAC 2018'!$C$2:$AJ$774,2)</f>
        <v>Azucar blanco, granulado</v>
      </c>
      <c r="D479" s="362" t="s">
        <v>2033</v>
      </c>
      <c r="E479" s="158">
        <v>10</v>
      </c>
      <c r="F479" s="159">
        <f>$E479*VLOOKUP($D479,'[3]TAC 2018'!$C$2:$AJ$774,4)/100</f>
        <v>10</v>
      </c>
      <c r="G479" s="159">
        <f>$F479*VLOOKUP($D479,'[3]TAC 2018'!$C$2:$AJ$774,6)/100</f>
        <v>39.700000000000003</v>
      </c>
      <c r="H479" s="363">
        <f>$F479*VLOOKUP($D479,'[3]TAC 2018'!$C$2:$AJ$774,8)/100</f>
        <v>0</v>
      </c>
      <c r="I479" s="363">
        <f>$F479*VLOOKUP($D479,'[3]TAC 2018'!$C$2:$AJ$774,9)/100</f>
        <v>0</v>
      </c>
      <c r="J479" s="364">
        <f>$F479*VLOOKUP($D479,'[3]TAC 2018'!$C$2:$AJ$774,10)/100</f>
        <v>9.93</v>
      </c>
      <c r="K479" s="364">
        <f>$F479*VLOOKUP($D479,'[3]TAC 2018'!$C$2:$AJ$774,14)/100</f>
        <v>0</v>
      </c>
      <c r="L479" s="365">
        <f>$F479*VLOOKUP($D479,'[3]TAC 2018'!$C$2:$AJ$774,15)/100</f>
        <v>0.01</v>
      </c>
    </row>
    <row r="480" spans="1:12">
      <c r="A480" s="640" t="s">
        <v>160</v>
      </c>
      <c r="B480" s="639" t="s">
        <v>1957</v>
      </c>
      <c r="C480" s="356" t="str">
        <f>VLOOKUP(D480,'[3]TAC 2018'!$C$2:$AJ$774,2)</f>
        <v>Cabra o chivo, carne, cruda</v>
      </c>
      <c r="D480" s="292" t="s">
        <v>2062</v>
      </c>
      <c r="E480" s="154">
        <v>100</v>
      </c>
      <c r="F480" s="155">
        <v>65</v>
      </c>
      <c r="G480" s="155">
        <f>$F480*VLOOKUP($D480,'[3]TAC 2018'!$C$2:$AJ$774,6)/100</f>
        <v>67.599999999999994</v>
      </c>
      <c r="H480" s="357">
        <f>$F480*VLOOKUP($D480,'[3]TAC 2018'!$C$2:$AJ$774,8)/100</f>
        <v>13.39</v>
      </c>
      <c r="I480" s="357">
        <f>$F480*VLOOKUP($D480,'[3]TAC 2018'!$C$2:$AJ$774,9)/100</f>
        <v>1.4950000000000001</v>
      </c>
      <c r="J480" s="358">
        <f>$F480*VLOOKUP($D480,'[3]TAC 2018'!$C$2:$AJ$774,10)/100</f>
        <v>0.13</v>
      </c>
      <c r="K480" s="358">
        <f>$F480*VLOOKUP($D480,'[3]TAC 2018'!$C$2:$AJ$774,14)/100</f>
        <v>8.4499999999999993</v>
      </c>
      <c r="L480" s="359">
        <f>$F480*VLOOKUP($D480,'[3]TAC 2018'!$C$2:$AJ$774,15)/100</f>
        <v>1.82</v>
      </c>
    </row>
    <row r="481" spans="1:12">
      <c r="A481" s="641"/>
      <c r="B481" s="599"/>
      <c r="C481" s="242" t="str">
        <f>VLOOKUP(D481,'[3]TAC 2018'!$C$2:$AJ$774,2)</f>
        <v>Cebolla cabezona, cruda</v>
      </c>
      <c r="D481" s="243" t="s">
        <v>2035</v>
      </c>
      <c r="E481" s="156">
        <v>10</v>
      </c>
      <c r="F481" s="157">
        <f>$E481*VLOOKUP($D481,'[3]TAC 2018'!$C$2:$AJ$774,4)/100</f>
        <v>9.5</v>
      </c>
      <c r="G481" s="157">
        <f>$F481*VLOOKUP($D481,'[3]TAC 2018'!$C$2:$AJ$774,6)/100</f>
        <v>3.8</v>
      </c>
      <c r="H481" s="244">
        <f>$F481*VLOOKUP($D481,'[3]TAC 2018'!$C$2:$AJ$774,8)/100</f>
        <v>0.13299999999999998</v>
      </c>
      <c r="I481" s="244">
        <f>$F481*VLOOKUP($D481,'[3]TAC 2018'!$C$2:$AJ$774,9)/100</f>
        <v>9.5000000000000015E-3</v>
      </c>
      <c r="J481" s="245">
        <f>$F481*VLOOKUP($D481,'[3]TAC 2018'!$C$2:$AJ$774,10)/100</f>
        <v>0.73150000000000004</v>
      </c>
      <c r="K481" s="245">
        <f>$F481*VLOOKUP($D481,'[3]TAC 2018'!$C$2:$AJ$774,14)/100</f>
        <v>2.2799999999999998</v>
      </c>
      <c r="L481" s="360">
        <f>$F481*VLOOKUP($D481,'[3]TAC 2018'!$C$2:$AJ$774,15)/100</f>
        <v>2.8500000000000001E-2</v>
      </c>
    </row>
    <row r="482" spans="1:12">
      <c r="A482" s="641"/>
      <c r="B482" s="599"/>
      <c r="C482" s="242" t="str">
        <f>VLOOKUP(D482,'[3]TAC 2018'!$C$2:$AJ$774,2)</f>
        <v>Tomate, crudo</v>
      </c>
      <c r="D482" s="243" t="s">
        <v>2036</v>
      </c>
      <c r="E482" s="156">
        <v>10</v>
      </c>
      <c r="F482" s="157">
        <f>$E482*VLOOKUP($D482,'[3]TAC 2018'!$C$2:$AJ$774,4)/100</f>
        <v>8</v>
      </c>
      <c r="G482" s="157">
        <f>$F482*VLOOKUP($D482,'[3]TAC 2018'!$C$2:$AJ$774,6)/100</f>
        <v>1.84</v>
      </c>
      <c r="H482" s="244">
        <f>$F482*VLOOKUP($D482,'[3]TAC 2018'!$C$2:$AJ$774,8)/100</f>
        <v>7.2000000000000008E-2</v>
      </c>
      <c r="I482" s="244">
        <f>$F482*VLOOKUP($D482,'[3]TAC 2018'!$C$2:$AJ$774,9)/100</f>
        <v>8.0000000000000002E-3</v>
      </c>
      <c r="J482" s="245">
        <f>$F482*VLOOKUP($D482,'[3]TAC 2018'!$C$2:$AJ$774,10)/100</f>
        <v>0.32799999999999996</v>
      </c>
      <c r="K482" s="245">
        <f>$F482*VLOOKUP($D482,'[3]TAC 2018'!$C$2:$AJ$774,14)/100</f>
        <v>0.72</v>
      </c>
      <c r="L482" s="360">
        <f>$F482*VLOOKUP($D482,'[3]TAC 2018'!$C$2:$AJ$774,15)/100</f>
        <v>0.04</v>
      </c>
    </row>
    <row r="483" spans="1:12">
      <c r="A483" s="641"/>
      <c r="B483" s="599"/>
      <c r="C483" s="242" t="str">
        <f>VLOOKUP(D483,'[3]TAC 2018'!$C$2:$AJ$774,2)</f>
        <v>Pimentón verde, crudo</v>
      </c>
      <c r="D483" s="243" t="s">
        <v>2037</v>
      </c>
      <c r="E483" s="156">
        <v>10</v>
      </c>
      <c r="F483" s="157">
        <f>$E483*VLOOKUP($D483,'[3]TAC 2018'!$C$2:$AJ$774,4)/100</f>
        <v>8</v>
      </c>
      <c r="G483" s="157">
        <f>$F483*VLOOKUP($D483,'[3]TAC 2018'!$C$2:$AJ$774,6)/100</f>
        <v>2.2400000000000002</v>
      </c>
      <c r="H483" s="244">
        <f>$F483*VLOOKUP($D483,'[3]TAC 2018'!$C$2:$AJ$774,8)/100</f>
        <v>7.2000000000000008E-2</v>
      </c>
      <c r="I483" s="244">
        <f>$F483*VLOOKUP($D483,'[3]TAC 2018'!$C$2:$AJ$774,9)/100</f>
        <v>8.0000000000000002E-3</v>
      </c>
      <c r="J483" s="245">
        <f>$F483*VLOOKUP($D483,'[3]TAC 2018'!$C$2:$AJ$774,10)/100</f>
        <v>0.39200000000000002</v>
      </c>
      <c r="K483" s="245">
        <f>$F483*VLOOKUP($D483,'[3]TAC 2018'!$C$2:$AJ$774,14)/100</f>
        <v>0.88</v>
      </c>
      <c r="L483" s="360">
        <f>$F483*VLOOKUP($D483,'[3]TAC 2018'!$C$2:$AJ$774,15)/100</f>
        <v>3.2000000000000001E-2</v>
      </c>
    </row>
    <row r="484" spans="1:12">
      <c r="A484" s="641"/>
      <c r="B484" s="599"/>
      <c r="C484" s="242" t="str">
        <f>VLOOKUP(D484,'[3]TAC 2018'!$C$2:$AJ$774,2)</f>
        <v>Ajo, crudo</v>
      </c>
      <c r="D484" s="243" t="s">
        <v>2038</v>
      </c>
      <c r="E484" s="156">
        <v>1</v>
      </c>
      <c r="F484" s="157">
        <f>$E484*VLOOKUP($D484,'[3]TAC 2018'!$C$2:$AJ$774,4)/100</f>
        <v>0.95</v>
      </c>
      <c r="G484" s="157">
        <f>$F484*VLOOKUP($D484,'[3]TAC 2018'!$C$2:$AJ$774,6)/100</f>
        <v>1.3679999999999999</v>
      </c>
      <c r="H484" s="244">
        <f>$F484*VLOOKUP($D484,'[3]TAC 2018'!$C$2:$AJ$774,8)/100</f>
        <v>4.4649999999999995E-2</v>
      </c>
      <c r="I484" s="244">
        <f>$F484*VLOOKUP($D484,'[3]TAC 2018'!$C$2:$AJ$774,9)/100</f>
        <v>2.8499999999999997E-3</v>
      </c>
      <c r="J484" s="245">
        <f>$F484*VLOOKUP($D484,'[3]TAC 2018'!$C$2:$AJ$774,10)/100</f>
        <v>0.27834999999999999</v>
      </c>
      <c r="K484" s="245">
        <f>$F484*VLOOKUP($D484,'[3]TAC 2018'!$C$2:$AJ$774,14)/100</f>
        <v>0.38</v>
      </c>
      <c r="L484" s="360">
        <f>$F484*VLOOKUP($D484,'[3]TAC 2018'!$C$2:$AJ$774,15)/100</f>
        <v>1.2349999999999998E-2</v>
      </c>
    </row>
    <row r="485" spans="1:12">
      <c r="A485" s="641"/>
      <c r="B485" s="599"/>
      <c r="C485" s="242" t="str">
        <f>VLOOKUP(D485,'[3]TAC 2018'!$C$2:$AJ$774,2)</f>
        <v>Cebolla junca, hojas, cruda</v>
      </c>
      <c r="D485" s="243" t="s">
        <v>2039</v>
      </c>
      <c r="E485" s="156">
        <v>10</v>
      </c>
      <c r="F485" s="157">
        <f>$E485*VLOOKUP($D485,'[3]TAC 2018'!$C$2:$AJ$774,4)/100</f>
        <v>4.5</v>
      </c>
      <c r="G485" s="157">
        <f>$F485*VLOOKUP($D485,'[3]TAC 2018'!$C$2:$AJ$774,6)/100</f>
        <v>1.845</v>
      </c>
      <c r="H485" s="244">
        <f>$F485*VLOOKUP($D485,'[3]TAC 2018'!$C$2:$AJ$774,8)/100</f>
        <v>7.2000000000000008E-2</v>
      </c>
      <c r="I485" s="244">
        <f>$F485*VLOOKUP($D485,'[3]TAC 2018'!$C$2:$AJ$774,9)/100</f>
        <v>9.0000000000000011E-3</v>
      </c>
      <c r="J485" s="245">
        <f>$F485*VLOOKUP($D485,'[3]TAC 2018'!$C$2:$AJ$774,10)/100</f>
        <v>0.31950000000000001</v>
      </c>
      <c r="K485" s="245">
        <f>$F485*VLOOKUP($D485,'[3]TAC 2018'!$C$2:$AJ$774,14)/100</f>
        <v>1.98</v>
      </c>
      <c r="L485" s="360">
        <f>$F485*VLOOKUP($D485,'[3]TAC 2018'!$C$2:$AJ$774,15)/100</f>
        <v>6.7500000000000004E-2</v>
      </c>
    </row>
    <row r="486" spans="1:12">
      <c r="A486" s="641"/>
      <c r="B486" s="599"/>
      <c r="C486" s="242" t="str">
        <f>VLOOKUP(D486,'[3]TAC 2018'!$C$2:$AJ$774,2)</f>
        <v>Aceite de maíz</v>
      </c>
      <c r="D486" s="243" t="s">
        <v>2040</v>
      </c>
      <c r="E486" s="156">
        <v>5</v>
      </c>
      <c r="F486" s="157">
        <f>$E486*VLOOKUP($D486,'[3]TAC 2018'!$C$2:$AJ$774,4)/100</f>
        <v>5</v>
      </c>
      <c r="G486" s="157">
        <f>$F486*VLOOKUP($D486,'[3]TAC 2018'!$C$2:$AJ$774,6)/100</f>
        <v>45</v>
      </c>
      <c r="H486" s="244">
        <f>$F486*VLOOKUP($D486,'[3]TAC 2018'!$C$2:$AJ$774,8)/100</f>
        <v>0</v>
      </c>
      <c r="I486" s="244">
        <f>$F486*VLOOKUP($D486,'[3]TAC 2018'!$C$2:$AJ$774,9)/100</f>
        <v>5</v>
      </c>
      <c r="J486" s="245">
        <f>$F486*VLOOKUP($D486,'[3]TAC 2018'!$C$2:$AJ$774,10)/100</f>
        <v>0</v>
      </c>
      <c r="K486" s="245">
        <f>$F486*VLOOKUP($D486,'[3]TAC 2018'!$C$2:$AJ$774,14)/100</f>
        <v>0</v>
      </c>
      <c r="L486" s="360">
        <f>$F486*VLOOKUP($D486,'[3]TAC 2018'!$C$2:$AJ$774,15)/100</f>
        <v>0</v>
      </c>
    </row>
    <row r="487" spans="1:12" ht="15.75" thickBot="1">
      <c r="A487" s="643"/>
      <c r="B487" s="644"/>
      <c r="C487" s="361" t="str">
        <f>VLOOKUP(D487,'[3]TAC 2018'!$C$2:$AJ$774,2)</f>
        <v>Sal</v>
      </c>
      <c r="D487" s="362" t="s">
        <v>2041</v>
      </c>
      <c r="E487" s="158">
        <v>1</v>
      </c>
      <c r="F487" s="159">
        <f>$E487*VLOOKUP($D487,'[3]TAC 2018'!$C$2:$AJ$774,4)/100</f>
        <v>1</v>
      </c>
      <c r="G487" s="159">
        <f>$F487*VLOOKUP($D487,'[3]TAC 2018'!$C$2:$AJ$774,6)/100</f>
        <v>0</v>
      </c>
      <c r="H487" s="363">
        <f>$F487*VLOOKUP($D487,'[3]TAC 2018'!$C$2:$AJ$774,8)/100</f>
        <v>0</v>
      </c>
      <c r="I487" s="363">
        <f>$F487*VLOOKUP($D487,'[3]TAC 2018'!$C$2:$AJ$774,9)/100</f>
        <v>0</v>
      </c>
      <c r="J487" s="364">
        <f>$F487*VLOOKUP($D487,'[3]TAC 2018'!$C$2:$AJ$774,10)/100</f>
        <v>0</v>
      </c>
      <c r="K487" s="364">
        <f>$F487*VLOOKUP($D487,'[3]TAC 2018'!$C$2:$AJ$774,14)/100</f>
        <v>0.24</v>
      </c>
      <c r="L487" s="365">
        <f>$F487*VLOOKUP($D487,'[3]TAC 2018'!$C$2:$AJ$774,15)/100</f>
        <v>3.0000000000000001E-3</v>
      </c>
    </row>
    <row r="488" spans="1:12">
      <c r="A488" s="640" t="s">
        <v>1882</v>
      </c>
      <c r="B488" s="639" t="s">
        <v>1889</v>
      </c>
      <c r="C488" s="356" t="str">
        <f>VLOOKUP(D488,'[3]TAC 2018'!$C$2:$AJ$774,2)</f>
        <v>Harina de maíz blanco, precocida</v>
      </c>
      <c r="D488" s="292" t="s">
        <v>2059</v>
      </c>
      <c r="E488" s="154">
        <v>50</v>
      </c>
      <c r="F488" s="155">
        <f>$E488*VLOOKUP($D488,'[3]TAC 2018'!$C$2:$AJ$774,4)/100</f>
        <v>50</v>
      </c>
      <c r="G488" s="155">
        <f>$F488*VLOOKUP($D488,'[3]TAC 2018'!$C$2:$AJ$774,6)/100</f>
        <v>190</v>
      </c>
      <c r="H488" s="357">
        <f>$F488*VLOOKUP($D488,'[3]TAC 2018'!$C$2:$AJ$774,8)/100</f>
        <v>4.55</v>
      </c>
      <c r="I488" s="357">
        <f>$F488*VLOOKUP($D488,'[3]TAC 2018'!$C$2:$AJ$774,9)/100</f>
        <v>1.85</v>
      </c>
      <c r="J488" s="358">
        <f>$F488*VLOOKUP($D488,'[3]TAC 2018'!$C$2:$AJ$774,10)/100</f>
        <v>36.950000000000003</v>
      </c>
      <c r="K488" s="358">
        <f>$F488*VLOOKUP($D488,'[3]TAC 2018'!$C$2:$AJ$774,14)/100</f>
        <v>2</v>
      </c>
      <c r="L488" s="359">
        <f>$F488*VLOOKUP($D488,'[3]TAC 2018'!$C$2:$AJ$774,15)/100</f>
        <v>1.35</v>
      </c>
    </row>
    <row r="489" spans="1:12" ht="15.75" thickBot="1">
      <c r="A489" s="643"/>
      <c r="B489" s="644"/>
      <c r="C489" s="361" t="str">
        <f>VLOOKUP(D489,'[3]TAC 2018'!$C$2:$AJ$774,2)</f>
        <v>Sal</v>
      </c>
      <c r="D489" s="362" t="s">
        <v>2041</v>
      </c>
      <c r="E489" s="412">
        <v>1</v>
      </c>
      <c r="F489" s="159">
        <f>$E489*VLOOKUP($D489,'[3]TAC 2018'!$C$2:$AJ$774,4)/100</f>
        <v>1</v>
      </c>
      <c r="G489" s="159">
        <f>$F489*VLOOKUP($D489,'[3]TAC 2018'!$C$2:$AJ$774,6)/100</f>
        <v>0</v>
      </c>
      <c r="H489" s="363">
        <f>$F489*VLOOKUP($D489,'[3]TAC 2018'!$C$2:$AJ$774,8)/100</f>
        <v>0</v>
      </c>
      <c r="I489" s="363">
        <f>$F489*VLOOKUP($D489,'[3]TAC 2018'!$C$2:$AJ$774,9)/100</f>
        <v>0</v>
      </c>
      <c r="J489" s="364">
        <f>$F489*VLOOKUP($D489,'[3]TAC 2018'!$C$2:$AJ$774,10)/100</f>
        <v>0</v>
      </c>
      <c r="K489" s="364">
        <f>$F489*VLOOKUP($D489,'[3]TAC 2018'!$C$2:$AJ$774,14)/100</f>
        <v>0.24</v>
      </c>
      <c r="L489" s="365">
        <f>$F489*VLOOKUP($D489,'[3]TAC 2018'!$C$2:$AJ$774,15)/100</f>
        <v>3.0000000000000001E-3</v>
      </c>
    </row>
    <row r="490" spans="1:12" ht="15.75" thickBot="1">
      <c r="A490" s="413"/>
      <c r="B490" s="414"/>
      <c r="C490" s="377"/>
      <c r="D490" s="378"/>
      <c r="E490" s="399"/>
      <c r="F490" s="380"/>
      <c r="G490" s="380"/>
      <c r="H490" s="381"/>
      <c r="I490" s="381"/>
      <c r="J490" s="382"/>
      <c r="K490" s="382"/>
      <c r="L490" s="395"/>
    </row>
    <row r="491" spans="1:12" ht="15.75">
      <c r="A491" s="634" t="s">
        <v>2045</v>
      </c>
      <c r="B491" s="635"/>
      <c r="C491" s="635"/>
      <c r="D491" s="635"/>
      <c r="E491" s="635"/>
      <c r="F491" s="635"/>
      <c r="G491" s="383">
        <f>SUM(G477:G489)</f>
        <v>535.39300000000003</v>
      </c>
      <c r="H491" s="383">
        <f>SUM(H475:H489)</f>
        <v>26.973649999999999</v>
      </c>
      <c r="I491" s="383">
        <f>SUM(I475:I489)</f>
        <v>15.202349999999999</v>
      </c>
      <c r="J491" s="383">
        <f>SUM(J475:J489)</f>
        <v>69.559349999999995</v>
      </c>
      <c r="K491" s="383">
        <f>SUM(K475:K489)</f>
        <v>215.97</v>
      </c>
      <c r="L491" s="384">
        <f>SUM(L475:L489)</f>
        <v>4.3663500000000006</v>
      </c>
    </row>
    <row r="492" spans="1:12" ht="15.75">
      <c r="A492" s="636" t="s">
        <v>2046</v>
      </c>
      <c r="B492" s="575"/>
      <c r="C492" s="575"/>
      <c r="D492" s="575"/>
      <c r="E492" s="575"/>
      <c r="F492" s="575"/>
      <c r="G492" s="256">
        <v>2245</v>
      </c>
      <c r="H492" s="257">
        <v>78.5</v>
      </c>
      <c r="I492" s="257">
        <v>74.400000000000006</v>
      </c>
      <c r="J492" s="257">
        <v>314.3</v>
      </c>
      <c r="K492" s="256">
        <v>1100</v>
      </c>
      <c r="L492" s="385">
        <v>6.2</v>
      </c>
    </row>
    <row r="493" spans="1:12" ht="16.5" thickBot="1">
      <c r="A493" s="637" t="s">
        <v>2047</v>
      </c>
      <c r="B493" s="638"/>
      <c r="C493" s="638"/>
      <c r="D493" s="638"/>
      <c r="E493" s="638"/>
      <c r="F493" s="638"/>
      <c r="G493" s="386">
        <f t="shared" ref="G493:L493" si="57">G491/G492</f>
        <v>0.23848240534521159</v>
      </c>
      <c r="H493" s="386">
        <f t="shared" si="57"/>
        <v>0.34361337579617834</v>
      </c>
      <c r="I493" s="386">
        <f t="shared" si="57"/>
        <v>0.20433266129032254</v>
      </c>
      <c r="J493" s="386">
        <f t="shared" si="57"/>
        <v>0.22131514476614697</v>
      </c>
      <c r="K493" s="386">
        <f t="shared" si="57"/>
        <v>0.19633636363636364</v>
      </c>
      <c r="L493" s="387">
        <f t="shared" si="57"/>
        <v>0.70425000000000004</v>
      </c>
    </row>
    <row r="494" spans="1:12">
      <c r="A494" s="280"/>
      <c r="B494" s="281"/>
      <c r="C494" s="282"/>
      <c r="D494" s="259"/>
      <c r="E494" s="260"/>
      <c r="F494" s="283"/>
      <c r="G494" s="283"/>
      <c r="H494" s="284"/>
      <c r="I494" s="284"/>
      <c r="J494" s="285"/>
      <c r="K494" s="285"/>
      <c r="L494" s="284"/>
    </row>
    <row r="495" spans="1:12">
      <c r="A495" s="584" t="s">
        <v>2147</v>
      </c>
      <c r="B495" s="584"/>
      <c r="C495" s="584"/>
      <c r="D495" s="584"/>
      <c r="E495" s="584"/>
      <c r="F495" s="584"/>
      <c r="G495" s="584"/>
      <c r="H495" s="584"/>
      <c r="I495" s="584"/>
      <c r="J495" s="584"/>
      <c r="K495" s="584"/>
      <c r="L495" s="584"/>
    </row>
    <row r="497" spans="1:12">
      <c r="A497" s="588" t="s">
        <v>159</v>
      </c>
      <c r="B497" s="588" t="s">
        <v>166</v>
      </c>
      <c r="C497" s="588" t="s">
        <v>167</v>
      </c>
      <c r="D497" s="588" t="s">
        <v>2024</v>
      </c>
      <c r="E497" s="590" t="s">
        <v>168</v>
      </c>
      <c r="F497" s="590" t="s">
        <v>169</v>
      </c>
      <c r="G497" s="592" t="s">
        <v>2025</v>
      </c>
      <c r="H497" s="593"/>
      <c r="I497" s="593"/>
      <c r="J497" s="593"/>
      <c r="K497" s="593"/>
      <c r="L497" s="594"/>
    </row>
    <row r="498" spans="1:12" ht="30.75" thickBot="1">
      <c r="A498" s="603"/>
      <c r="B498" s="603"/>
      <c r="C498" s="603"/>
      <c r="D498" s="603"/>
      <c r="E498" s="604"/>
      <c r="F498" s="604"/>
      <c r="G498" s="241" t="s">
        <v>2026</v>
      </c>
      <c r="H498" s="241" t="s">
        <v>2027</v>
      </c>
      <c r="I498" s="241" t="s">
        <v>2028</v>
      </c>
      <c r="J498" s="241" t="s">
        <v>2029</v>
      </c>
      <c r="K498" s="241" t="s">
        <v>2030</v>
      </c>
      <c r="L498" s="241" t="s">
        <v>2031</v>
      </c>
    </row>
    <row r="499" spans="1:12" ht="42.75" customHeight="1">
      <c r="A499" s="441" t="s">
        <v>1973</v>
      </c>
      <c r="B499" s="443" t="s">
        <v>3730</v>
      </c>
      <c r="C499" s="375" t="str">
        <f>VLOOKUP(D499,'[3]TAC 2018'!$C$2:$AJ$774,2)</f>
        <v>Kumis, entero, con azucar</v>
      </c>
      <c r="D499" s="292" t="s">
        <v>3177</v>
      </c>
      <c r="E499" s="154">
        <v>200</v>
      </c>
      <c r="F499" s="155">
        <f>$E499*VLOOKUP($D499,'[3]TAC 2018'!$C$2:$AJ$774,4)/100</f>
        <v>200</v>
      </c>
      <c r="G499" s="155">
        <f>$F499*VLOOKUP($D499,'[3]TAC 2018'!$C$2:$AJ$774,6)/100</f>
        <v>176</v>
      </c>
      <c r="H499" s="357">
        <f>$F499*VLOOKUP($D499,'[3]TAC 2018'!$C$2:$AJ$774,8)/100</f>
        <v>5.8</v>
      </c>
      <c r="I499" s="357">
        <f>$F499*VLOOKUP($D499,'[3]TAC 2018'!$C$2:$AJ$774,9)/100</f>
        <v>5</v>
      </c>
      <c r="J499" s="358">
        <f>$F499*VLOOKUP($D499,'[3]TAC 2018'!$C$2:$AJ$774,10)/100</f>
        <v>27</v>
      </c>
      <c r="K499" s="358">
        <f>$F499*VLOOKUP($D499,'[3]TAC 2018'!$C$2:$AJ$774,14)/100</f>
        <v>226</v>
      </c>
      <c r="L499" s="359">
        <f>$F499*VLOOKUP($D499,'[3]TAC 2018'!$C$2:$AJ$774,15)/100</f>
        <v>0.2</v>
      </c>
    </row>
    <row r="500" spans="1:12" ht="29.25" customHeight="1" thickBot="1">
      <c r="A500" s="418" t="s">
        <v>1882</v>
      </c>
      <c r="B500" s="444" t="s">
        <v>3731</v>
      </c>
      <c r="C500" s="376" t="str">
        <f>VLOOKUP(D500,'[3]TAC 2018'!$C$2:$AJ$774,2)</f>
        <v>Galletas saladas, tipo craker</v>
      </c>
      <c r="D500" s="362" t="s">
        <v>2141</v>
      </c>
      <c r="E500" s="158">
        <v>25</v>
      </c>
      <c r="F500" s="159">
        <f>$E500*VLOOKUP($D500,'[3]TAC 2018'!$C$2:$AJ$774,4)/100</f>
        <v>25</v>
      </c>
      <c r="G500" s="159">
        <f>$F500*VLOOKUP($D500,'[3]TAC 2018'!$C$2:$AJ$774,6)/100</f>
        <v>116.25</v>
      </c>
      <c r="H500" s="363">
        <f>$F500*VLOOKUP($D500,'[3]TAC 2018'!$C$2:$AJ$774,8)/100</f>
        <v>2.1</v>
      </c>
      <c r="I500" s="363">
        <f>$F500*VLOOKUP($D500,'[3]TAC 2018'!$C$2:$AJ$774,9)/100</f>
        <v>4.3</v>
      </c>
      <c r="J500" s="364">
        <f>$F500*VLOOKUP($D500,'[3]TAC 2018'!$C$2:$AJ$774,10)/100</f>
        <v>17.05</v>
      </c>
      <c r="K500" s="364">
        <f>$F500*VLOOKUP($D500,'[3]TAC 2018'!$C$2:$AJ$774,14)/100</f>
        <v>26.75</v>
      </c>
      <c r="L500" s="365">
        <f>$F500*VLOOKUP($D500,'[3]TAC 2018'!$C$2:$AJ$774,15)/100</f>
        <v>0.625</v>
      </c>
    </row>
    <row r="501" spans="1:12" ht="15.75" thickBot="1">
      <c r="A501" s="397"/>
      <c r="B501" s="354"/>
      <c r="C501" s="394"/>
      <c r="D501" s="378"/>
      <c r="E501" s="379"/>
      <c r="F501" s="380"/>
      <c r="G501" s="380"/>
      <c r="H501" s="381"/>
      <c r="I501" s="381"/>
      <c r="J501" s="382"/>
      <c r="K501" s="382"/>
      <c r="L501" s="381"/>
    </row>
    <row r="502" spans="1:12" ht="15.75">
      <c r="A502" s="634" t="s">
        <v>2045</v>
      </c>
      <c r="B502" s="635"/>
      <c r="C502" s="635"/>
      <c r="D502" s="635"/>
      <c r="E502" s="635"/>
      <c r="F502" s="635"/>
      <c r="G502" s="383">
        <f t="shared" ref="G502:L502" si="58">SUM(G499:G500)</f>
        <v>292.25</v>
      </c>
      <c r="H502" s="383">
        <f t="shared" si="58"/>
        <v>7.9</v>
      </c>
      <c r="I502" s="383">
        <f t="shared" si="58"/>
        <v>9.3000000000000007</v>
      </c>
      <c r="J502" s="383">
        <f t="shared" si="58"/>
        <v>44.05</v>
      </c>
      <c r="K502" s="383">
        <f t="shared" si="58"/>
        <v>252.75</v>
      </c>
      <c r="L502" s="384">
        <f t="shared" si="58"/>
        <v>0.82499999999999996</v>
      </c>
    </row>
    <row r="503" spans="1:12" ht="15.75">
      <c r="A503" s="636" t="s">
        <v>2046</v>
      </c>
      <c r="B503" s="575"/>
      <c r="C503" s="575"/>
      <c r="D503" s="575"/>
      <c r="E503" s="575"/>
      <c r="F503" s="575"/>
      <c r="G503" s="256">
        <v>2245</v>
      </c>
      <c r="H503" s="257">
        <v>78.5</v>
      </c>
      <c r="I503" s="257">
        <v>74.400000000000006</v>
      </c>
      <c r="J503" s="257">
        <v>314.3</v>
      </c>
      <c r="K503" s="256">
        <v>1100</v>
      </c>
      <c r="L503" s="385">
        <v>6.2</v>
      </c>
    </row>
    <row r="504" spans="1:12" ht="16.5" thickBot="1">
      <c r="A504" s="637" t="s">
        <v>2047</v>
      </c>
      <c r="B504" s="638"/>
      <c r="C504" s="638"/>
      <c r="D504" s="638"/>
      <c r="E504" s="638"/>
      <c r="F504" s="638"/>
      <c r="G504" s="386">
        <f t="shared" ref="G504:L504" si="59">G502/G503</f>
        <v>0.1301781737193764</v>
      </c>
      <c r="H504" s="386">
        <f t="shared" si="59"/>
        <v>0.10063694267515924</v>
      </c>
      <c r="I504" s="386">
        <f t="shared" si="59"/>
        <v>0.125</v>
      </c>
      <c r="J504" s="386">
        <f t="shared" si="59"/>
        <v>0.14015272033089404</v>
      </c>
      <c r="K504" s="386">
        <f t="shared" si="59"/>
        <v>0.22977272727272727</v>
      </c>
      <c r="L504" s="387">
        <f t="shared" si="59"/>
        <v>0.13306451612903225</v>
      </c>
    </row>
    <row r="505" spans="1:12">
      <c r="A505" s="280"/>
      <c r="B505" s="281"/>
      <c r="C505" s="282"/>
      <c r="D505" s="259"/>
      <c r="E505" s="260"/>
      <c r="F505" s="283"/>
      <c r="G505" s="283"/>
      <c r="H505" s="284"/>
      <c r="I505" s="284"/>
      <c r="J505" s="285"/>
      <c r="K505" s="285"/>
      <c r="L505" s="284"/>
    </row>
    <row r="506" spans="1:12">
      <c r="A506" s="584" t="s">
        <v>2148</v>
      </c>
      <c r="B506" s="584"/>
      <c r="C506" s="584"/>
      <c r="D506" s="584"/>
      <c r="E506" s="584"/>
      <c r="F506" s="584"/>
      <c r="G506" s="584"/>
      <c r="H506" s="584"/>
      <c r="I506" s="584"/>
      <c r="J506" s="584"/>
      <c r="K506" s="584"/>
      <c r="L506" s="584"/>
    </row>
    <row r="508" spans="1:12">
      <c r="A508" s="588" t="s">
        <v>159</v>
      </c>
      <c r="B508" s="588" t="s">
        <v>166</v>
      </c>
      <c r="C508" s="605" t="s">
        <v>167</v>
      </c>
      <c r="D508" s="605" t="s">
        <v>2024</v>
      </c>
      <c r="E508" s="606" t="s">
        <v>168</v>
      </c>
      <c r="F508" s="606" t="s">
        <v>169</v>
      </c>
      <c r="G508" s="607" t="s">
        <v>2025</v>
      </c>
      <c r="H508" s="607"/>
      <c r="I508" s="607"/>
      <c r="J508" s="607"/>
      <c r="K508" s="607"/>
      <c r="L508" s="607"/>
    </row>
    <row r="509" spans="1:12" ht="30.75" thickBot="1">
      <c r="A509" s="603"/>
      <c r="B509" s="603"/>
      <c r="C509" s="588"/>
      <c r="D509" s="588"/>
      <c r="E509" s="590"/>
      <c r="F509" s="590"/>
      <c r="G509" s="241" t="s">
        <v>2026</v>
      </c>
      <c r="H509" s="241" t="s">
        <v>2027</v>
      </c>
      <c r="I509" s="241" t="s">
        <v>2028</v>
      </c>
      <c r="J509" s="241" t="s">
        <v>2029</v>
      </c>
      <c r="K509" s="241" t="s">
        <v>2030</v>
      </c>
      <c r="L509" s="241" t="s">
        <v>2031</v>
      </c>
    </row>
    <row r="510" spans="1:12">
      <c r="A510" s="665" t="s">
        <v>1785</v>
      </c>
      <c r="B510" s="663" t="s">
        <v>1783</v>
      </c>
      <c r="C510" s="375" t="str">
        <f>VLOOKUP(D510,'[3]TAC 2018'!$C$2:$AJ$774,2)</f>
        <v>Pollo, pechuga con piel, cruda</v>
      </c>
      <c r="D510" s="292" t="s">
        <v>2084</v>
      </c>
      <c r="E510" s="154">
        <v>80</v>
      </c>
      <c r="F510" s="155">
        <f>$E510*VLOOKUP($D510,'[3]TAC 2018'!$C$2:$AJ$774,4)/100</f>
        <v>74.400000000000006</v>
      </c>
      <c r="G510" s="155">
        <f>$F510*VLOOKUP($D510,'[3]TAC 2018'!$C$2:$AJ$774,6)/100</f>
        <v>123.50400000000002</v>
      </c>
      <c r="H510" s="357">
        <f>$F510*VLOOKUP($D510,'[3]TAC 2018'!$C$2:$AJ$774,8)/100</f>
        <v>15.400800000000002</v>
      </c>
      <c r="I510" s="357">
        <f>$F510*VLOOKUP($D510,'[3]TAC 2018'!$C$2:$AJ$774,9)/100</f>
        <v>6.8448000000000002</v>
      </c>
      <c r="J510" s="358">
        <f>$F510*VLOOKUP($D510,'[3]TAC 2018'!$C$2:$AJ$774,10)/100</f>
        <v>7.4400000000000008E-2</v>
      </c>
      <c r="K510" s="358">
        <f>$F510*VLOOKUP($D510,'[3]TAC 2018'!$C$2:$AJ$774,14)/100</f>
        <v>8.1840000000000011</v>
      </c>
      <c r="L510" s="359">
        <f>$F510*VLOOKUP($D510,'[3]TAC 2018'!$C$2:$AJ$774,15)/100</f>
        <v>0.52079999999999993</v>
      </c>
    </row>
    <row r="511" spans="1:12">
      <c r="A511" s="669"/>
      <c r="B511" s="601"/>
      <c r="C511" s="261" t="str">
        <f>VLOOKUP(D511,'[3]TAC 2018'!$C$2:$AJ$774,2)</f>
        <v>Cebolla cabezona, cruda</v>
      </c>
      <c r="D511" s="243" t="s">
        <v>2035</v>
      </c>
      <c r="E511" s="156">
        <v>10</v>
      </c>
      <c r="F511" s="157">
        <f>$E511*VLOOKUP($D511,'[3]TAC 2018'!$C$2:$AJ$774,4)/100</f>
        <v>9.5</v>
      </c>
      <c r="G511" s="157">
        <f>$F511*VLOOKUP($D511,'[3]TAC 2018'!$C$2:$AJ$774,6)/100</f>
        <v>3.8</v>
      </c>
      <c r="H511" s="244">
        <f>$F511*VLOOKUP($D511,'[3]TAC 2018'!$C$2:$AJ$774,8)/100</f>
        <v>0.13299999999999998</v>
      </c>
      <c r="I511" s="244">
        <f>$F511*VLOOKUP($D511,'[3]TAC 2018'!$C$2:$AJ$774,9)/100</f>
        <v>9.5000000000000015E-3</v>
      </c>
      <c r="J511" s="245">
        <f>$F511*VLOOKUP($D511,'[3]TAC 2018'!$C$2:$AJ$774,10)/100</f>
        <v>0.73150000000000004</v>
      </c>
      <c r="K511" s="245">
        <f>$F511*VLOOKUP($D511,'[3]TAC 2018'!$C$2:$AJ$774,14)/100</f>
        <v>2.2799999999999998</v>
      </c>
      <c r="L511" s="360">
        <f>$F511*VLOOKUP($D511,'[3]TAC 2018'!$C$2:$AJ$774,15)/100</f>
        <v>2.8500000000000001E-2</v>
      </c>
    </row>
    <row r="512" spans="1:12">
      <c r="A512" s="669"/>
      <c r="B512" s="601"/>
      <c r="C512" s="261" t="str">
        <f>VLOOKUP(D512,'[3]TAC 2018'!$C$2:$AJ$774,2)</f>
        <v>Tomate, crudo</v>
      </c>
      <c r="D512" s="243" t="s">
        <v>2036</v>
      </c>
      <c r="E512" s="156">
        <v>10</v>
      </c>
      <c r="F512" s="157">
        <f>$E512*VLOOKUP($D512,'[3]TAC 2018'!$C$2:$AJ$774,4)/100</f>
        <v>8</v>
      </c>
      <c r="G512" s="157">
        <f>$F512*VLOOKUP($D512,'[3]TAC 2018'!$C$2:$AJ$774,6)/100</f>
        <v>1.84</v>
      </c>
      <c r="H512" s="244">
        <f>$F512*VLOOKUP($D512,'[3]TAC 2018'!$C$2:$AJ$774,8)/100</f>
        <v>7.2000000000000008E-2</v>
      </c>
      <c r="I512" s="244">
        <f>$F512*VLOOKUP($D512,'[3]TAC 2018'!$C$2:$AJ$774,9)/100</f>
        <v>8.0000000000000002E-3</v>
      </c>
      <c r="J512" s="245">
        <f>$F512*VLOOKUP($D512,'[3]TAC 2018'!$C$2:$AJ$774,10)/100</f>
        <v>0.32799999999999996</v>
      </c>
      <c r="K512" s="245">
        <f>$F512*VLOOKUP($D512,'[3]TAC 2018'!$C$2:$AJ$774,14)/100</f>
        <v>0.72</v>
      </c>
      <c r="L512" s="360">
        <f>$F512*VLOOKUP($D512,'[3]TAC 2018'!$C$2:$AJ$774,15)/100</f>
        <v>0.04</v>
      </c>
    </row>
    <row r="513" spans="1:12">
      <c r="A513" s="669"/>
      <c r="B513" s="601"/>
      <c r="C513" s="261" t="str">
        <f>VLOOKUP(D513,'[3]TAC 2018'!$C$2:$AJ$774,2)</f>
        <v>Pimentón verde, crudo</v>
      </c>
      <c r="D513" s="243" t="s">
        <v>2037</v>
      </c>
      <c r="E513" s="156">
        <v>10</v>
      </c>
      <c r="F513" s="157">
        <f>$E513*VLOOKUP($D513,'[3]TAC 2018'!$C$2:$AJ$774,4)/100</f>
        <v>8</v>
      </c>
      <c r="G513" s="157">
        <f>$F513*VLOOKUP($D513,'[3]TAC 2018'!$C$2:$AJ$774,6)/100</f>
        <v>2.2400000000000002</v>
      </c>
      <c r="H513" s="244">
        <f>$F513*VLOOKUP($D513,'[3]TAC 2018'!$C$2:$AJ$774,8)/100</f>
        <v>7.2000000000000008E-2</v>
      </c>
      <c r="I513" s="244">
        <f>$F513*VLOOKUP($D513,'[3]TAC 2018'!$C$2:$AJ$774,9)/100</f>
        <v>8.0000000000000002E-3</v>
      </c>
      <c r="J513" s="245">
        <f>$F513*VLOOKUP($D513,'[3]TAC 2018'!$C$2:$AJ$774,10)/100</f>
        <v>0.39200000000000002</v>
      </c>
      <c r="K513" s="245">
        <f>$F513*VLOOKUP($D513,'[3]TAC 2018'!$C$2:$AJ$774,14)/100</f>
        <v>0.88</v>
      </c>
      <c r="L513" s="360">
        <f>$F513*VLOOKUP($D513,'[3]TAC 2018'!$C$2:$AJ$774,15)/100</f>
        <v>3.2000000000000001E-2</v>
      </c>
    </row>
    <row r="514" spans="1:12">
      <c r="A514" s="669"/>
      <c r="B514" s="601"/>
      <c r="C514" s="261" t="str">
        <f>VLOOKUP(D514,'[3]TAC 2018'!$C$2:$AJ$774,2)</f>
        <v>Ajo, crudo</v>
      </c>
      <c r="D514" s="243" t="s">
        <v>2038</v>
      </c>
      <c r="E514" s="156">
        <v>1</v>
      </c>
      <c r="F514" s="157">
        <f>$E514*VLOOKUP($D514,'[3]TAC 2018'!$C$2:$AJ$774,4)/100</f>
        <v>0.95</v>
      </c>
      <c r="G514" s="157">
        <f>$F514*VLOOKUP($D514,'[3]TAC 2018'!$C$2:$AJ$774,6)/100</f>
        <v>1.3679999999999999</v>
      </c>
      <c r="H514" s="244">
        <f>$F514*VLOOKUP($D514,'[3]TAC 2018'!$C$2:$AJ$774,8)/100</f>
        <v>4.4649999999999995E-2</v>
      </c>
      <c r="I514" s="244">
        <f>$F514*VLOOKUP($D514,'[3]TAC 2018'!$C$2:$AJ$774,9)/100</f>
        <v>2.8499999999999997E-3</v>
      </c>
      <c r="J514" s="245">
        <f>$F514*VLOOKUP($D514,'[3]TAC 2018'!$C$2:$AJ$774,10)/100</f>
        <v>0.27834999999999999</v>
      </c>
      <c r="K514" s="245">
        <f>$F514*VLOOKUP($D514,'[3]TAC 2018'!$C$2:$AJ$774,14)/100</f>
        <v>0.38</v>
      </c>
      <c r="L514" s="360">
        <f>$F514*VLOOKUP($D514,'[3]TAC 2018'!$C$2:$AJ$774,15)/100</f>
        <v>1.2349999999999998E-2</v>
      </c>
    </row>
    <row r="515" spans="1:12">
      <c r="A515" s="669"/>
      <c r="B515" s="601"/>
      <c r="C515" s="261" t="str">
        <f>VLOOKUP(D515,'[3]TAC 2018'!$C$2:$AJ$774,2)</f>
        <v>Cebolla junca, hojas, cruda</v>
      </c>
      <c r="D515" s="243" t="s">
        <v>2039</v>
      </c>
      <c r="E515" s="156">
        <v>10</v>
      </c>
      <c r="F515" s="157">
        <f>$E515*VLOOKUP($D515,'[3]TAC 2018'!$C$2:$AJ$774,4)/100</f>
        <v>4.5</v>
      </c>
      <c r="G515" s="157">
        <f>$F515*VLOOKUP($D515,'[3]TAC 2018'!$C$2:$AJ$774,6)/100</f>
        <v>1.845</v>
      </c>
      <c r="H515" s="244">
        <f>$F515*VLOOKUP($D515,'[3]TAC 2018'!$C$2:$AJ$774,8)/100</f>
        <v>7.2000000000000008E-2</v>
      </c>
      <c r="I515" s="244">
        <f>$F515*VLOOKUP($D515,'[3]TAC 2018'!$C$2:$AJ$774,9)/100</f>
        <v>9.0000000000000011E-3</v>
      </c>
      <c r="J515" s="245">
        <f>$F515*VLOOKUP($D515,'[3]TAC 2018'!$C$2:$AJ$774,10)/100</f>
        <v>0.31950000000000001</v>
      </c>
      <c r="K515" s="245">
        <f>$F515*VLOOKUP($D515,'[3]TAC 2018'!$C$2:$AJ$774,14)/100</f>
        <v>1.98</v>
      </c>
      <c r="L515" s="360">
        <f>$F515*VLOOKUP($D515,'[3]TAC 2018'!$C$2:$AJ$774,15)/100</f>
        <v>6.7500000000000004E-2</v>
      </c>
    </row>
    <row r="516" spans="1:12">
      <c r="A516" s="669"/>
      <c r="B516" s="601"/>
      <c r="C516" s="261" t="str">
        <f>VLOOKUP(D516,'[3]TAC 2018'!$C$2:$AJ$774,2)</f>
        <v>Aceite de maíz</v>
      </c>
      <c r="D516" s="243" t="s">
        <v>2040</v>
      </c>
      <c r="E516" s="156">
        <v>5</v>
      </c>
      <c r="F516" s="157">
        <f>$E516*VLOOKUP($D516,'[3]TAC 2018'!$C$2:$AJ$774,4)/100</f>
        <v>5</v>
      </c>
      <c r="G516" s="157">
        <f>$F516*VLOOKUP($D516,'[3]TAC 2018'!$C$2:$AJ$774,6)/100</f>
        <v>45</v>
      </c>
      <c r="H516" s="244">
        <f>$F516*VLOOKUP($D516,'[3]TAC 2018'!$C$2:$AJ$774,8)/100</f>
        <v>0</v>
      </c>
      <c r="I516" s="244">
        <f>$F516*VLOOKUP($D516,'[3]TAC 2018'!$C$2:$AJ$774,9)/100</f>
        <v>5</v>
      </c>
      <c r="J516" s="245">
        <f>$F516*VLOOKUP($D516,'[3]TAC 2018'!$C$2:$AJ$774,10)/100</f>
        <v>0</v>
      </c>
      <c r="K516" s="245">
        <f>$F516*VLOOKUP($D516,'[3]TAC 2018'!$C$2:$AJ$774,14)/100</f>
        <v>0</v>
      </c>
      <c r="L516" s="360">
        <f>$F516*VLOOKUP($D516,'[3]TAC 2018'!$C$2:$AJ$774,15)/100</f>
        <v>0</v>
      </c>
    </row>
    <row r="517" spans="1:12" ht="15.75" thickBot="1">
      <c r="A517" s="666"/>
      <c r="B517" s="664"/>
      <c r="C517" s="376" t="str">
        <f>VLOOKUP(D517,'[3]TAC 2018'!$C$2:$AJ$774,2)</f>
        <v>Sal</v>
      </c>
      <c r="D517" s="362" t="s">
        <v>2041</v>
      </c>
      <c r="E517" s="158">
        <v>1</v>
      </c>
      <c r="F517" s="159">
        <f>$E517*VLOOKUP($D517,'[3]TAC 2018'!$C$2:$AJ$774,4)/100</f>
        <v>1</v>
      </c>
      <c r="G517" s="159">
        <f>$F517*VLOOKUP($D517,'[3]TAC 2018'!$C$2:$AJ$774,6)/100</f>
        <v>0</v>
      </c>
      <c r="H517" s="363">
        <f>$F517*VLOOKUP($D517,'[3]TAC 2018'!$C$2:$AJ$774,8)/100</f>
        <v>0</v>
      </c>
      <c r="I517" s="363">
        <f>$F517*VLOOKUP($D517,'[3]TAC 2018'!$C$2:$AJ$774,9)/100</f>
        <v>0</v>
      </c>
      <c r="J517" s="364">
        <f>$F517*VLOOKUP($D517,'[3]TAC 2018'!$C$2:$AJ$774,10)/100</f>
        <v>0</v>
      </c>
      <c r="K517" s="364">
        <f>$F517*VLOOKUP($D517,'[3]TAC 2018'!$C$2:$AJ$774,14)/100</f>
        <v>0.24</v>
      </c>
      <c r="L517" s="365">
        <f>$F517*VLOOKUP($D517,'[3]TAC 2018'!$C$2:$AJ$774,15)/100</f>
        <v>3.0000000000000001E-3</v>
      </c>
    </row>
    <row r="518" spans="1:12">
      <c r="A518" s="665" t="s">
        <v>1882</v>
      </c>
      <c r="B518" s="672" t="s">
        <v>1730</v>
      </c>
      <c r="C518" s="375" t="str">
        <f>VLOOKUP(D518,'[3]TAC 2018'!$C$2:$AJ$774,2)</f>
        <v>Arroz blanco, pulido, crudo</v>
      </c>
      <c r="D518" s="292" t="s">
        <v>2056</v>
      </c>
      <c r="E518" s="154">
        <v>90</v>
      </c>
      <c r="F518" s="155">
        <f>$E518*VLOOKUP($D518,'[3]TAC 2018'!$C$2:$AJ$774,4)/100</f>
        <v>90</v>
      </c>
      <c r="G518" s="155">
        <f>$F518*VLOOKUP($D518,'[3]TAC 2018'!$C$2:$AJ$774,6)/100</f>
        <v>317.7</v>
      </c>
      <c r="H518" s="357">
        <f>$F518*VLOOKUP($D518,'[3]TAC 2018'!$C$2:$AJ$774,8)/100</f>
        <v>6.03</v>
      </c>
      <c r="I518" s="357">
        <f>$F518*VLOOKUP($D518,'[3]TAC 2018'!$C$2:$AJ$774,9)/100</f>
        <v>0.36</v>
      </c>
      <c r="J518" s="358">
        <f>$F518*VLOOKUP($D518,'[3]TAC 2018'!$C$2:$AJ$774,10)/100</f>
        <v>72.089999999999989</v>
      </c>
      <c r="K518" s="358">
        <f>$F518*VLOOKUP($D518,'[3]TAC 2018'!$C$2:$AJ$774,14)/100</f>
        <v>8.1</v>
      </c>
      <c r="L518" s="359">
        <f>$F518*VLOOKUP($D518,'[3]TAC 2018'!$C$2:$AJ$774,15)/100</f>
        <v>0.72</v>
      </c>
    </row>
    <row r="519" spans="1:12">
      <c r="A519" s="669"/>
      <c r="B519" s="610"/>
      <c r="C519" s="261" t="str">
        <f>VLOOKUP(D519,'[3]TAC 2018'!$C$2:$AJ$774,2)</f>
        <v>Zanahoria, sin cáscara, cruda</v>
      </c>
      <c r="D519" s="243" t="s">
        <v>2089</v>
      </c>
      <c r="E519" s="246">
        <v>15</v>
      </c>
      <c r="F519" s="157">
        <f>$E519*VLOOKUP($D519,'[3]TAC 2018'!$C$2:$AJ$774,4)/100</f>
        <v>12.75</v>
      </c>
      <c r="G519" s="157">
        <f>$F519*VLOOKUP($D519,'[3]TAC 2018'!$C$2:$AJ$774,6)/100</f>
        <v>5.9924999999999997</v>
      </c>
      <c r="H519" s="244">
        <f>$F519*VLOOKUP($D519,'[3]TAC 2018'!$C$2:$AJ$774,8)/100</f>
        <v>8.9249999999999996E-2</v>
      </c>
      <c r="I519" s="244">
        <f>$F519*VLOOKUP($D519,'[3]TAC 2018'!$C$2:$AJ$774,9)/100</f>
        <v>1.2750000000000001E-2</v>
      </c>
      <c r="J519" s="245">
        <f>$F519*VLOOKUP($D519,'[3]TAC 2018'!$C$2:$AJ$774,10)/100</f>
        <v>1.2112499999999999</v>
      </c>
      <c r="K519" s="245">
        <f>$F519*VLOOKUP($D519,'[3]TAC 2018'!$C$2:$AJ$774,14)/100</f>
        <v>3.4424999999999999</v>
      </c>
      <c r="L519" s="360">
        <f>$F519*VLOOKUP($D519,'[3]TAC 2018'!$C$2:$AJ$774,15)/100</f>
        <v>5.1000000000000004E-2</v>
      </c>
    </row>
    <row r="520" spans="1:12">
      <c r="A520" s="669"/>
      <c r="B520" s="610"/>
      <c r="C520" s="261" t="str">
        <f>VLOOKUP(D520,'[3]TAC 2018'!$C$2:$AJ$774,2)</f>
        <v>Ajo, crudo</v>
      </c>
      <c r="D520" s="243" t="s">
        <v>2038</v>
      </c>
      <c r="E520" s="246">
        <v>1</v>
      </c>
      <c r="F520" s="157">
        <f>$E520*VLOOKUP($D520,'[3]TAC 2018'!$C$2:$AJ$774,4)/100</f>
        <v>0.95</v>
      </c>
      <c r="G520" s="157">
        <f>$F520*VLOOKUP($D520,'[3]TAC 2018'!$C$2:$AJ$774,6)/100</f>
        <v>1.3679999999999999</v>
      </c>
      <c r="H520" s="244">
        <f>$F520*VLOOKUP($D520,'[3]TAC 2018'!$C$2:$AJ$774,8)/100</f>
        <v>4.4649999999999995E-2</v>
      </c>
      <c r="I520" s="244">
        <f>$F520*VLOOKUP($D520,'[3]TAC 2018'!$C$2:$AJ$774,9)/100</f>
        <v>2.8499999999999997E-3</v>
      </c>
      <c r="J520" s="245">
        <f>$F520*VLOOKUP($D520,'[3]TAC 2018'!$C$2:$AJ$774,10)/100</f>
        <v>0.27834999999999999</v>
      </c>
      <c r="K520" s="245">
        <f>$F520*VLOOKUP($D520,'[3]TAC 2018'!$C$2:$AJ$774,14)/100</f>
        <v>0.38</v>
      </c>
      <c r="L520" s="360">
        <f>$F520*VLOOKUP($D520,'[3]TAC 2018'!$C$2:$AJ$774,15)/100</f>
        <v>1.2349999999999998E-2</v>
      </c>
    </row>
    <row r="521" spans="1:12">
      <c r="A521" s="669"/>
      <c r="B521" s="610"/>
      <c r="C521" s="261" t="str">
        <f>VLOOKUP(D521,'[3]TAC 2018'!$C$2:$AJ$774,2)</f>
        <v>Aceite de maíz</v>
      </c>
      <c r="D521" s="243" t="s">
        <v>2040</v>
      </c>
      <c r="E521" s="246">
        <v>10</v>
      </c>
      <c r="F521" s="157">
        <f>$E521*VLOOKUP($D521,'[3]TAC 2018'!$C$2:$AJ$774,4)/100</f>
        <v>10</v>
      </c>
      <c r="G521" s="157">
        <f>$F521*VLOOKUP($D521,'[3]TAC 2018'!$C$2:$AJ$774,6)/100</f>
        <v>90</v>
      </c>
      <c r="H521" s="244">
        <f>$F521*VLOOKUP($D521,'[3]TAC 2018'!$C$2:$AJ$774,8)/100</f>
        <v>0</v>
      </c>
      <c r="I521" s="244">
        <f>$F521*VLOOKUP($D521,'[3]TAC 2018'!$C$2:$AJ$774,9)/100</f>
        <v>10</v>
      </c>
      <c r="J521" s="245">
        <f>$F521*VLOOKUP($D521,'[3]TAC 2018'!$C$2:$AJ$774,10)/100</f>
        <v>0</v>
      </c>
      <c r="K521" s="245">
        <f>$F521*VLOOKUP($D521,'[3]TAC 2018'!$C$2:$AJ$774,14)/100</f>
        <v>0</v>
      </c>
      <c r="L521" s="360">
        <f>$F521*VLOOKUP($D521,'[3]TAC 2018'!$C$2:$AJ$774,15)/100</f>
        <v>0</v>
      </c>
    </row>
    <row r="522" spans="1:12" ht="15.75" thickBot="1">
      <c r="A522" s="666"/>
      <c r="B522" s="673"/>
      <c r="C522" s="376" t="str">
        <f>VLOOKUP(D522,'[3]TAC 2018'!$C$2:$AJ$774,2)</f>
        <v>Sal</v>
      </c>
      <c r="D522" s="362" t="s">
        <v>2041</v>
      </c>
      <c r="E522" s="412">
        <v>1</v>
      </c>
      <c r="F522" s="159">
        <f>$E522*VLOOKUP($D522,'[3]TAC 2018'!$C$2:$AJ$774,4)/100</f>
        <v>1</v>
      </c>
      <c r="G522" s="159">
        <f>$F522*VLOOKUP($D522,'[3]TAC 2018'!$C$2:$AJ$774,6)/100</f>
        <v>0</v>
      </c>
      <c r="H522" s="363">
        <f>$F522*VLOOKUP($D522,'[3]TAC 2018'!$C$2:$AJ$774,8)/100</f>
        <v>0</v>
      </c>
      <c r="I522" s="363">
        <f>$F522*VLOOKUP($D522,'[3]TAC 2018'!$C$2:$AJ$774,9)/100</f>
        <v>0</v>
      </c>
      <c r="J522" s="364">
        <f>$F522*VLOOKUP($D522,'[3]TAC 2018'!$C$2:$AJ$774,10)/100</f>
        <v>0</v>
      </c>
      <c r="K522" s="364">
        <f>$F522*VLOOKUP($D522,'[3]TAC 2018'!$C$2:$AJ$774,14)/100</f>
        <v>0.24</v>
      </c>
      <c r="L522" s="365">
        <f>$F522*VLOOKUP($D522,'[3]TAC 2018'!$C$2:$AJ$774,15)/100</f>
        <v>3.0000000000000001E-3</v>
      </c>
    </row>
    <row r="523" spans="1:12" ht="45.75" thickBot="1">
      <c r="A523" s="307" t="s">
        <v>162</v>
      </c>
      <c r="B523" s="308" t="s">
        <v>1801</v>
      </c>
      <c r="C523" s="294" t="str">
        <f>VLOOKUP(D523,'[3]TAC 2018'!$C$2:$AJ$774,2)</f>
        <v>plátano hartón, maduro, crudo</v>
      </c>
      <c r="D523" s="295" t="s">
        <v>2090</v>
      </c>
      <c r="E523" s="165">
        <v>100</v>
      </c>
      <c r="F523" s="166">
        <f>$E523*VLOOKUP($D523,'[3]TAC 2018'!$C$2:$AJ$774,4)/100</f>
        <v>72</v>
      </c>
      <c r="G523" s="166">
        <f>$F523*VLOOKUP($D523,'[3]TAC 2018'!$C$2:$AJ$774,6)/100</f>
        <v>95.04</v>
      </c>
      <c r="H523" s="297">
        <f>$F523*VLOOKUP($D523,'[3]TAC 2018'!$C$2:$AJ$774,8)/100</f>
        <v>0.79200000000000004</v>
      </c>
      <c r="I523" s="297">
        <f>$F523*VLOOKUP($D523,'[3]TAC 2018'!$C$2:$AJ$774,9)/100</f>
        <v>0.14400000000000002</v>
      </c>
      <c r="J523" s="298">
        <f>$F523*VLOOKUP($D523,'[3]TAC 2018'!$C$2:$AJ$774,10)/100</f>
        <v>21.815999999999999</v>
      </c>
      <c r="K523" s="298">
        <f>$F523*VLOOKUP($D523,'[3]TAC 2018'!$C$2:$AJ$774,14)/100</f>
        <v>2.16</v>
      </c>
      <c r="L523" s="297">
        <f>$F523*VLOOKUP($D523,'[3]TAC 2018'!$C$2:$AJ$774,15)/100</f>
        <v>0.36</v>
      </c>
    </row>
    <row r="524" spans="1:12">
      <c r="A524" s="660" t="s">
        <v>1764</v>
      </c>
      <c r="B524" s="663" t="s">
        <v>1746</v>
      </c>
      <c r="C524" s="375" t="str">
        <f>VLOOKUP(D524,'[3]TAC 2018'!$C$2:$AJ$774,2)</f>
        <v>Piña, cruda</v>
      </c>
      <c r="D524" s="292" t="s">
        <v>2107</v>
      </c>
      <c r="E524" s="424">
        <v>50</v>
      </c>
      <c r="F524" s="155">
        <f>$E524*VLOOKUP($D524,'[3]TAC 2018'!$C$2:$AJ$774,4)/100</f>
        <v>27.5</v>
      </c>
      <c r="G524" s="155">
        <f>$F524*VLOOKUP($D524,'[3]TAC 2018'!$C$2:$AJ$774,6)/100</f>
        <v>15.4</v>
      </c>
      <c r="H524" s="357">
        <f>$F524*VLOOKUP($D524,'[3]TAC 2018'!$C$2:$AJ$774,8)/100</f>
        <v>0.16500000000000001</v>
      </c>
      <c r="I524" s="357">
        <f>$F524*VLOOKUP($D524,'[3]TAC 2018'!$C$2:$AJ$774,9)/100</f>
        <v>2.75E-2</v>
      </c>
      <c r="J524" s="358">
        <f>$F524*VLOOKUP($D524,'[3]TAC 2018'!$C$2:$AJ$774,10)/100</f>
        <v>3.41</v>
      </c>
      <c r="K524" s="358">
        <f>$F524*VLOOKUP($D524,'[3]TAC 2018'!$C$2:$AJ$774,14)/100</f>
        <v>4.4000000000000004</v>
      </c>
      <c r="L524" s="359">
        <f>$F524*VLOOKUP($D524,'[3]TAC 2018'!$C$2:$AJ$774,15)/100</f>
        <v>0.13750000000000001</v>
      </c>
    </row>
    <row r="525" spans="1:12" ht="15.75" thickBot="1">
      <c r="A525" s="662"/>
      <c r="B525" s="664"/>
      <c r="C525" s="376" t="str">
        <f>VLOOKUP(D525,'[3]TAC 2018'!$C$2:$AJ$774,2)</f>
        <v>Azucar blanco, granulado</v>
      </c>
      <c r="D525" s="362" t="s">
        <v>2033</v>
      </c>
      <c r="E525" s="412">
        <v>10</v>
      </c>
      <c r="F525" s="159">
        <f>$E525*VLOOKUP($D525,'[3]TAC 2018'!$C$2:$AJ$774,4)/100</f>
        <v>10</v>
      </c>
      <c r="G525" s="159">
        <f>$F525*VLOOKUP($D525,'[3]TAC 2018'!$C$2:$AJ$774,6)/100</f>
        <v>39.700000000000003</v>
      </c>
      <c r="H525" s="363">
        <f>$F525*VLOOKUP($D525,'[3]TAC 2018'!$C$2:$AJ$774,8)/100</f>
        <v>0</v>
      </c>
      <c r="I525" s="363">
        <f>$F525*VLOOKUP($D525,'[3]TAC 2018'!$C$2:$AJ$774,9)/100</f>
        <v>0</v>
      </c>
      <c r="J525" s="364">
        <f>$F525*VLOOKUP($D525,'[3]TAC 2018'!$C$2:$AJ$774,10)/100</f>
        <v>9.93</v>
      </c>
      <c r="K525" s="364">
        <f>$F525*VLOOKUP($D525,'[3]TAC 2018'!$C$2:$AJ$774,14)/100</f>
        <v>0</v>
      </c>
      <c r="L525" s="365">
        <f>$F525*VLOOKUP($D525,'[3]TAC 2018'!$C$2:$AJ$774,15)/100</f>
        <v>0.01</v>
      </c>
    </row>
    <row r="526" spans="1:12" ht="15.75" thickBot="1">
      <c r="A526" s="392"/>
      <c r="B526" s="354"/>
      <c r="C526" s="394"/>
      <c r="D526" s="378"/>
      <c r="E526" s="399"/>
      <c r="F526" s="380"/>
      <c r="G526" s="380"/>
      <c r="H526" s="381"/>
      <c r="I526" s="381"/>
      <c r="J526" s="382"/>
      <c r="K526" s="382"/>
      <c r="L526" s="395"/>
    </row>
    <row r="527" spans="1:12" ht="15.75">
      <c r="A527" s="634" t="s">
        <v>2045</v>
      </c>
      <c r="B527" s="635"/>
      <c r="C527" s="635"/>
      <c r="D527" s="635"/>
      <c r="E527" s="635"/>
      <c r="F527" s="635"/>
      <c r="G527" s="383">
        <f t="shared" ref="G527:L527" si="60">SUM(G510:G525)</f>
        <v>744.79750000000001</v>
      </c>
      <c r="H527" s="383">
        <f t="shared" si="60"/>
        <v>22.91535</v>
      </c>
      <c r="I527" s="383">
        <f t="shared" si="60"/>
        <v>22.42925</v>
      </c>
      <c r="J527" s="383">
        <f t="shared" si="60"/>
        <v>110.85935000000001</v>
      </c>
      <c r="K527" s="383">
        <f t="shared" si="60"/>
        <v>33.386499999999998</v>
      </c>
      <c r="L527" s="384">
        <f t="shared" si="60"/>
        <v>1.9979999999999998</v>
      </c>
    </row>
    <row r="528" spans="1:12" ht="15.75">
      <c r="A528" s="636" t="s">
        <v>2046</v>
      </c>
      <c r="B528" s="575"/>
      <c r="C528" s="575"/>
      <c r="D528" s="575"/>
      <c r="E528" s="575"/>
      <c r="F528" s="575"/>
      <c r="G528" s="256">
        <v>2245</v>
      </c>
      <c r="H528" s="257">
        <v>78.5</v>
      </c>
      <c r="I528" s="257">
        <v>74.400000000000006</v>
      </c>
      <c r="J528" s="257">
        <v>314.3</v>
      </c>
      <c r="K528" s="256">
        <v>1100</v>
      </c>
      <c r="L528" s="385">
        <v>6.2</v>
      </c>
    </row>
    <row r="529" spans="1:12" ht="16.5" thickBot="1">
      <c r="A529" s="637" t="s">
        <v>2047</v>
      </c>
      <c r="B529" s="638"/>
      <c r="C529" s="638"/>
      <c r="D529" s="638"/>
      <c r="E529" s="638"/>
      <c r="F529" s="638"/>
      <c r="G529" s="386">
        <f t="shared" ref="G529:L529" si="61">G527/G528</f>
        <v>0.33175835189309577</v>
      </c>
      <c r="H529" s="386">
        <f t="shared" si="61"/>
        <v>0.2919152866242038</v>
      </c>
      <c r="I529" s="386">
        <f t="shared" si="61"/>
        <v>0.30146841397849461</v>
      </c>
      <c r="J529" s="386">
        <f t="shared" si="61"/>
        <v>0.35271826280623608</v>
      </c>
      <c r="K529" s="386">
        <f t="shared" si="61"/>
        <v>3.0351363636363635E-2</v>
      </c>
      <c r="L529" s="387">
        <f t="shared" si="61"/>
        <v>0.32225806451612898</v>
      </c>
    </row>
    <row r="530" spans="1:12">
      <c r="A530" s="280"/>
      <c r="B530" s="281"/>
      <c r="C530" s="282"/>
      <c r="D530" s="259"/>
      <c r="E530" s="260"/>
      <c r="F530" s="283"/>
      <c r="G530" s="283"/>
      <c r="H530" s="284"/>
      <c r="I530" s="284"/>
      <c r="J530" s="285"/>
      <c r="K530" s="285"/>
      <c r="L530" s="284"/>
    </row>
    <row r="531" spans="1:12">
      <c r="A531" s="584" t="s">
        <v>2151</v>
      </c>
      <c r="B531" s="584"/>
      <c r="C531" s="584"/>
      <c r="D531" s="584"/>
      <c r="E531" s="584"/>
      <c r="F531" s="584"/>
      <c r="G531" s="584"/>
      <c r="H531" s="584"/>
      <c r="I531" s="584"/>
      <c r="J531" s="584"/>
      <c r="K531" s="584"/>
      <c r="L531" s="584"/>
    </row>
    <row r="533" spans="1:12">
      <c r="A533" s="588" t="s">
        <v>159</v>
      </c>
      <c r="B533" s="588" t="s">
        <v>166</v>
      </c>
      <c r="C533" s="588" t="s">
        <v>167</v>
      </c>
      <c r="D533" s="588" t="s">
        <v>2024</v>
      </c>
      <c r="E533" s="590" t="s">
        <v>168</v>
      </c>
      <c r="F533" s="590" t="s">
        <v>169</v>
      </c>
      <c r="G533" s="592" t="s">
        <v>2025</v>
      </c>
      <c r="H533" s="593"/>
      <c r="I533" s="593"/>
      <c r="J533" s="593"/>
      <c r="K533" s="593"/>
      <c r="L533" s="594"/>
    </row>
    <row r="534" spans="1:12" ht="30.75" thickBot="1">
      <c r="A534" s="603"/>
      <c r="B534" s="603"/>
      <c r="C534" s="603"/>
      <c r="D534" s="603"/>
      <c r="E534" s="604"/>
      <c r="F534" s="604"/>
      <c r="G534" s="241" t="s">
        <v>2026</v>
      </c>
      <c r="H534" s="241" t="s">
        <v>2027</v>
      </c>
      <c r="I534" s="241" t="s">
        <v>2028</v>
      </c>
      <c r="J534" s="241" t="s">
        <v>2029</v>
      </c>
      <c r="K534" s="241" t="s">
        <v>2030</v>
      </c>
      <c r="L534" s="241" t="s">
        <v>2031</v>
      </c>
    </row>
    <row r="535" spans="1:12" ht="45">
      <c r="A535" s="445" t="s">
        <v>1973</v>
      </c>
      <c r="B535" s="446" t="s">
        <v>3728</v>
      </c>
      <c r="C535" s="447" t="s">
        <v>3727</v>
      </c>
      <c r="D535" s="448">
        <v>860</v>
      </c>
      <c r="E535" s="449">
        <v>200</v>
      </c>
      <c r="F535" s="449">
        <v>200</v>
      </c>
      <c r="G535" s="449">
        <v>132</v>
      </c>
      <c r="H535" s="449">
        <v>3.2</v>
      </c>
      <c r="I535" s="450">
        <v>3</v>
      </c>
      <c r="J535" s="449">
        <v>23</v>
      </c>
      <c r="K535" s="449">
        <v>240</v>
      </c>
      <c r="L535" s="451">
        <v>0.6</v>
      </c>
    </row>
    <row r="536" spans="1:12" ht="35.25" customHeight="1" thickBot="1">
      <c r="A536" s="438" t="s">
        <v>1882</v>
      </c>
      <c r="B536" s="432" t="s">
        <v>1913</v>
      </c>
      <c r="C536" s="376" t="str">
        <f>VLOOKUP(D536,'[3]TAC 2018'!$C$2:$AJ$774,2)</f>
        <v>Pan de dulce, regular, horneado</v>
      </c>
      <c r="D536" s="420" t="s">
        <v>2193</v>
      </c>
      <c r="E536" s="421">
        <v>50</v>
      </c>
      <c r="F536" s="159">
        <f>$E536*VLOOKUP($D536,'[3]TAC 2018'!$C$2:$AJ$774,4)/100</f>
        <v>50</v>
      </c>
      <c r="G536" s="159">
        <f>$F536*VLOOKUP($D536,'[3]TAC 2018'!$C$2:$AJ$774,6)/100</f>
        <v>164</v>
      </c>
      <c r="H536" s="363">
        <f>$F536*VLOOKUP($D536,'[3]TAC 2018'!$C$2:$AJ$774,8)/100</f>
        <v>4.45</v>
      </c>
      <c r="I536" s="363">
        <f>$F536*VLOOKUP($D536,'[3]TAC 2018'!$C$2:$AJ$774,9)/100</f>
        <v>2.15</v>
      </c>
      <c r="J536" s="364">
        <f>$F536*VLOOKUP($D536,'[3]TAC 2018'!$C$2:$AJ$774,10)/100</f>
        <v>31.55</v>
      </c>
      <c r="K536" s="364">
        <f>$F536*VLOOKUP($D536,'[3]TAC 2018'!$C$2:$AJ$774,14)/100</f>
        <v>15.5</v>
      </c>
      <c r="L536" s="365">
        <f>$F536*VLOOKUP($D536,'[3]TAC 2018'!$C$2:$AJ$774,15)/100</f>
        <v>1.5</v>
      </c>
    </row>
    <row r="537" spans="1:12" ht="19.5" customHeight="1" thickBot="1">
      <c r="A537" s="413"/>
      <c r="B537" s="313"/>
      <c r="C537" s="377"/>
      <c r="D537" s="410"/>
      <c r="E537" s="411"/>
      <c r="F537" s="380"/>
      <c r="G537" s="380"/>
      <c r="H537" s="381"/>
      <c r="I537" s="381"/>
      <c r="J537" s="382"/>
      <c r="K537" s="382"/>
      <c r="L537" s="395"/>
    </row>
    <row r="538" spans="1:12" ht="15.75">
      <c r="A538" s="634" t="s">
        <v>2045</v>
      </c>
      <c r="B538" s="635"/>
      <c r="C538" s="635"/>
      <c r="D538" s="635"/>
      <c r="E538" s="635"/>
      <c r="F538" s="635"/>
      <c r="G538" s="383">
        <f>SUM(G535:G536)</f>
        <v>296</v>
      </c>
      <c r="H538" s="383">
        <f>SUM(H534:H536)</f>
        <v>7.65</v>
      </c>
      <c r="I538" s="383">
        <f>SUM(I534:I536)</f>
        <v>5.15</v>
      </c>
      <c r="J538" s="383">
        <f>SUM(J534:J536)</f>
        <v>54.55</v>
      </c>
      <c r="K538" s="383">
        <f>SUM(K534:K536)</f>
        <v>255.5</v>
      </c>
      <c r="L538" s="384">
        <f>SUM(L534:L536)</f>
        <v>2.1</v>
      </c>
    </row>
    <row r="539" spans="1:12" ht="15.75">
      <c r="A539" s="636" t="s">
        <v>2046</v>
      </c>
      <c r="B539" s="575"/>
      <c r="C539" s="575"/>
      <c r="D539" s="575"/>
      <c r="E539" s="575"/>
      <c r="F539" s="575"/>
      <c r="G539" s="256">
        <v>2245</v>
      </c>
      <c r="H539" s="257">
        <v>78.5</v>
      </c>
      <c r="I539" s="257">
        <v>74.400000000000006</v>
      </c>
      <c r="J539" s="257">
        <v>314.3</v>
      </c>
      <c r="K539" s="256">
        <v>1100</v>
      </c>
      <c r="L539" s="385">
        <v>6.2</v>
      </c>
    </row>
    <row r="540" spans="1:12" ht="16.5" thickBot="1">
      <c r="A540" s="637" t="s">
        <v>2047</v>
      </c>
      <c r="B540" s="638"/>
      <c r="C540" s="638"/>
      <c r="D540" s="638"/>
      <c r="E540" s="638"/>
      <c r="F540" s="638"/>
      <c r="G540" s="386">
        <f t="shared" ref="G540:L540" si="62">G538/G539</f>
        <v>0.13184855233853007</v>
      </c>
      <c r="H540" s="386">
        <f t="shared" si="62"/>
        <v>9.7452229299363063E-2</v>
      </c>
      <c r="I540" s="386">
        <f t="shared" si="62"/>
        <v>6.9220430107526876E-2</v>
      </c>
      <c r="J540" s="386">
        <f t="shared" si="62"/>
        <v>0.17356029271396753</v>
      </c>
      <c r="K540" s="386">
        <f t="shared" si="62"/>
        <v>0.23227272727272727</v>
      </c>
      <c r="L540" s="387">
        <f t="shared" si="62"/>
        <v>0.33870967741935487</v>
      </c>
    </row>
    <row r="541" spans="1:12">
      <c r="A541" s="674"/>
      <c r="B541" s="674"/>
      <c r="C541" s="674"/>
      <c r="D541" s="674"/>
      <c r="E541" s="674"/>
      <c r="F541" s="674"/>
      <c r="G541" s="674"/>
      <c r="H541" s="674"/>
      <c r="I541" s="674"/>
      <c r="J541" s="674"/>
      <c r="K541" s="674"/>
      <c r="L541" s="674"/>
    </row>
    <row r="542" spans="1:12">
      <c r="A542" s="584" t="s">
        <v>2153</v>
      </c>
      <c r="B542" s="584"/>
      <c r="C542" s="584"/>
      <c r="D542" s="584"/>
      <c r="E542" s="584"/>
      <c r="F542" s="584"/>
      <c r="G542" s="584"/>
      <c r="H542" s="584"/>
      <c r="I542" s="584"/>
      <c r="J542" s="584"/>
      <c r="K542" s="584"/>
      <c r="L542" s="584"/>
    </row>
    <row r="543" spans="1:12">
      <c r="A543" s="585"/>
      <c r="B543" s="586"/>
      <c r="C543" s="586"/>
      <c r="D543" s="586"/>
      <c r="E543" s="586"/>
      <c r="F543" s="586"/>
      <c r="G543" s="586"/>
      <c r="H543" s="586"/>
      <c r="I543" s="586"/>
      <c r="J543" s="586"/>
      <c r="K543" s="586"/>
      <c r="L543" s="587"/>
    </row>
    <row r="544" spans="1:12">
      <c r="A544" s="588" t="s">
        <v>159</v>
      </c>
      <c r="B544" s="588" t="s">
        <v>166</v>
      </c>
      <c r="C544" s="588" t="s">
        <v>167</v>
      </c>
      <c r="D544" s="588" t="s">
        <v>2024</v>
      </c>
      <c r="E544" s="590" t="s">
        <v>168</v>
      </c>
      <c r="F544" s="590" t="s">
        <v>169</v>
      </c>
      <c r="G544" s="592" t="s">
        <v>2025</v>
      </c>
      <c r="H544" s="593"/>
      <c r="I544" s="593"/>
      <c r="J544" s="593"/>
      <c r="K544" s="593"/>
      <c r="L544" s="594"/>
    </row>
    <row r="545" spans="1:12" ht="30.75" thickBot="1">
      <c r="A545" s="603"/>
      <c r="B545" s="603"/>
      <c r="C545" s="603"/>
      <c r="D545" s="603"/>
      <c r="E545" s="604"/>
      <c r="F545" s="604"/>
      <c r="G545" s="241" t="s">
        <v>2026</v>
      </c>
      <c r="H545" s="241" t="s">
        <v>2027</v>
      </c>
      <c r="I545" s="241" t="s">
        <v>2028</v>
      </c>
      <c r="J545" s="241" t="s">
        <v>2029</v>
      </c>
      <c r="K545" s="241" t="s">
        <v>2030</v>
      </c>
      <c r="L545" s="241" t="s">
        <v>2031</v>
      </c>
    </row>
    <row r="546" spans="1:12">
      <c r="A546" s="665" t="s">
        <v>1896</v>
      </c>
      <c r="B546" s="667" t="s">
        <v>3732</v>
      </c>
      <c r="C546" s="375" t="str">
        <f>VLOOKUP(D546,'[3]TAC 2018'!$C$2:$AJ$774,2)</f>
        <v>Maíz blanco, trillado</v>
      </c>
      <c r="D546" s="292" t="s">
        <v>2078</v>
      </c>
      <c r="E546" s="154">
        <v>20</v>
      </c>
      <c r="F546" s="155">
        <f>$E546*VLOOKUP($D546,'[3]TAC 2018'!$C$2:$AJ$774,4)/100</f>
        <v>20</v>
      </c>
      <c r="G546" s="155">
        <f>$F546*VLOOKUP($D546,'[3]TAC 2018'!$C$2:$AJ$774,6)/100</f>
        <v>71.400000000000006</v>
      </c>
      <c r="H546" s="357">
        <f>$F546*VLOOKUP($D546,'[3]TAC 2018'!$C$2:$AJ$774,8)/100</f>
        <v>1.74</v>
      </c>
      <c r="I546" s="357">
        <f>$F546*VLOOKUP($D546,'[3]TAC 2018'!$C$2:$AJ$774,9)/100</f>
        <v>0.18</v>
      </c>
      <c r="J546" s="358">
        <f>$F546*VLOOKUP($D546,'[3]TAC 2018'!$C$2:$AJ$774,10)/100</f>
        <v>15.58</v>
      </c>
      <c r="K546" s="358">
        <f>$F546*VLOOKUP($D546,'[3]TAC 2018'!$C$2:$AJ$774,14)/100</f>
        <v>2</v>
      </c>
      <c r="L546" s="359">
        <f>$F546*VLOOKUP($D546,'[3]TAC 2018'!$C$2:$AJ$774,15)/100</f>
        <v>0.4</v>
      </c>
    </row>
    <row r="547" spans="1:12" ht="15.75" thickBot="1">
      <c r="A547" s="669"/>
      <c r="B547" s="614"/>
      <c r="C547" s="261" t="str">
        <f>VLOOKUP(D547,'[3]TAC 2018'!$C$2:$AJ$774,2)</f>
        <v>Azucar blanco, granulado</v>
      </c>
      <c r="D547" s="362" t="s">
        <v>2033</v>
      </c>
      <c r="E547" s="158">
        <v>10</v>
      </c>
      <c r="F547" s="157">
        <f>$E547*VLOOKUP($D547,'[3]TAC 2018'!$C$2:$AJ$774,4)/100</f>
        <v>10</v>
      </c>
      <c r="G547" s="157">
        <f>$F547*VLOOKUP($D547,'[3]TAC 2018'!$C$2:$AJ$774,6)/100</f>
        <v>39.700000000000003</v>
      </c>
      <c r="H547" s="244">
        <f>$F547*VLOOKUP($D547,'[3]TAC 2018'!$C$2:$AJ$774,8)/100</f>
        <v>0</v>
      </c>
      <c r="I547" s="244">
        <f>$F547*VLOOKUP($D547,'[3]TAC 2018'!$C$2:$AJ$774,9)/100</f>
        <v>0</v>
      </c>
      <c r="J547" s="245">
        <f>$F547*VLOOKUP($D547,'[3]TAC 2018'!$C$2:$AJ$774,10)/100</f>
        <v>9.93</v>
      </c>
      <c r="K547" s="245">
        <f>$F547*VLOOKUP($D547,'[3]TAC 2018'!$C$2:$AJ$774,14)/100</f>
        <v>0</v>
      </c>
      <c r="L547" s="360">
        <f>$F547*VLOOKUP($D547,'[3]TAC 2018'!$C$2:$AJ$774,15)/100</f>
        <v>0.01</v>
      </c>
    </row>
    <row r="548" spans="1:12">
      <c r="A548" s="665" t="s">
        <v>160</v>
      </c>
      <c r="B548" s="667" t="s">
        <v>1911</v>
      </c>
      <c r="C548" s="375" t="str">
        <f>VLOOKUP(D548,'[3]TAC 2018'!$C$2:$AJ$774,2)</f>
        <v>Pollo, pechuga con piel, cruda</v>
      </c>
      <c r="D548" s="292" t="s">
        <v>2084</v>
      </c>
      <c r="E548" s="154">
        <v>50</v>
      </c>
      <c r="F548" s="155">
        <f>$E548*VLOOKUP($D548,'[3]TAC 2018'!$C$2:$AJ$774,4)/100</f>
        <v>46.5</v>
      </c>
      <c r="G548" s="155">
        <f>$F548*VLOOKUP($D548,'[3]TAC 2018'!$C$2:$AJ$774,6)/100</f>
        <v>77.19</v>
      </c>
      <c r="H548" s="357">
        <f>$F548*VLOOKUP($D548,'[3]TAC 2018'!$C$2:$AJ$774,8)/100</f>
        <v>9.6254999999999988</v>
      </c>
      <c r="I548" s="357">
        <f>$F548*VLOOKUP($D548,'[3]TAC 2018'!$C$2:$AJ$774,9)/100</f>
        <v>4.2779999999999996</v>
      </c>
      <c r="J548" s="358">
        <f>$F548*VLOOKUP($D548,'[3]TAC 2018'!$C$2:$AJ$774,10)/100</f>
        <v>4.6500000000000007E-2</v>
      </c>
      <c r="K548" s="358">
        <f>$F548*VLOOKUP($D548,'[3]TAC 2018'!$C$2:$AJ$774,14)/100</f>
        <v>5.1150000000000002</v>
      </c>
      <c r="L548" s="359">
        <f>$F548*VLOOKUP($D548,'[3]TAC 2018'!$C$2:$AJ$774,15)/100</f>
        <v>0.32549999999999996</v>
      </c>
    </row>
    <row r="549" spans="1:12">
      <c r="A549" s="669"/>
      <c r="B549" s="614"/>
      <c r="C549" s="261" t="str">
        <f>VLOOKUP(D549,'[3]TAC 2018'!$C$2:$AJ$774,2)</f>
        <v>Cebolla cabezona, cruda</v>
      </c>
      <c r="D549" s="243" t="s">
        <v>2035</v>
      </c>
      <c r="E549" s="156">
        <v>10</v>
      </c>
      <c r="F549" s="157">
        <f>$E549*VLOOKUP($D549,'[3]TAC 2018'!$C$2:$AJ$774,4)/100</f>
        <v>9.5</v>
      </c>
      <c r="G549" s="157">
        <f>$F549*VLOOKUP($D549,'[3]TAC 2018'!$C$2:$AJ$774,6)/100</f>
        <v>3.8</v>
      </c>
      <c r="H549" s="244">
        <f>$F549*VLOOKUP($D549,'[3]TAC 2018'!$C$2:$AJ$774,8)/100</f>
        <v>0.13299999999999998</v>
      </c>
      <c r="I549" s="244">
        <f>$F549*VLOOKUP($D549,'[3]TAC 2018'!$C$2:$AJ$774,9)/100</f>
        <v>9.5000000000000015E-3</v>
      </c>
      <c r="J549" s="245">
        <f>$F549*VLOOKUP($D549,'[3]TAC 2018'!$C$2:$AJ$774,10)/100</f>
        <v>0.73150000000000004</v>
      </c>
      <c r="K549" s="245">
        <f>$F549*VLOOKUP($D549,'[3]TAC 2018'!$C$2:$AJ$774,14)/100</f>
        <v>2.2799999999999998</v>
      </c>
      <c r="L549" s="360">
        <f>$F549*VLOOKUP($D549,'[3]TAC 2018'!$C$2:$AJ$774,15)/100</f>
        <v>2.8500000000000001E-2</v>
      </c>
    </row>
    <row r="550" spans="1:12">
      <c r="A550" s="669"/>
      <c r="B550" s="614"/>
      <c r="C550" s="261" t="str">
        <f>VLOOKUP(D550,'[3]TAC 2018'!$C$2:$AJ$774,2)</f>
        <v>Tomate, crudo</v>
      </c>
      <c r="D550" s="243" t="s">
        <v>2036</v>
      </c>
      <c r="E550" s="156">
        <v>10</v>
      </c>
      <c r="F550" s="157">
        <f>$E550*VLOOKUP($D550,'[3]TAC 2018'!$C$2:$AJ$774,4)/100</f>
        <v>8</v>
      </c>
      <c r="G550" s="157">
        <f>$F550*VLOOKUP($D550,'[3]TAC 2018'!$C$2:$AJ$774,6)/100</f>
        <v>1.84</v>
      </c>
      <c r="H550" s="244">
        <f>$F550*VLOOKUP($D550,'[3]TAC 2018'!$C$2:$AJ$774,8)/100</f>
        <v>7.2000000000000008E-2</v>
      </c>
      <c r="I550" s="244">
        <f>$F550*VLOOKUP($D550,'[3]TAC 2018'!$C$2:$AJ$774,9)/100</f>
        <v>8.0000000000000002E-3</v>
      </c>
      <c r="J550" s="245">
        <f>$F550*VLOOKUP($D550,'[3]TAC 2018'!$C$2:$AJ$774,10)/100</f>
        <v>0.32799999999999996</v>
      </c>
      <c r="K550" s="245">
        <f>$F550*VLOOKUP($D550,'[3]TAC 2018'!$C$2:$AJ$774,14)/100</f>
        <v>0.72</v>
      </c>
      <c r="L550" s="360">
        <f>$F550*VLOOKUP($D550,'[3]TAC 2018'!$C$2:$AJ$774,15)/100</f>
        <v>0.04</v>
      </c>
    </row>
    <row r="551" spans="1:12">
      <c r="A551" s="669"/>
      <c r="B551" s="614"/>
      <c r="C551" s="261" t="str">
        <f>VLOOKUP(D551,'[3]TAC 2018'!$C$2:$AJ$774,2)</f>
        <v>Pimentón verde, crudo</v>
      </c>
      <c r="D551" s="243" t="s">
        <v>2037</v>
      </c>
      <c r="E551" s="156">
        <v>10</v>
      </c>
      <c r="F551" s="157">
        <f>$E551*VLOOKUP($D551,'[3]TAC 2018'!$C$2:$AJ$774,4)/100</f>
        <v>8</v>
      </c>
      <c r="G551" s="157">
        <f>$F551*VLOOKUP($D551,'[3]TAC 2018'!$C$2:$AJ$774,6)/100</f>
        <v>2.2400000000000002</v>
      </c>
      <c r="H551" s="244">
        <f>$F551*VLOOKUP($D551,'[3]TAC 2018'!$C$2:$AJ$774,8)/100</f>
        <v>7.2000000000000008E-2</v>
      </c>
      <c r="I551" s="244">
        <f>$F551*VLOOKUP($D551,'[3]TAC 2018'!$C$2:$AJ$774,9)/100</f>
        <v>8.0000000000000002E-3</v>
      </c>
      <c r="J551" s="245">
        <f>$F551*VLOOKUP($D551,'[3]TAC 2018'!$C$2:$AJ$774,10)/100</f>
        <v>0.39200000000000002</v>
      </c>
      <c r="K551" s="245">
        <f>$F551*VLOOKUP($D551,'[3]TAC 2018'!$C$2:$AJ$774,14)/100</f>
        <v>0.88</v>
      </c>
      <c r="L551" s="360">
        <f>$F551*VLOOKUP($D551,'[3]TAC 2018'!$C$2:$AJ$774,15)/100</f>
        <v>3.2000000000000001E-2</v>
      </c>
    </row>
    <row r="552" spans="1:12">
      <c r="A552" s="669"/>
      <c r="B552" s="614"/>
      <c r="C552" s="261" t="str">
        <f>VLOOKUP(D552,'[3]TAC 2018'!$C$2:$AJ$774,2)</f>
        <v>Ajo, crudo</v>
      </c>
      <c r="D552" s="243" t="s">
        <v>2038</v>
      </c>
      <c r="E552" s="156">
        <v>1</v>
      </c>
      <c r="F552" s="157">
        <f>$E552*VLOOKUP($D552,'[3]TAC 2018'!$C$2:$AJ$774,4)/100</f>
        <v>0.95</v>
      </c>
      <c r="G552" s="157">
        <f>$F552*VLOOKUP($D552,'[3]TAC 2018'!$C$2:$AJ$774,6)/100</f>
        <v>1.3679999999999999</v>
      </c>
      <c r="H552" s="244">
        <f>$F552*VLOOKUP($D552,'[3]TAC 2018'!$C$2:$AJ$774,8)/100</f>
        <v>4.4649999999999995E-2</v>
      </c>
      <c r="I552" s="244">
        <f>$F552*VLOOKUP($D552,'[3]TAC 2018'!$C$2:$AJ$774,9)/100</f>
        <v>2.8499999999999997E-3</v>
      </c>
      <c r="J552" s="245">
        <f>$F552*VLOOKUP($D552,'[3]TAC 2018'!$C$2:$AJ$774,10)/100</f>
        <v>0.27834999999999999</v>
      </c>
      <c r="K552" s="245">
        <f>$F552*VLOOKUP($D552,'[3]TAC 2018'!$C$2:$AJ$774,14)/100</f>
        <v>0.38</v>
      </c>
      <c r="L552" s="360">
        <f>$F552*VLOOKUP($D552,'[3]TAC 2018'!$C$2:$AJ$774,15)/100</f>
        <v>1.2349999999999998E-2</v>
      </c>
    </row>
    <row r="553" spans="1:12">
      <c r="A553" s="669"/>
      <c r="B553" s="614"/>
      <c r="C553" s="261" t="str">
        <f>VLOOKUP(D553,'[3]TAC 2018'!$C$2:$AJ$774,2)</f>
        <v>Cebolla junca, hojas, cruda</v>
      </c>
      <c r="D553" s="243" t="s">
        <v>2039</v>
      </c>
      <c r="E553" s="156">
        <v>10</v>
      </c>
      <c r="F553" s="157">
        <f>$E553*VLOOKUP($D553,'[3]TAC 2018'!$C$2:$AJ$774,4)/100</f>
        <v>4.5</v>
      </c>
      <c r="G553" s="157">
        <f>$F553*VLOOKUP($D553,'[3]TAC 2018'!$C$2:$AJ$774,6)/100</f>
        <v>1.845</v>
      </c>
      <c r="H553" s="244">
        <f>$F553*VLOOKUP($D553,'[3]TAC 2018'!$C$2:$AJ$774,8)/100</f>
        <v>7.2000000000000008E-2</v>
      </c>
      <c r="I553" s="244">
        <f>$F553*VLOOKUP($D553,'[3]TAC 2018'!$C$2:$AJ$774,9)/100</f>
        <v>9.0000000000000011E-3</v>
      </c>
      <c r="J553" s="245">
        <f>$F553*VLOOKUP($D553,'[3]TAC 2018'!$C$2:$AJ$774,10)/100</f>
        <v>0.31950000000000001</v>
      </c>
      <c r="K553" s="245">
        <f>$F553*VLOOKUP($D553,'[3]TAC 2018'!$C$2:$AJ$774,14)/100</f>
        <v>1.98</v>
      </c>
      <c r="L553" s="360">
        <f>$F553*VLOOKUP($D553,'[3]TAC 2018'!$C$2:$AJ$774,15)/100</f>
        <v>6.7500000000000004E-2</v>
      </c>
    </row>
    <row r="554" spans="1:12">
      <c r="A554" s="669"/>
      <c r="B554" s="614"/>
      <c r="C554" s="261" t="str">
        <f>VLOOKUP(D554,'[3]TAC 2018'!$C$2:$AJ$774,2)</f>
        <v>Aceite de maíz</v>
      </c>
      <c r="D554" s="243" t="s">
        <v>2040</v>
      </c>
      <c r="E554" s="156">
        <v>15</v>
      </c>
      <c r="F554" s="157">
        <f>$E554*VLOOKUP($D554,'[3]TAC 2018'!$C$2:$AJ$774,4)/100</f>
        <v>15</v>
      </c>
      <c r="G554" s="157">
        <f>$F554*VLOOKUP($D554,'[3]TAC 2018'!$C$2:$AJ$774,6)/100</f>
        <v>135</v>
      </c>
      <c r="H554" s="244">
        <f>$F554*VLOOKUP($D554,'[3]TAC 2018'!$C$2:$AJ$774,8)/100</f>
        <v>0</v>
      </c>
      <c r="I554" s="244">
        <f>$F554*VLOOKUP($D554,'[3]TAC 2018'!$C$2:$AJ$774,9)/100</f>
        <v>15</v>
      </c>
      <c r="J554" s="245">
        <f>$F554*VLOOKUP($D554,'[3]TAC 2018'!$C$2:$AJ$774,10)/100</f>
        <v>0</v>
      </c>
      <c r="K554" s="245">
        <f>$F554*VLOOKUP($D554,'[3]TAC 2018'!$C$2:$AJ$774,14)/100</f>
        <v>0</v>
      </c>
      <c r="L554" s="360">
        <f>$F554*VLOOKUP($D554,'[3]TAC 2018'!$C$2:$AJ$774,15)/100</f>
        <v>0</v>
      </c>
    </row>
    <row r="555" spans="1:12">
      <c r="A555" s="669"/>
      <c r="B555" s="614"/>
      <c r="C555" s="261" t="str">
        <f>VLOOKUP(D555,'[3]TAC 2018'!$C$2:$AJ$774,2)</f>
        <v>Sal</v>
      </c>
      <c r="D555" s="243" t="s">
        <v>2041</v>
      </c>
      <c r="E555" s="246">
        <v>1</v>
      </c>
      <c r="F555" s="157">
        <f>$E555*VLOOKUP($D555,'[3]TAC 2018'!$C$2:$AJ$774,4)/100</f>
        <v>1</v>
      </c>
      <c r="G555" s="157">
        <f>$F555*VLOOKUP($D555,'[3]TAC 2018'!$C$2:$AJ$774,6)/100</f>
        <v>0</v>
      </c>
      <c r="H555" s="244">
        <f>$F555*VLOOKUP($D555,'[3]TAC 2018'!$C$2:$AJ$774,8)/100</f>
        <v>0</v>
      </c>
      <c r="I555" s="244">
        <f>$F555*VLOOKUP($D555,'[3]TAC 2018'!$C$2:$AJ$774,9)/100</f>
        <v>0</v>
      </c>
      <c r="J555" s="245">
        <f>$F555*VLOOKUP($D555,'[3]TAC 2018'!$C$2:$AJ$774,10)/100</f>
        <v>0</v>
      </c>
      <c r="K555" s="245">
        <f>$F555*VLOOKUP($D555,'[3]TAC 2018'!$C$2:$AJ$774,14)/100</f>
        <v>0.24</v>
      </c>
      <c r="L555" s="360">
        <f>$F555*VLOOKUP($D555,'[3]TAC 2018'!$C$2:$AJ$774,15)/100</f>
        <v>3.0000000000000001E-3</v>
      </c>
    </row>
    <row r="556" spans="1:12" ht="15.75" thickBot="1">
      <c r="A556" s="666"/>
      <c r="B556" s="668"/>
      <c r="C556" s="376" t="str">
        <f>VLOOKUP(D556,'[3]TAC 2018'!$C$2:$AJ$774,2)</f>
        <v>Harina de maíz blanco, precocida</v>
      </c>
      <c r="D556" s="362" t="s">
        <v>2059</v>
      </c>
      <c r="E556" s="158">
        <v>50</v>
      </c>
      <c r="F556" s="159">
        <f>$E556*VLOOKUP($D556,'[3]TAC 2018'!$C$2:$AJ$774,4)/100</f>
        <v>50</v>
      </c>
      <c r="G556" s="159">
        <f>$F556*VLOOKUP($D556,'[3]TAC 2018'!$C$2:$AJ$774,6)/100</f>
        <v>190</v>
      </c>
      <c r="H556" s="363">
        <f>$F556*VLOOKUP($D556,'[3]TAC 2018'!$C$2:$AJ$774,8)/100</f>
        <v>4.55</v>
      </c>
      <c r="I556" s="363">
        <f>$F556*VLOOKUP($D556,'[3]TAC 2018'!$C$2:$AJ$774,9)/100</f>
        <v>1.85</v>
      </c>
      <c r="J556" s="364">
        <f>$F556*VLOOKUP($D556,'[3]TAC 2018'!$C$2:$AJ$774,10)/100</f>
        <v>36.950000000000003</v>
      </c>
      <c r="K556" s="364">
        <f>$F556*VLOOKUP($D556,'[3]TAC 2018'!$C$2:$AJ$774,14)/100</f>
        <v>2</v>
      </c>
      <c r="L556" s="365">
        <f>$F556*VLOOKUP($D556,'[3]TAC 2018'!$C$2:$AJ$774,15)/100</f>
        <v>1.35</v>
      </c>
    </row>
    <row r="557" spans="1:12" ht="15.75" thickBot="1">
      <c r="A557" s="452"/>
      <c r="B557" s="452"/>
      <c r="C557" s="294"/>
      <c r="D557" s="295"/>
      <c r="E557" s="296"/>
      <c r="F557" s="166"/>
      <c r="G557" s="166"/>
      <c r="H557" s="297"/>
      <c r="I557" s="297"/>
      <c r="J557" s="298"/>
      <c r="K557" s="298"/>
      <c r="L557" s="297"/>
    </row>
    <row r="558" spans="1:12" ht="15.75">
      <c r="A558" s="634" t="s">
        <v>2045</v>
      </c>
      <c r="B558" s="635"/>
      <c r="C558" s="635"/>
      <c r="D558" s="635"/>
      <c r="E558" s="635"/>
      <c r="F558" s="635"/>
      <c r="G558" s="383">
        <f t="shared" ref="G558:L558" si="63">SUM(G546:G557)</f>
        <v>524.38300000000004</v>
      </c>
      <c r="H558" s="383">
        <f t="shared" si="63"/>
        <v>16.309149999999995</v>
      </c>
      <c r="I558" s="383">
        <f t="shared" si="63"/>
        <v>21.34535</v>
      </c>
      <c r="J558" s="383">
        <f t="shared" si="63"/>
        <v>64.555850000000007</v>
      </c>
      <c r="K558" s="383">
        <f t="shared" si="63"/>
        <v>15.595000000000002</v>
      </c>
      <c r="L558" s="384">
        <f t="shared" si="63"/>
        <v>2.26885</v>
      </c>
    </row>
    <row r="559" spans="1:12" ht="15.75">
      <c r="A559" s="636" t="s">
        <v>2046</v>
      </c>
      <c r="B559" s="575"/>
      <c r="C559" s="575"/>
      <c r="D559" s="575"/>
      <c r="E559" s="575"/>
      <c r="F559" s="575"/>
      <c r="G559" s="256">
        <v>2245</v>
      </c>
      <c r="H559" s="257">
        <v>78.5</v>
      </c>
      <c r="I559" s="257">
        <v>74.400000000000006</v>
      </c>
      <c r="J559" s="257">
        <v>314.3</v>
      </c>
      <c r="K559" s="256">
        <v>1100</v>
      </c>
      <c r="L559" s="385">
        <v>6.2</v>
      </c>
    </row>
    <row r="560" spans="1:12" ht="16.5" thickBot="1">
      <c r="A560" s="637" t="s">
        <v>2047</v>
      </c>
      <c r="B560" s="638"/>
      <c r="C560" s="638"/>
      <c r="D560" s="638"/>
      <c r="E560" s="638"/>
      <c r="F560" s="638"/>
      <c r="G560" s="386">
        <f t="shared" ref="G560:L560" si="64">G558/G559</f>
        <v>0.23357817371937642</v>
      </c>
      <c r="H560" s="386">
        <f t="shared" si="64"/>
        <v>0.20775987261146492</v>
      </c>
      <c r="I560" s="386">
        <f t="shared" si="64"/>
        <v>0.28689986559139785</v>
      </c>
      <c r="J560" s="386">
        <f t="shared" si="64"/>
        <v>0.20539564110722242</v>
      </c>
      <c r="K560" s="386">
        <f t="shared" si="64"/>
        <v>1.4177272727272729E-2</v>
      </c>
      <c r="L560" s="387">
        <f t="shared" si="64"/>
        <v>0.36594354838709675</v>
      </c>
    </row>
    <row r="563" spans="1:12">
      <c r="A563" s="576" t="s">
        <v>2096</v>
      </c>
      <c r="B563" s="576"/>
      <c r="C563" s="576"/>
      <c r="D563" s="576"/>
      <c r="E563" s="576"/>
      <c r="F563" s="576"/>
      <c r="G563" s="301">
        <f t="shared" ref="G563:L563" si="65">G558+G538+G527+G502+G491</f>
        <v>2392.8235</v>
      </c>
      <c r="H563" s="301">
        <f t="shared" si="65"/>
        <v>81.748149999999995</v>
      </c>
      <c r="I563" s="301">
        <f t="shared" si="65"/>
        <v>73.426949999999991</v>
      </c>
      <c r="J563" s="301">
        <f t="shared" si="65"/>
        <v>343.57454999999999</v>
      </c>
      <c r="K563" s="301">
        <f t="shared" si="65"/>
        <v>773.20150000000012</v>
      </c>
      <c r="L563" s="301">
        <f t="shared" si="65"/>
        <v>11.558199999999999</v>
      </c>
    </row>
    <row r="564" spans="1:12">
      <c r="A564" s="576" t="s">
        <v>2097</v>
      </c>
      <c r="B564" s="576"/>
      <c r="C564" s="576"/>
      <c r="D564" s="576"/>
      <c r="E564" s="576"/>
      <c r="F564" s="576"/>
      <c r="G564" s="302">
        <v>2245</v>
      </c>
      <c r="H564" s="303">
        <v>78.5</v>
      </c>
      <c r="I564" s="303">
        <v>74.400000000000006</v>
      </c>
      <c r="J564" s="303">
        <v>314.3</v>
      </c>
      <c r="K564" s="302">
        <v>1100</v>
      </c>
      <c r="L564" s="303">
        <v>6.2</v>
      </c>
    </row>
    <row r="565" spans="1:12">
      <c r="A565" s="576" t="s">
        <v>2047</v>
      </c>
      <c r="B565" s="576"/>
      <c r="C565" s="576"/>
      <c r="D565" s="576"/>
      <c r="E565" s="576"/>
      <c r="F565" s="576"/>
      <c r="G565" s="304">
        <f>G563/G564</f>
        <v>1.0658456570155901</v>
      </c>
      <c r="H565" s="304">
        <f t="shared" ref="H565:L565" si="66">H563/H564</f>
        <v>1.0413777070063694</v>
      </c>
      <c r="I565" s="304">
        <f t="shared" si="66"/>
        <v>0.98692137096774168</v>
      </c>
      <c r="J565" s="304">
        <f t="shared" si="66"/>
        <v>1.0931420617244669</v>
      </c>
      <c r="K565" s="304">
        <f t="shared" si="66"/>
        <v>0.70291045454545464</v>
      </c>
      <c r="L565" s="304">
        <f t="shared" si="66"/>
        <v>1.8642258064516128</v>
      </c>
    </row>
    <row r="567" spans="1:12">
      <c r="A567" s="608" t="s">
        <v>2154</v>
      </c>
      <c r="B567" s="608"/>
      <c r="C567" s="608"/>
      <c r="D567" s="608"/>
      <c r="E567" s="608"/>
      <c r="F567" s="608"/>
      <c r="G567" s="608"/>
      <c r="H567" s="608"/>
      <c r="I567" s="608"/>
      <c r="J567" s="608"/>
      <c r="K567" s="608"/>
      <c r="L567" s="608"/>
    </row>
    <row r="569" spans="1:12">
      <c r="A569" s="588" t="s">
        <v>159</v>
      </c>
      <c r="B569" s="588" t="s">
        <v>166</v>
      </c>
      <c r="C569" s="588" t="s">
        <v>167</v>
      </c>
      <c r="D569" s="588" t="s">
        <v>2024</v>
      </c>
      <c r="E569" s="590" t="s">
        <v>168</v>
      </c>
      <c r="F569" s="590" t="s">
        <v>169</v>
      </c>
      <c r="G569" s="592" t="s">
        <v>2025</v>
      </c>
      <c r="H569" s="593"/>
      <c r="I569" s="593"/>
      <c r="J569" s="593"/>
      <c r="K569" s="593"/>
      <c r="L569" s="594"/>
    </row>
    <row r="570" spans="1:12" ht="30.75" thickBot="1">
      <c r="A570" s="603"/>
      <c r="B570" s="603"/>
      <c r="C570" s="603"/>
      <c r="D570" s="603"/>
      <c r="E570" s="604"/>
      <c r="F570" s="604"/>
      <c r="G570" s="241" t="s">
        <v>2026</v>
      </c>
      <c r="H570" s="241" t="s">
        <v>2027</v>
      </c>
      <c r="I570" s="241" t="s">
        <v>2028</v>
      </c>
      <c r="J570" s="241" t="s">
        <v>2029</v>
      </c>
      <c r="K570" s="241" t="s">
        <v>2030</v>
      </c>
      <c r="L570" s="241" t="s">
        <v>2031</v>
      </c>
    </row>
    <row r="571" spans="1:12">
      <c r="A571" s="640" t="s">
        <v>1764</v>
      </c>
      <c r="B571" s="639" t="s">
        <v>1903</v>
      </c>
      <c r="C571" s="356" t="str">
        <f>VLOOKUP(D571,'[3]TAC 2018'!$C$2:$AJ$774,2)</f>
        <v>Leche de vaca, entera, en polvo</v>
      </c>
      <c r="D571" s="292" t="s">
        <v>2049</v>
      </c>
      <c r="E571" s="154">
        <v>20</v>
      </c>
      <c r="F571" s="155">
        <f>$E571*VLOOKUP($D571,'[3]TAC 2018'!$C$2:$AJ$774,4)/100</f>
        <v>20</v>
      </c>
      <c r="G571" s="155">
        <f>$F571*VLOOKUP($D571,'[3]TAC 2018'!$C$2:$AJ$774,6)/100</f>
        <v>99.8</v>
      </c>
      <c r="H571" s="357">
        <f>$F571*VLOOKUP($D571,'[3]TAC 2018'!$C$2:$AJ$774,8)/100</f>
        <v>5.26</v>
      </c>
      <c r="I571" s="357">
        <f>$F571*VLOOKUP($D571,'[3]TAC 2018'!$C$2:$AJ$774,9)/100</f>
        <v>5.32</v>
      </c>
      <c r="J571" s="358">
        <f>$F571*VLOOKUP($D571,'[3]TAC 2018'!$C$2:$AJ$774,10)/100</f>
        <v>7.68</v>
      </c>
      <c r="K571" s="358">
        <f>$F571*VLOOKUP($D571,'[3]TAC 2018'!$C$2:$AJ$774,14)/100</f>
        <v>188</v>
      </c>
      <c r="L571" s="359">
        <f>$F571*VLOOKUP($D571,'[3]TAC 2018'!$C$2:$AJ$774,15)/100</f>
        <v>0.1</v>
      </c>
    </row>
    <row r="572" spans="1:12" ht="15" customHeight="1">
      <c r="A572" s="641"/>
      <c r="B572" s="599"/>
      <c r="C572" s="242" t="str">
        <f>VLOOKUP(D572,'[3]TAC 2018'!$C$2:$AJ$774,2)</f>
        <v>Harina de trigo, fortificada, para panificación, cruda</v>
      </c>
      <c r="D572" s="243" t="s">
        <v>2155</v>
      </c>
      <c r="E572" s="156">
        <v>20</v>
      </c>
      <c r="F572" s="157">
        <f>$E572*VLOOKUP($D572,'[3]TAC 2018'!$C$2:$AJ$774,4)/100</f>
        <v>20</v>
      </c>
      <c r="G572" s="157">
        <f>$F572*VLOOKUP($D572,'[3]TAC 2018'!$C$2:$AJ$774,6)/100</f>
        <v>73.2</v>
      </c>
      <c r="H572" s="244">
        <f>$F572*VLOOKUP($D572,'[3]TAC 2018'!$C$2:$AJ$774,8)/100</f>
        <v>2.64</v>
      </c>
      <c r="I572" s="244">
        <f>$F572*VLOOKUP($D572,'[3]TAC 2018'!$C$2:$AJ$774,9)/100</f>
        <v>0.38</v>
      </c>
      <c r="J572" s="245">
        <f>$F572*VLOOKUP($D572,'[3]TAC 2018'!$C$2:$AJ$774,10)/100</f>
        <v>14.42</v>
      </c>
      <c r="K572" s="245">
        <f>$F572*VLOOKUP($D572,'[3]TAC 2018'!$C$2:$AJ$774,14)/100</f>
        <v>3.6</v>
      </c>
      <c r="L572" s="360">
        <f>$F572*VLOOKUP($D572,'[3]TAC 2018'!$C$2:$AJ$774,15)/100</f>
        <v>1.02</v>
      </c>
    </row>
    <row r="573" spans="1:12" ht="15.75" thickBot="1">
      <c r="A573" s="643"/>
      <c r="B573" s="644"/>
      <c r="C573" s="361" t="str">
        <f>VLOOKUP(D573,'[3]TAC 2018'!$C$2:$AJ$774,2)</f>
        <v>Azucar blanco, granulado</v>
      </c>
      <c r="D573" s="362" t="s">
        <v>2033</v>
      </c>
      <c r="E573" s="158">
        <v>10</v>
      </c>
      <c r="F573" s="159">
        <f>$E573*VLOOKUP($D573,'[3]TAC 2018'!$C$2:$AJ$774,4)/100</f>
        <v>10</v>
      </c>
      <c r="G573" s="159">
        <f>$F573*VLOOKUP($D573,'[3]TAC 2018'!$C$2:$AJ$774,6)/100</f>
        <v>39.700000000000003</v>
      </c>
      <c r="H573" s="363">
        <f>$F573*VLOOKUP($D573,'[3]TAC 2018'!$C$2:$AJ$774,8)/100</f>
        <v>0</v>
      </c>
      <c r="I573" s="363">
        <f>$F573*VLOOKUP($D573,'[3]TAC 2018'!$C$2:$AJ$774,9)/100</f>
        <v>0</v>
      </c>
      <c r="J573" s="364">
        <f>$F573*VLOOKUP($D573,'[3]TAC 2018'!$C$2:$AJ$774,10)/100</f>
        <v>9.93</v>
      </c>
      <c r="K573" s="364">
        <f>$F573*VLOOKUP($D573,'[3]TAC 2018'!$C$2:$AJ$774,14)/100</f>
        <v>0</v>
      </c>
      <c r="L573" s="365">
        <f>$F573*VLOOKUP($D573,'[3]TAC 2018'!$C$2:$AJ$774,15)/100</f>
        <v>0.01</v>
      </c>
    </row>
    <row r="574" spans="1:12">
      <c r="A574" s="640" t="s">
        <v>160</v>
      </c>
      <c r="B574" s="675" t="s">
        <v>1783</v>
      </c>
      <c r="C574" s="356" t="str">
        <f>VLOOKUP(D574,'[3]TAC 2018'!$C$2:$AJ$774,2)</f>
        <v>Pollo, pechuga con piel, cruda</v>
      </c>
      <c r="D574" s="292" t="s">
        <v>2084</v>
      </c>
      <c r="E574" s="154">
        <v>50</v>
      </c>
      <c r="F574" s="155">
        <f>$E574*VLOOKUP($D574,'[3]TAC 2018'!$C$2:$AJ$774,4)/100</f>
        <v>46.5</v>
      </c>
      <c r="G574" s="155">
        <f>$F574*VLOOKUP($D574,'[3]TAC 2018'!$C$2:$AJ$774,6)/100</f>
        <v>77.19</v>
      </c>
      <c r="H574" s="357">
        <f>$F574*VLOOKUP($D574,'[3]TAC 2018'!$C$2:$AJ$774,8)/100</f>
        <v>9.6254999999999988</v>
      </c>
      <c r="I574" s="357">
        <f>$F574*VLOOKUP($D574,'[3]TAC 2018'!$C$2:$AJ$774,9)/100</f>
        <v>4.2779999999999996</v>
      </c>
      <c r="J574" s="358">
        <f>$F574*VLOOKUP($D574,'[3]TAC 2018'!$C$2:$AJ$774,10)/100</f>
        <v>4.6500000000000007E-2</v>
      </c>
      <c r="K574" s="358">
        <f>$F574*VLOOKUP($D574,'[3]TAC 2018'!$C$2:$AJ$774,14)/100</f>
        <v>5.1150000000000002</v>
      </c>
      <c r="L574" s="359">
        <f>$F574*VLOOKUP($D574,'[3]TAC 2018'!$C$2:$AJ$774,15)/100</f>
        <v>0.32549999999999996</v>
      </c>
    </row>
    <row r="575" spans="1:12">
      <c r="A575" s="641"/>
      <c r="B575" s="581"/>
      <c r="C575" s="242" t="str">
        <f>VLOOKUP(D575,'[3]TAC 2018'!$C$2:$AJ$774,2)</f>
        <v>Cebolla cabezona, cruda</v>
      </c>
      <c r="D575" s="243" t="s">
        <v>2035</v>
      </c>
      <c r="E575" s="156">
        <v>10</v>
      </c>
      <c r="F575" s="157">
        <f>$E575*VLOOKUP($D575,'[3]TAC 2018'!$C$2:$AJ$774,4)/100</f>
        <v>9.5</v>
      </c>
      <c r="G575" s="157">
        <f>$F575*VLOOKUP($D575,'[3]TAC 2018'!$C$2:$AJ$774,6)/100</f>
        <v>3.8</v>
      </c>
      <c r="H575" s="244">
        <f>$F575*VLOOKUP($D575,'[3]TAC 2018'!$C$2:$AJ$774,8)/100</f>
        <v>0.13299999999999998</v>
      </c>
      <c r="I575" s="244">
        <f>$F575*VLOOKUP($D575,'[3]TAC 2018'!$C$2:$AJ$774,9)/100</f>
        <v>9.5000000000000015E-3</v>
      </c>
      <c r="J575" s="245">
        <f>$F575*VLOOKUP($D575,'[3]TAC 2018'!$C$2:$AJ$774,10)/100</f>
        <v>0.73150000000000004</v>
      </c>
      <c r="K575" s="245">
        <f>$F575*VLOOKUP($D575,'[3]TAC 2018'!$C$2:$AJ$774,14)/100</f>
        <v>2.2799999999999998</v>
      </c>
      <c r="L575" s="360">
        <f>$F575*VLOOKUP($D575,'[3]TAC 2018'!$C$2:$AJ$774,15)/100</f>
        <v>2.8500000000000001E-2</v>
      </c>
    </row>
    <row r="576" spans="1:12">
      <c r="A576" s="641"/>
      <c r="B576" s="581"/>
      <c r="C576" s="242" t="str">
        <f>VLOOKUP(D576,'[3]TAC 2018'!$C$2:$AJ$774,2)</f>
        <v>Tomate, crudo</v>
      </c>
      <c r="D576" s="243" t="s">
        <v>2036</v>
      </c>
      <c r="E576" s="156">
        <v>10</v>
      </c>
      <c r="F576" s="157">
        <f>$E576*VLOOKUP($D576,'[3]TAC 2018'!$C$2:$AJ$774,4)/100</f>
        <v>8</v>
      </c>
      <c r="G576" s="157">
        <f>$F576*VLOOKUP($D576,'[3]TAC 2018'!$C$2:$AJ$774,6)/100</f>
        <v>1.84</v>
      </c>
      <c r="H576" s="244">
        <f>$F576*VLOOKUP($D576,'[3]TAC 2018'!$C$2:$AJ$774,8)/100</f>
        <v>7.2000000000000008E-2</v>
      </c>
      <c r="I576" s="244">
        <f>$F576*VLOOKUP($D576,'[3]TAC 2018'!$C$2:$AJ$774,9)/100</f>
        <v>8.0000000000000002E-3</v>
      </c>
      <c r="J576" s="245">
        <f>$F576*VLOOKUP($D576,'[3]TAC 2018'!$C$2:$AJ$774,10)/100</f>
        <v>0.32799999999999996</v>
      </c>
      <c r="K576" s="245">
        <f>$F576*VLOOKUP($D576,'[3]TAC 2018'!$C$2:$AJ$774,14)/100</f>
        <v>0.72</v>
      </c>
      <c r="L576" s="360">
        <f>$F576*VLOOKUP($D576,'[3]TAC 2018'!$C$2:$AJ$774,15)/100</f>
        <v>0.04</v>
      </c>
    </row>
    <row r="577" spans="1:12">
      <c r="A577" s="641"/>
      <c r="B577" s="581"/>
      <c r="C577" s="242" t="str">
        <f>VLOOKUP(D577,'[3]TAC 2018'!$C$2:$AJ$774,2)</f>
        <v>Pimentón verde, crudo</v>
      </c>
      <c r="D577" s="243" t="s">
        <v>2037</v>
      </c>
      <c r="E577" s="156">
        <v>10</v>
      </c>
      <c r="F577" s="157">
        <f>$E577*VLOOKUP($D577,'[3]TAC 2018'!$C$2:$AJ$774,4)/100</f>
        <v>8</v>
      </c>
      <c r="G577" s="157">
        <f>$F577*VLOOKUP($D577,'[3]TAC 2018'!$C$2:$AJ$774,6)/100</f>
        <v>2.2400000000000002</v>
      </c>
      <c r="H577" s="244">
        <f>$F577*VLOOKUP($D577,'[3]TAC 2018'!$C$2:$AJ$774,8)/100</f>
        <v>7.2000000000000008E-2</v>
      </c>
      <c r="I577" s="244">
        <f>$F577*VLOOKUP($D577,'[3]TAC 2018'!$C$2:$AJ$774,9)/100</f>
        <v>8.0000000000000002E-3</v>
      </c>
      <c r="J577" s="245">
        <f>$F577*VLOOKUP($D577,'[3]TAC 2018'!$C$2:$AJ$774,10)/100</f>
        <v>0.39200000000000002</v>
      </c>
      <c r="K577" s="245">
        <f>$F577*VLOOKUP($D577,'[3]TAC 2018'!$C$2:$AJ$774,14)/100</f>
        <v>0.88</v>
      </c>
      <c r="L577" s="360">
        <f>$F577*VLOOKUP($D577,'[3]TAC 2018'!$C$2:$AJ$774,15)/100</f>
        <v>3.2000000000000001E-2</v>
      </c>
    </row>
    <row r="578" spans="1:12">
      <c r="A578" s="641"/>
      <c r="B578" s="581"/>
      <c r="C578" s="242" t="str">
        <f>VLOOKUP(D578,'[3]TAC 2018'!$C$2:$AJ$774,2)</f>
        <v>Ajo, crudo</v>
      </c>
      <c r="D578" s="243" t="s">
        <v>2038</v>
      </c>
      <c r="E578" s="156">
        <v>1</v>
      </c>
      <c r="F578" s="157">
        <f>$E578*VLOOKUP($D578,'[3]TAC 2018'!$C$2:$AJ$774,4)/100</f>
        <v>0.95</v>
      </c>
      <c r="G578" s="157">
        <f>$F578*VLOOKUP($D578,'[3]TAC 2018'!$C$2:$AJ$774,6)/100</f>
        <v>1.3679999999999999</v>
      </c>
      <c r="H578" s="244">
        <f>$F578*VLOOKUP($D578,'[3]TAC 2018'!$C$2:$AJ$774,8)/100</f>
        <v>4.4649999999999995E-2</v>
      </c>
      <c r="I578" s="244">
        <f>$F578*VLOOKUP($D578,'[3]TAC 2018'!$C$2:$AJ$774,9)/100</f>
        <v>2.8499999999999997E-3</v>
      </c>
      <c r="J578" s="245">
        <f>$F578*VLOOKUP($D578,'[3]TAC 2018'!$C$2:$AJ$774,10)/100</f>
        <v>0.27834999999999999</v>
      </c>
      <c r="K578" s="245">
        <f>$F578*VLOOKUP($D578,'[3]TAC 2018'!$C$2:$AJ$774,14)/100</f>
        <v>0.38</v>
      </c>
      <c r="L578" s="360">
        <f>$F578*VLOOKUP($D578,'[3]TAC 2018'!$C$2:$AJ$774,15)/100</f>
        <v>1.2349999999999998E-2</v>
      </c>
    </row>
    <row r="579" spans="1:12">
      <c r="A579" s="641"/>
      <c r="B579" s="581"/>
      <c r="C579" s="242" t="str">
        <f>VLOOKUP(D579,'[3]TAC 2018'!$C$2:$AJ$774,2)</f>
        <v>Cebolla junca, hojas, cruda</v>
      </c>
      <c r="D579" s="243" t="s">
        <v>2039</v>
      </c>
      <c r="E579" s="156">
        <v>10</v>
      </c>
      <c r="F579" s="157">
        <f>$E579*VLOOKUP($D579,'[3]TAC 2018'!$C$2:$AJ$774,4)/100</f>
        <v>4.5</v>
      </c>
      <c r="G579" s="157">
        <f>$F579*VLOOKUP($D579,'[3]TAC 2018'!$C$2:$AJ$774,6)/100</f>
        <v>1.845</v>
      </c>
      <c r="H579" s="244">
        <f>$F579*VLOOKUP($D579,'[3]TAC 2018'!$C$2:$AJ$774,8)/100</f>
        <v>7.2000000000000008E-2</v>
      </c>
      <c r="I579" s="244">
        <f>$F579*VLOOKUP($D579,'[3]TAC 2018'!$C$2:$AJ$774,9)/100</f>
        <v>9.0000000000000011E-3</v>
      </c>
      <c r="J579" s="245">
        <f>$F579*VLOOKUP($D579,'[3]TAC 2018'!$C$2:$AJ$774,10)/100</f>
        <v>0.31950000000000001</v>
      </c>
      <c r="K579" s="245">
        <f>$F579*VLOOKUP($D579,'[3]TAC 2018'!$C$2:$AJ$774,14)/100</f>
        <v>1.98</v>
      </c>
      <c r="L579" s="360">
        <f>$F579*VLOOKUP($D579,'[3]TAC 2018'!$C$2:$AJ$774,15)/100</f>
        <v>6.7500000000000004E-2</v>
      </c>
    </row>
    <row r="580" spans="1:12">
      <c r="A580" s="641"/>
      <c r="B580" s="581"/>
      <c r="C580" s="242" t="str">
        <f>VLOOKUP(D580,'[3]TAC 2018'!$C$2:$AJ$774,2)</f>
        <v>Aceite de maíz</v>
      </c>
      <c r="D580" s="243" t="s">
        <v>2040</v>
      </c>
      <c r="E580" s="156">
        <v>5</v>
      </c>
      <c r="F580" s="157">
        <f>$E580*VLOOKUP($D580,'[3]TAC 2018'!$C$2:$AJ$774,4)/100</f>
        <v>5</v>
      </c>
      <c r="G580" s="157">
        <f>$F580*VLOOKUP($D580,'[3]TAC 2018'!$C$2:$AJ$774,6)/100</f>
        <v>45</v>
      </c>
      <c r="H580" s="244">
        <f>$F580*VLOOKUP($D580,'[3]TAC 2018'!$C$2:$AJ$774,8)/100</f>
        <v>0</v>
      </c>
      <c r="I580" s="244">
        <f>$F580*VLOOKUP($D580,'[3]TAC 2018'!$C$2:$AJ$774,9)/100</f>
        <v>5</v>
      </c>
      <c r="J580" s="245">
        <f>$F580*VLOOKUP($D580,'[3]TAC 2018'!$C$2:$AJ$774,10)/100</f>
        <v>0</v>
      </c>
      <c r="K580" s="245">
        <f>$F580*VLOOKUP($D580,'[3]TAC 2018'!$C$2:$AJ$774,14)/100</f>
        <v>0</v>
      </c>
      <c r="L580" s="360">
        <f>$F580*VLOOKUP($D580,'[3]TAC 2018'!$C$2:$AJ$774,15)/100</f>
        <v>0</v>
      </c>
    </row>
    <row r="581" spans="1:12" ht="15.75" thickBot="1">
      <c r="A581" s="643"/>
      <c r="B581" s="676"/>
      <c r="C581" s="361" t="str">
        <f>VLOOKUP(D581,'[3]TAC 2018'!$C$2:$AJ$774,2)</f>
        <v>Sal</v>
      </c>
      <c r="D581" s="362" t="s">
        <v>2041</v>
      </c>
      <c r="E581" s="158">
        <v>1</v>
      </c>
      <c r="F581" s="159">
        <f>$E581*VLOOKUP($D581,'[3]TAC 2018'!$C$2:$AJ$774,4)/100</f>
        <v>1</v>
      </c>
      <c r="G581" s="159">
        <f>$F581*VLOOKUP($D581,'[3]TAC 2018'!$C$2:$AJ$774,6)/100</f>
        <v>0</v>
      </c>
      <c r="H581" s="363">
        <f>$F581*VLOOKUP($D581,'[3]TAC 2018'!$C$2:$AJ$774,8)/100</f>
        <v>0</v>
      </c>
      <c r="I581" s="363">
        <f>$F581*VLOOKUP($D581,'[3]TAC 2018'!$C$2:$AJ$774,9)/100</f>
        <v>0</v>
      </c>
      <c r="J581" s="364">
        <f>$F581*VLOOKUP($D581,'[3]TAC 2018'!$C$2:$AJ$774,10)/100</f>
        <v>0</v>
      </c>
      <c r="K581" s="364">
        <f>$F581*VLOOKUP($D581,'[3]TAC 2018'!$C$2:$AJ$774,14)/100</f>
        <v>0.24</v>
      </c>
      <c r="L581" s="365">
        <f>$F581*VLOOKUP($D581,'[3]TAC 2018'!$C$2:$AJ$774,15)/100</f>
        <v>3.0000000000000001E-3</v>
      </c>
    </row>
    <row r="582" spans="1:12">
      <c r="A582" s="640" t="s">
        <v>1882</v>
      </c>
      <c r="B582" s="675" t="s">
        <v>1959</v>
      </c>
      <c r="C582" s="356" t="str">
        <f>VLOOKUP(D582,'[3]TAC 2018'!$C$2:$AJ$774,2)</f>
        <v>Harina de maíz blanco, precocida</v>
      </c>
      <c r="D582" s="292" t="s">
        <v>2059</v>
      </c>
      <c r="E582" s="154">
        <v>50</v>
      </c>
      <c r="F582" s="155">
        <f>$E582*VLOOKUP($D582,'[3]TAC 2018'!$C$2:$AJ$774,4)/100</f>
        <v>50</v>
      </c>
      <c r="G582" s="155">
        <f>$F582*VLOOKUP($D582,'[3]TAC 2018'!$C$2:$AJ$774,6)/100</f>
        <v>190</v>
      </c>
      <c r="H582" s="357">
        <f>$F582*VLOOKUP($D582,'[3]TAC 2018'!$C$2:$AJ$774,8)/100</f>
        <v>4.55</v>
      </c>
      <c r="I582" s="357">
        <f>$F582*VLOOKUP($D582,'[3]TAC 2018'!$C$2:$AJ$774,9)/100</f>
        <v>1.85</v>
      </c>
      <c r="J582" s="358">
        <f>$F582*VLOOKUP($D582,'[3]TAC 2018'!$C$2:$AJ$774,10)/100</f>
        <v>36.950000000000003</v>
      </c>
      <c r="K582" s="358">
        <f>$F582*VLOOKUP($D582,'[3]TAC 2018'!$C$2:$AJ$774,14)/100</f>
        <v>2</v>
      </c>
      <c r="L582" s="359">
        <f>$F582*VLOOKUP($D582,'[3]TAC 2018'!$C$2:$AJ$774,15)/100</f>
        <v>1.35</v>
      </c>
    </row>
    <row r="583" spans="1:12" ht="15.75" thickBot="1">
      <c r="A583" s="643"/>
      <c r="B583" s="676"/>
      <c r="C583" s="361" t="str">
        <f>VLOOKUP(D583,'[3]TAC 2018'!$C$2:$AJ$774,2)</f>
        <v>Sal</v>
      </c>
      <c r="D583" s="362" t="s">
        <v>2041</v>
      </c>
      <c r="E583" s="412">
        <v>1</v>
      </c>
      <c r="F583" s="159">
        <f>$E583*VLOOKUP($D583,'[3]TAC 2018'!$C$2:$AJ$774,4)/100</f>
        <v>1</v>
      </c>
      <c r="G583" s="159">
        <f>$F583*VLOOKUP($D583,'[3]TAC 2018'!$C$2:$AJ$774,6)/100</f>
        <v>0</v>
      </c>
      <c r="H583" s="363">
        <f>$F583*VLOOKUP($D583,'[3]TAC 2018'!$C$2:$AJ$774,8)/100</f>
        <v>0</v>
      </c>
      <c r="I583" s="363">
        <f>$F583*VLOOKUP($D583,'[3]TAC 2018'!$C$2:$AJ$774,9)/100</f>
        <v>0</v>
      </c>
      <c r="J583" s="364">
        <f>$F583*VLOOKUP($D583,'[3]TAC 2018'!$C$2:$AJ$774,10)/100</f>
        <v>0</v>
      </c>
      <c r="K583" s="364">
        <f>$F583*VLOOKUP($D583,'[3]TAC 2018'!$C$2:$AJ$774,14)/100</f>
        <v>0.24</v>
      </c>
      <c r="L583" s="365">
        <f>$F583*VLOOKUP($D583,'[3]TAC 2018'!$C$2:$AJ$774,15)/100</f>
        <v>3.0000000000000001E-3</v>
      </c>
    </row>
    <row r="584" spans="1:12" ht="15.75" thickBot="1">
      <c r="A584" s="413"/>
      <c r="B584" s="313"/>
      <c r="C584" s="377"/>
      <c r="D584" s="378"/>
      <c r="E584" s="399"/>
      <c r="F584" s="380"/>
      <c r="G584" s="380"/>
      <c r="H584" s="381"/>
      <c r="I584" s="381"/>
      <c r="J584" s="382"/>
      <c r="K584" s="382"/>
      <c r="L584" s="395"/>
    </row>
    <row r="585" spans="1:12" ht="15.75">
      <c r="A585" s="634" t="s">
        <v>2045</v>
      </c>
      <c r="B585" s="635"/>
      <c r="C585" s="635"/>
      <c r="D585" s="635"/>
      <c r="E585" s="635"/>
      <c r="F585" s="635"/>
      <c r="G585" s="383">
        <f>SUM(G571:G583)</f>
        <v>535.98299999999995</v>
      </c>
      <c r="H585" s="383">
        <f>SUM(H569:H583)</f>
        <v>22.469149999999999</v>
      </c>
      <c r="I585" s="383">
        <f>SUM(I569:I583)</f>
        <v>16.865349999999999</v>
      </c>
      <c r="J585" s="383">
        <f>SUM(J569:J583)</f>
        <v>71.075850000000003</v>
      </c>
      <c r="K585" s="383">
        <f>SUM(K569:K583)</f>
        <v>205.435</v>
      </c>
      <c r="L585" s="384">
        <f>SUM(L569:L583)</f>
        <v>2.9918500000000003</v>
      </c>
    </row>
    <row r="586" spans="1:12" ht="15.75">
      <c r="A586" s="636" t="s">
        <v>2046</v>
      </c>
      <c r="B586" s="575"/>
      <c r="C586" s="575"/>
      <c r="D586" s="575"/>
      <c r="E586" s="575"/>
      <c r="F586" s="575"/>
      <c r="G586" s="256">
        <v>2245</v>
      </c>
      <c r="H586" s="257">
        <v>78.5</v>
      </c>
      <c r="I586" s="257">
        <v>74.400000000000006</v>
      </c>
      <c r="J586" s="257">
        <v>314.3</v>
      </c>
      <c r="K586" s="256">
        <v>1100</v>
      </c>
      <c r="L586" s="385">
        <v>6.2</v>
      </c>
    </row>
    <row r="587" spans="1:12" ht="16.5" thickBot="1">
      <c r="A587" s="637" t="s">
        <v>2047</v>
      </c>
      <c r="B587" s="638"/>
      <c r="C587" s="638"/>
      <c r="D587" s="638"/>
      <c r="E587" s="638"/>
      <c r="F587" s="638"/>
      <c r="G587" s="386">
        <f t="shared" ref="G587:L587" si="67">G585/G586</f>
        <v>0.23874521158129175</v>
      </c>
      <c r="H587" s="386">
        <f t="shared" si="67"/>
        <v>0.28623121019108277</v>
      </c>
      <c r="I587" s="386">
        <f t="shared" si="67"/>
        <v>0.22668481182795697</v>
      </c>
      <c r="J587" s="386">
        <f t="shared" si="67"/>
        <v>0.22614015272033089</v>
      </c>
      <c r="K587" s="386">
        <f t="shared" si="67"/>
        <v>0.1867590909090909</v>
      </c>
      <c r="L587" s="387">
        <f t="shared" si="67"/>
        <v>0.48255645161290328</v>
      </c>
    </row>
    <row r="588" spans="1:12">
      <c r="A588" s="280"/>
      <c r="B588" s="281"/>
      <c r="C588" s="282"/>
      <c r="D588" s="259"/>
      <c r="E588" s="260"/>
      <c r="F588" s="283"/>
      <c r="G588" s="283"/>
      <c r="H588" s="284"/>
      <c r="I588" s="284"/>
      <c r="J588" s="285"/>
      <c r="K588" s="285"/>
      <c r="L588" s="284"/>
    </row>
    <row r="589" spans="1:12">
      <c r="A589" s="584" t="s">
        <v>2156</v>
      </c>
      <c r="B589" s="584"/>
      <c r="C589" s="584"/>
      <c r="D589" s="584"/>
      <c r="E589" s="584"/>
      <c r="F589" s="584"/>
      <c r="G589" s="584"/>
      <c r="H589" s="584"/>
      <c r="I589" s="584"/>
      <c r="J589" s="584"/>
      <c r="K589" s="584"/>
      <c r="L589" s="584"/>
    </row>
    <row r="590" spans="1:12" ht="15" customHeight="1"/>
    <row r="591" spans="1:12">
      <c r="A591" s="588" t="s">
        <v>159</v>
      </c>
      <c r="B591" s="588" t="s">
        <v>166</v>
      </c>
      <c r="C591" s="588" t="s">
        <v>167</v>
      </c>
      <c r="D591" s="588" t="s">
        <v>2024</v>
      </c>
      <c r="E591" s="590" t="s">
        <v>168</v>
      </c>
      <c r="F591" s="590" t="s">
        <v>169</v>
      </c>
      <c r="G591" s="592" t="s">
        <v>2025</v>
      </c>
      <c r="H591" s="593"/>
      <c r="I591" s="593"/>
      <c r="J591" s="593"/>
      <c r="K591" s="593"/>
      <c r="L591" s="594"/>
    </row>
    <row r="592" spans="1:12" ht="30.75" thickBot="1">
      <c r="A592" s="603"/>
      <c r="B592" s="603"/>
      <c r="C592" s="603"/>
      <c r="D592" s="603"/>
      <c r="E592" s="604"/>
      <c r="F592" s="604"/>
      <c r="G592" s="241" t="s">
        <v>2026</v>
      </c>
      <c r="H592" s="241" t="s">
        <v>2027</v>
      </c>
      <c r="I592" s="241" t="s">
        <v>2028</v>
      </c>
      <c r="J592" s="241" t="s">
        <v>2029</v>
      </c>
      <c r="K592" s="241" t="s">
        <v>2030</v>
      </c>
      <c r="L592" s="241" t="s">
        <v>2031</v>
      </c>
    </row>
    <row r="593" spans="1:12" ht="45">
      <c r="A593" s="437" t="s">
        <v>1973</v>
      </c>
      <c r="B593" s="443" t="s">
        <v>1885</v>
      </c>
      <c r="C593" s="375" t="str">
        <f>VLOOKUP(D593,'[3]TAC 2018'!$C$2:$AJ$774,2)</f>
        <v>Yogurt, bebible, entero, con azucar</v>
      </c>
      <c r="D593" s="416" t="s">
        <v>2175</v>
      </c>
      <c r="E593" s="417">
        <v>200</v>
      </c>
      <c r="F593" s="155">
        <f>$E593*VLOOKUP($D593,'[3]TAC 2018'!$C$2:$AJ$774,4)/100</f>
        <v>200</v>
      </c>
      <c r="G593" s="155">
        <f>$F593*VLOOKUP($D593,'[3]TAC 2018'!$C$2:$AJ$774,6)/100</f>
        <v>162</v>
      </c>
      <c r="H593" s="357">
        <f>$F593*VLOOKUP($D593,'[3]TAC 2018'!$C$2:$AJ$774,8)/100</f>
        <v>5.8</v>
      </c>
      <c r="I593" s="357">
        <f>$F593*VLOOKUP($D593,'[3]TAC 2018'!$C$2:$AJ$774,9)/100</f>
        <v>5.6</v>
      </c>
      <c r="J593" s="358">
        <f>$F593*VLOOKUP($D593,'[3]TAC 2018'!$C$2:$AJ$774,10)/100</f>
        <v>22.4</v>
      </c>
      <c r="K593" s="358">
        <f>$F593*VLOOKUP($D593,'[3]TAC 2018'!$C$2:$AJ$774,14)/100</f>
        <v>178</v>
      </c>
      <c r="L593" s="359">
        <f>$F593*VLOOKUP($D593,'[3]TAC 2018'!$C$2:$AJ$774,15)/100</f>
        <v>0</v>
      </c>
    </row>
    <row r="594" spans="1:12" ht="34.5" customHeight="1" thickBot="1">
      <c r="A594" s="401" t="s">
        <v>1882</v>
      </c>
      <c r="B594" s="402" t="s">
        <v>1913</v>
      </c>
      <c r="C594" s="423" t="str">
        <f>VLOOKUP(D594,'[3]TAC 2018'!$C$2:$AJ$774,2)</f>
        <v>Pan de dulce, regular, horneado</v>
      </c>
      <c r="D594" s="458" t="s">
        <v>2193</v>
      </c>
      <c r="E594" s="459">
        <v>50</v>
      </c>
      <c r="F594" s="405">
        <f>$E594*VLOOKUP($D594,'[3]TAC 2018'!$C$2:$AJ$774,4)/100</f>
        <v>50</v>
      </c>
      <c r="G594" s="405">
        <f>$F594*VLOOKUP($D594,'[3]TAC 2018'!$C$2:$AJ$774,6)/100</f>
        <v>164</v>
      </c>
      <c r="H594" s="406">
        <f>$F594*VLOOKUP($D594,'[3]TAC 2018'!$C$2:$AJ$774,8)/100</f>
        <v>4.45</v>
      </c>
      <c r="I594" s="406">
        <f>$F594*VLOOKUP($D594,'[3]TAC 2018'!$C$2:$AJ$774,9)/100</f>
        <v>2.15</v>
      </c>
      <c r="J594" s="407">
        <f>$F594*VLOOKUP($D594,'[3]TAC 2018'!$C$2:$AJ$774,10)/100</f>
        <v>31.55</v>
      </c>
      <c r="K594" s="407">
        <f>$F594*VLOOKUP($D594,'[3]TAC 2018'!$C$2:$AJ$774,14)/100</f>
        <v>15.5</v>
      </c>
      <c r="L594" s="408">
        <f>$F594*VLOOKUP($D594,'[3]TAC 2018'!$C$2:$AJ$774,15)/100</f>
        <v>1.5</v>
      </c>
    </row>
    <row r="595" spans="1:12" ht="20.25" customHeight="1" thickBot="1">
      <c r="A595" s="413"/>
      <c r="B595" s="414"/>
      <c r="C595" s="394"/>
      <c r="D595" s="410"/>
      <c r="E595" s="411"/>
      <c r="F595" s="380"/>
      <c r="G595" s="380"/>
      <c r="H595" s="381"/>
      <c r="I595" s="381"/>
      <c r="J595" s="382"/>
      <c r="K595" s="382"/>
      <c r="L595" s="395"/>
    </row>
    <row r="596" spans="1:12" ht="15.75">
      <c r="A596" s="634" t="s">
        <v>2045</v>
      </c>
      <c r="B596" s="635"/>
      <c r="C596" s="635"/>
      <c r="D596" s="635"/>
      <c r="E596" s="635"/>
      <c r="F596" s="635"/>
      <c r="G596" s="383">
        <f t="shared" ref="G596:L596" si="68">SUM(G593:G594)</f>
        <v>326</v>
      </c>
      <c r="H596" s="383">
        <f t="shared" si="68"/>
        <v>10.25</v>
      </c>
      <c r="I596" s="383">
        <f t="shared" si="68"/>
        <v>7.75</v>
      </c>
      <c r="J596" s="383">
        <f t="shared" si="68"/>
        <v>53.95</v>
      </c>
      <c r="K596" s="383">
        <f t="shared" si="68"/>
        <v>193.5</v>
      </c>
      <c r="L596" s="384">
        <f t="shared" si="68"/>
        <v>1.5</v>
      </c>
    </row>
    <row r="597" spans="1:12" ht="15.75">
      <c r="A597" s="636" t="s">
        <v>2046</v>
      </c>
      <c r="B597" s="575"/>
      <c r="C597" s="575"/>
      <c r="D597" s="575"/>
      <c r="E597" s="575"/>
      <c r="F597" s="575"/>
      <c r="G597" s="256">
        <v>2245</v>
      </c>
      <c r="H597" s="257">
        <v>78.5</v>
      </c>
      <c r="I597" s="257">
        <v>74.400000000000006</v>
      </c>
      <c r="J597" s="257">
        <v>314.3</v>
      </c>
      <c r="K597" s="256">
        <v>1100</v>
      </c>
      <c r="L597" s="385">
        <v>6.2</v>
      </c>
    </row>
    <row r="598" spans="1:12" ht="16.5" thickBot="1">
      <c r="A598" s="637" t="s">
        <v>2047</v>
      </c>
      <c r="B598" s="638"/>
      <c r="C598" s="638"/>
      <c r="D598" s="638"/>
      <c r="E598" s="638"/>
      <c r="F598" s="638"/>
      <c r="G598" s="386">
        <f t="shared" ref="G598:L598" si="69">G596/G597</f>
        <v>0.14521158129175946</v>
      </c>
      <c r="H598" s="386">
        <f t="shared" si="69"/>
        <v>0.13057324840764331</v>
      </c>
      <c r="I598" s="386">
        <f t="shared" si="69"/>
        <v>0.10416666666666666</v>
      </c>
      <c r="J598" s="386">
        <f t="shared" si="69"/>
        <v>0.17165128857779191</v>
      </c>
      <c r="K598" s="386">
        <f t="shared" si="69"/>
        <v>0.1759090909090909</v>
      </c>
      <c r="L598" s="387">
        <f t="shared" si="69"/>
        <v>0.24193548387096772</v>
      </c>
    </row>
    <row r="599" spans="1:12">
      <c r="A599" s="280"/>
      <c r="B599" s="281"/>
      <c r="C599" s="282"/>
      <c r="D599" s="259"/>
      <c r="E599" s="260"/>
      <c r="F599" s="283"/>
      <c r="G599" s="283"/>
      <c r="H599" s="284"/>
      <c r="I599" s="284"/>
      <c r="J599" s="285"/>
      <c r="K599" s="285"/>
      <c r="L599" s="284"/>
    </row>
    <row r="600" spans="1:12">
      <c r="A600" s="584" t="s">
        <v>2157</v>
      </c>
      <c r="B600" s="584"/>
      <c r="C600" s="584"/>
      <c r="D600" s="584"/>
      <c r="E600" s="584"/>
      <c r="F600" s="584"/>
      <c r="G600" s="584"/>
      <c r="H600" s="584"/>
      <c r="I600" s="584"/>
      <c r="J600" s="584"/>
      <c r="K600" s="584"/>
      <c r="L600" s="584"/>
    </row>
    <row r="602" spans="1:12">
      <c r="A602" s="588" t="s">
        <v>159</v>
      </c>
      <c r="B602" s="588" t="s">
        <v>166</v>
      </c>
      <c r="C602" s="605" t="s">
        <v>167</v>
      </c>
      <c r="D602" s="605" t="s">
        <v>2024</v>
      </c>
      <c r="E602" s="606" t="s">
        <v>168</v>
      </c>
      <c r="F602" s="606" t="s">
        <v>169</v>
      </c>
      <c r="G602" s="607" t="s">
        <v>2025</v>
      </c>
      <c r="H602" s="607"/>
      <c r="I602" s="607"/>
      <c r="J602" s="607"/>
      <c r="K602" s="607"/>
      <c r="L602" s="607"/>
    </row>
    <row r="603" spans="1:12" ht="30.75" thickBot="1">
      <c r="A603" s="603"/>
      <c r="B603" s="603"/>
      <c r="C603" s="588"/>
      <c r="D603" s="588"/>
      <c r="E603" s="590"/>
      <c r="F603" s="590"/>
      <c r="G603" s="241" t="s">
        <v>2026</v>
      </c>
      <c r="H603" s="241" t="s">
        <v>2027</v>
      </c>
      <c r="I603" s="241" t="s">
        <v>2028</v>
      </c>
      <c r="J603" s="241" t="s">
        <v>2029</v>
      </c>
      <c r="K603" s="241" t="s">
        <v>2030</v>
      </c>
      <c r="L603" s="241" t="s">
        <v>2031</v>
      </c>
    </row>
    <row r="604" spans="1:12">
      <c r="A604" s="640" t="s">
        <v>1785</v>
      </c>
      <c r="B604" s="639" t="s">
        <v>1958</v>
      </c>
      <c r="C604" s="375" t="str">
        <f>VLOOKUP(D604,'[3]TAC 2018'!$C$2:$AJ$774,2)</f>
        <v>Res, carne magra, cruda</v>
      </c>
      <c r="D604" s="292" t="s">
        <v>2034</v>
      </c>
      <c r="E604" s="154">
        <v>50</v>
      </c>
      <c r="F604" s="155">
        <f>$E604*VLOOKUP($D604,'[3]TAC 2018'!$C$2:$AJ$774,4)/100</f>
        <v>50</v>
      </c>
      <c r="G604" s="155">
        <f>$F604*VLOOKUP($D604,'[3]TAC 2018'!$C$2:$AJ$774,6)/100</f>
        <v>69.5</v>
      </c>
      <c r="H604" s="357">
        <f>$F604*VLOOKUP($D604,'[3]TAC 2018'!$C$2:$AJ$774,8)/100</f>
        <v>10.9</v>
      </c>
      <c r="I604" s="357">
        <f>$F604*VLOOKUP($D604,'[3]TAC 2018'!$C$2:$AJ$774,9)/100</f>
        <v>2.85</v>
      </c>
      <c r="J604" s="358">
        <f>$F604*VLOOKUP($D604,'[3]TAC 2018'!$C$2:$AJ$774,10)/100</f>
        <v>0</v>
      </c>
      <c r="K604" s="358">
        <f>$F604*VLOOKUP($D604,'[3]TAC 2018'!$C$2:$AJ$774,14)/100</f>
        <v>3</v>
      </c>
      <c r="L604" s="359">
        <f>$F604*VLOOKUP($D604,'[3]TAC 2018'!$C$2:$AJ$774,15)/100</f>
        <v>1.35</v>
      </c>
    </row>
    <row r="605" spans="1:12">
      <c r="A605" s="641"/>
      <c r="B605" s="599"/>
      <c r="C605" s="261" t="str">
        <f>VLOOKUP(D605,'[3]TAC 2018'!$C$2:$AJ$774,2)</f>
        <v>Cebolla cabezona, cruda</v>
      </c>
      <c r="D605" s="243" t="s">
        <v>2035</v>
      </c>
      <c r="E605" s="156">
        <v>10</v>
      </c>
      <c r="F605" s="157">
        <f>$E605*VLOOKUP($D605,'[3]TAC 2018'!$C$2:$AJ$774,4)/100</f>
        <v>9.5</v>
      </c>
      <c r="G605" s="157">
        <f>$F605*VLOOKUP($D605,'[3]TAC 2018'!$C$2:$AJ$774,6)/100</f>
        <v>3.8</v>
      </c>
      <c r="H605" s="244">
        <f>$F605*VLOOKUP($D605,'[3]TAC 2018'!$C$2:$AJ$774,8)/100</f>
        <v>0.13299999999999998</v>
      </c>
      <c r="I605" s="244">
        <f>$F605*VLOOKUP($D605,'[3]TAC 2018'!$C$2:$AJ$774,9)/100</f>
        <v>9.5000000000000015E-3</v>
      </c>
      <c r="J605" s="245">
        <f>$F605*VLOOKUP($D605,'[3]TAC 2018'!$C$2:$AJ$774,10)/100</f>
        <v>0.73150000000000004</v>
      </c>
      <c r="K605" s="245">
        <f>$F605*VLOOKUP($D605,'[3]TAC 2018'!$C$2:$AJ$774,14)/100</f>
        <v>2.2799999999999998</v>
      </c>
      <c r="L605" s="360">
        <f>$F605*VLOOKUP($D605,'[3]TAC 2018'!$C$2:$AJ$774,15)/100</f>
        <v>2.8500000000000001E-2</v>
      </c>
    </row>
    <row r="606" spans="1:12">
      <c r="A606" s="641"/>
      <c r="B606" s="599"/>
      <c r="C606" s="261" t="str">
        <f>VLOOKUP(D606,'[3]TAC 2018'!$C$2:$AJ$774,2)</f>
        <v>Pimentón verde, crudo</v>
      </c>
      <c r="D606" s="243" t="s">
        <v>2037</v>
      </c>
      <c r="E606" s="156">
        <v>10</v>
      </c>
      <c r="F606" s="157">
        <f>$E606*VLOOKUP($D606,'[3]TAC 2018'!$C$2:$AJ$774,4)/100</f>
        <v>8</v>
      </c>
      <c r="G606" s="157">
        <f>$F606*VLOOKUP($D606,'[3]TAC 2018'!$C$2:$AJ$774,6)/100</f>
        <v>2.2400000000000002</v>
      </c>
      <c r="H606" s="244">
        <f>$F606*VLOOKUP($D606,'[3]TAC 2018'!$C$2:$AJ$774,8)/100</f>
        <v>7.2000000000000008E-2</v>
      </c>
      <c r="I606" s="244">
        <f>$F606*VLOOKUP($D606,'[3]TAC 2018'!$C$2:$AJ$774,9)/100</f>
        <v>8.0000000000000002E-3</v>
      </c>
      <c r="J606" s="245">
        <f>$F606*VLOOKUP($D606,'[3]TAC 2018'!$C$2:$AJ$774,10)/100</f>
        <v>0.39200000000000002</v>
      </c>
      <c r="K606" s="245">
        <f>$F606*VLOOKUP($D606,'[3]TAC 2018'!$C$2:$AJ$774,14)/100</f>
        <v>0.88</v>
      </c>
      <c r="L606" s="360">
        <f>$F606*VLOOKUP($D606,'[3]TAC 2018'!$C$2:$AJ$774,15)/100</f>
        <v>3.2000000000000001E-2</v>
      </c>
    </row>
    <row r="607" spans="1:12">
      <c r="A607" s="641"/>
      <c r="B607" s="599"/>
      <c r="C607" s="261" t="str">
        <f>VLOOKUP(D607,'[3]TAC 2018'!$C$2:$AJ$774,2)</f>
        <v>Ajo, crudo</v>
      </c>
      <c r="D607" s="243" t="s">
        <v>2038</v>
      </c>
      <c r="E607" s="156">
        <v>1</v>
      </c>
      <c r="F607" s="157">
        <f>$E607*VLOOKUP($D607,'[3]TAC 2018'!$C$2:$AJ$774,4)/100</f>
        <v>0.95</v>
      </c>
      <c r="G607" s="157">
        <f>$F607*VLOOKUP($D607,'[3]TAC 2018'!$C$2:$AJ$774,6)/100</f>
        <v>1.3679999999999999</v>
      </c>
      <c r="H607" s="244">
        <f>$F607*VLOOKUP($D607,'[3]TAC 2018'!$C$2:$AJ$774,8)/100</f>
        <v>4.4649999999999995E-2</v>
      </c>
      <c r="I607" s="244">
        <f>$F607*VLOOKUP($D607,'[3]TAC 2018'!$C$2:$AJ$774,9)/100</f>
        <v>2.8499999999999997E-3</v>
      </c>
      <c r="J607" s="245">
        <f>$F607*VLOOKUP($D607,'[3]TAC 2018'!$C$2:$AJ$774,10)/100</f>
        <v>0.27834999999999999</v>
      </c>
      <c r="K607" s="245">
        <f>$F607*VLOOKUP($D607,'[3]TAC 2018'!$C$2:$AJ$774,14)/100</f>
        <v>0.38</v>
      </c>
      <c r="L607" s="360">
        <f>$F607*VLOOKUP($D607,'[3]TAC 2018'!$C$2:$AJ$774,15)/100</f>
        <v>1.2349999999999998E-2</v>
      </c>
    </row>
    <row r="608" spans="1:12">
      <c r="A608" s="641"/>
      <c r="B608" s="599"/>
      <c r="C608" s="261" t="str">
        <f>VLOOKUP(D608,'[3]TAC 2018'!$C$2:$AJ$774,2)</f>
        <v>Cebolla junca, hojas, cruda</v>
      </c>
      <c r="D608" s="243" t="s">
        <v>2039</v>
      </c>
      <c r="E608" s="156">
        <v>20</v>
      </c>
      <c r="F608" s="157">
        <f>$E608*VLOOKUP($D608,'[3]TAC 2018'!$C$2:$AJ$774,4)/100</f>
        <v>9</v>
      </c>
      <c r="G608" s="157">
        <f>$F608*VLOOKUP($D608,'[3]TAC 2018'!$C$2:$AJ$774,6)/100</f>
        <v>3.69</v>
      </c>
      <c r="H608" s="244">
        <f>$F608*VLOOKUP($D608,'[3]TAC 2018'!$C$2:$AJ$774,8)/100</f>
        <v>0.14400000000000002</v>
      </c>
      <c r="I608" s="244">
        <f>$F608*VLOOKUP($D608,'[3]TAC 2018'!$C$2:$AJ$774,9)/100</f>
        <v>1.8000000000000002E-2</v>
      </c>
      <c r="J608" s="245">
        <f>$F608*VLOOKUP($D608,'[3]TAC 2018'!$C$2:$AJ$774,10)/100</f>
        <v>0.63900000000000001</v>
      </c>
      <c r="K608" s="245">
        <f>$F608*VLOOKUP($D608,'[3]TAC 2018'!$C$2:$AJ$774,14)/100</f>
        <v>3.96</v>
      </c>
      <c r="L608" s="360">
        <f>$F608*VLOOKUP($D608,'[3]TAC 2018'!$C$2:$AJ$774,15)/100</f>
        <v>0.13500000000000001</v>
      </c>
    </row>
    <row r="609" spans="1:12">
      <c r="A609" s="641"/>
      <c r="B609" s="599"/>
      <c r="C609" s="261" t="str">
        <f>VLOOKUP(D609,'[3]TAC 2018'!$C$2:$AJ$774,2)</f>
        <v>Aceite de maíz</v>
      </c>
      <c r="D609" s="243" t="s">
        <v>2040</v>
      </c>
      <c r="E609" s="156">
        <v>5</v>
      </c>
      <c r="F609" s="157">
        <f>$E609*VLOOKUP($D609,'[3]TAC 2018'!$C$2:$AJ$774,4)/100</f>
        <v>5</v>
      </c>
      <c r="G609" s="157">
        <f>$F609*VLOOKUP($D609,'[3]TAC 2018'!$C$2:$AJ$774,6)/100</f>
        <v>45</v>
      </c>
      <c r="H609" s="244">
        <f>$F609*VLOOKUP($D609,'[3]TAC 2018'!$C$2:$AJ$774,8)/100</f>
        <v>0</v>
      </c>
      <c r="I609" s="244">
        <f>$F609*VLOOKUP($D609,'[3]TAC 2018'!$C$2:$AJ$774,9)/100</f>
        <v>5</v>
      </c>
      <c r="J609" s="245">
        <f>$F609*VLOOKUP($D609,'[3]TAC 2018'!$C$2:$AJ$774,10)/100</f>
        <v>0</v>
      </c>
      <c r="K609" s="245">
        <f>$F609*VLOOKUP($D609,'[3]TAC 2018'!$C$2:$AJ$774,14)/100</f>
        <v>0</v>
      </c>
      <c r="L609" s="360">
        <f>$F609*VLOOKUP($D609,'[3]TAC 2018'!$C$2:$AJ$774,15)/100</f>
        <v>0</v>
      </c>
    </row>
    <row r="610" spans="1:12">
      <c r="A610" s="641"/>
      <c r="B610" s="599"/>
      <c r="C610" s="261" t="str">
        <f>VLOOKUP(D610,'[3]TAC 2018'!$C$2:$AJ$774,2)</f>
        <v>Sal</v>
      </c>
      <c r="D610" s="243" t="s">
        <v>2041</v>
      </c>
      <c r="E610" s="156">
        <v>1</v>
      </c>
      <c r="F610" s="157">
        <f>$E610*VLOOKUP($D610,'[3]TAC 2018'!$C$2:$AJ$774,4)/100</f>
        <v>1</v>
      </c>
      <c r="G610" s="157">
        <f>$F610*VLOOKUP($D610,'[3]TAC 2018'!$C$2:$AJ$774,6)/100</f>
        <v>0</v>
      </c>
      <c r="H610" s="244">
        <f>$F610*VLOOKUP($D610,'[3]TAC 2018'!$C$2:$AJ$774,8)/100</f>
        <v>0</v>
      </c>
      <c r="I610" s="244">
        <f>$F610*VLOOKUP($D610,'[3]TAC 2018'!$C$2:$AJ$774,9)/100</f>
        <v>0</v>
      </c>
      <c r="J610" s="245">
        <f>$F610*VLOOKUP($D610,'[3]TAC 2018'!$C$2:$AJ$774,10)/100</f>
        <v>0</v>
      </c>
      <c r="K610" s="245">
        <f>$F610*VLOOKUP($D610,'[3]TAC 2018'!$C$2:$AJ$774,14)/100</f>
        <v>0.24</v>
      </c>
      <c r="L610" s="360">
        <f>$F610*VLOOKUP($D610,'[3]TAC 2018'!$C$2:$AJ$774,15)/100</f>
        <v>3.0000000000000001E-3</v>
      </c>
    </row>
    <row r="611" spans="1:12">
      <c r="A611" s="454" t="s">
        <v>2158</v>
      </c>
      <c r="B611" s="599"/>
      <c r="C611" s="261" t="str">
        <f>VLOOKUP(D611,'[3]TAC 2018'!$C$2:$AJ$774,2)</f>
        <v>Frijol cargamento rojo, crudo</v>
      </c>
      <c r="D611" s="243" t="s">
        <v>2159</v>
      </c>
      <c r="E611" s="156">
        <v>50</v>
      </c>
      <c r="F611" s="157">
        <f>$E611*VLOOKUP($D611,'[3]TAC 2018'!$C$2:$AJ$774,4)/100</f>
        <v>50</v>
      </c>
      <c r="G611" s="157">
        <f>$F611*VLOOKUP($D611,'[3]TAC 2018'!$C$2:$AJ$774,6)/100</f>
        <v>193</v>
      </c>
      <c r="H611" s="244">
        <f>$F611*VLOOKUP($D611,'[3]TAC 2018'!$C$2:$AJ$774,8)/100</f>
        <v>11.4</v>
      </c>
      <c r="I611" s="244">
        <f>$F611*VLOOKUP($D611,'[3]TAC 2018'!$C$2:$AJ$774,9)/100</f>
        <v>0.75</v>
      </c>
      <c r="J611" s="245">
        <f>$F611*VLOOKUP($D611,'[3]TAC 2018'!$C$2:$AJ$774,10)/100</f>
        <v>30.2</v>
      </c>
      <c r="K611" s="245">
        <f>$F611*VLOOKUP($D611,'[3]TAC 2018'!$C$2:$AJ$774,14)/100</f>
        <v>59.5</v>
      </c>
      <c r="L611" s="360">
        <f>$F611*VLOOKUP($D611,'[3]TAC 2018'!$C$2:$AJ$774,15)/100</f>
        <v>2.65</v>
      </c>
    </row>
    <row r="612" spans="1:12" ht="45" customHeight="1">
      <c r="A612" s="677" t="s">
        <v>162</v>
      </c>
      <c r="B612" s="599"/>
      <c r="C612" s="261" t="str">
        <f>VLOOKUP(D612,'[3]TAC 2018'!$C$2:$AJ$774,2)</f>
        <v>Papa, variedad cerosa, sabanera, con cáscara, cruda</v>
      </c>
      <c r="D612" s="243" t="s">
        <v>2076</v>
      </c>
      <c r="E612" s="156">
        <v>50</v>
      </c>
      <c r="F612" s="157">
        <f>$E612*VLOOKUP($D612,'[3]TAC 2018'!$C$2:$AJ$774,4)/100</f>
        <v>50</v>
      </c>
      <c r="G612" s="157">
        <f>$F612*VLOOKUP($D612,'[3]TAC 2018'!$C$2:$AJ$774,6)/100</f>
        <v>40</v>
      </c>
      <c r="H612" s="244">
        <f>$F612*VLOOKUP($D612,'[3]TAC 2018'!$C$2:$AJ$774,8)/100</f>
        <v>1.1000000000000001</v>
      </c>
      <c r="I612" s="244">
        <f>$F612*VLOOKUP($D612,'[3]TAC 2018'!$C$2:$AJ$774,9)/100</f>
        <v>0.05</v>
      </c>
      <c r="J612" s="245">
        <f>$F612*VLOOKUP($D612,'[3]TAC 2018'!$C$2:$AJ$774,10)/100</f>
        <v>8.4499999999999993</v>
      </c>
      <c r="K612" s="245">
        <f>$F612*VLOOKUP($D612,'[3]TAC 2018'!$C$2:$AJ$774,14)/100</f>
        <v>6</v>
      </c>
      <c r="L612" s="360">
        <f>$F612*VLOOKUP($D612,'[3]TAC 2018'!$C$2:$AJ$774,15)/100</f>
        <v>0.4</v>
      </c>
    </row>
    <row r="613" spans="1:12">
      <c r="A613" s="641"/>
      <c r="B613" s="599"/>
      <c r="C613" s="261" t="str">
        <f>VLOOKUP(D613,'[3]TAC 2018'!$C$2:$AJ$774,2)</f>
        <v>Yuca blanca, sin cáscara, cruda</v>
      </c>
      <c r="D613" s="243" t="s">
        <v>2160</v>
      </c>
      <c r="E613" s="156">
        <v>50</v>
      </c>
      <c r="F613" s="157">
        <f>$E613*VLOOKUP($D613,'[3]TAC 2018'!$C$2:$AJ$774,4)/100</f>
        <v>40</v>
      </c>
      <c r="G613" s="157">
        <f>$F613*VLOOKUP($D613,'[3]TAC 2018'!$C$2:$AJ$774,6)/100</f>
        <v>63.6</v>
      </c>
      <c r="H613" s="244">
        <f>$F613*VLOOKUP($D613,'[3]TAC 2018'!$C$2:$AJ$774,8)/100</f>
        <v>0.36</v>
      </c>
      <c r="I613" s="244">
        <f>$F613*VLOOKUP($D613,'[3]TAC 2018'!$C$2:$AJ$774,9)/100</f>
        <v>0.12</v>
      </c>
      <c r="J613" s="245">
        <f>$F613*VLOOKUP($D613,'[3]TAC 2018'!$C$2:$AJ$774,10)/100</f>
        <v>14.96</v>
      </c>
      <c r="K613" s="245">
        <f>$F613*VLOOKUP($D613,'[3]TAC 2018'!$C$2:$AJ$774,14)/100</f>
        <v>6.4</v>
      </c>
      <c r="L613" s="360">
        <f>$F613*VLOOKUP($D613,'[3]TAC 2018'!$C$2:$AJ$774,15)/100</f>
        <v>0.12</v>
      </c>
    </row>
    <row r="614" spans="1:12" ht="15.75" thickBot="1">
      <c r="A614" s="643"/>
      <c r="B614" s="644"/>
      <c r="C614" s="376" t="str">
        <f>VLOOKUP(D614,'[3]TAC 2018'!$C$2:$AJ$774,2)</f>
        <v>Plátano hartón, verde, crudo</v>
      </c>
      <c r="D614" s="362" t="s">
        <v>2066</v>
      </c>
      <c r="E614" s="158">
        <v>50</v>
      </c>
      <c r="F614" s="159">
        <f>$E614*VLOOKUP($D614,'[3]TAC 2018'!$C$2:$AJ$774,4)/100</f>
        <v>34</v>
      </c>
      <c r="G614" s="159">
        <f>$F614*VLOOKUP($D614,'[3]TAC 2018'!$C$2:$AJ$774,6)/100</f>
        <v>56.44</v>
      </c>
      <c r="H614" s="363">
        <f>$F614*VLOOKUP($D614,'[3]TAC 2018'!$C$2:$AJ$774,8)/100</f>
        <v>0.40799999999999997</v>
      </c>
      <c r="I614" s="363">
        <f>$F614*VLOOKUP($D614,'[3]TAC 2018'!$C$2:$AJ$774,9)/100</f>
        <v>6.8000000000000005E-2</v>
      </c>
      <c r="J614" s="364">
        <f>$F614*VLOOKUP($D614,'[3]TAC 2018'!$C$2:$AJ$774,10)/100</f>
        <v>13.361999999999998</v>
      </c>
      <c r="K614" s="364">
        <f>$F614*VLOOKUP($D614,'[3]TAC 2018'!$C$2:$AJ$774,14)/100</f>
        <v>2.72</v>
      </c>
      <c r="L614" s="365">
        <f>$F614*VLOOKUP($D614,'[3]TAC 2018'!$C$2:$AJ$774,15)/100</f>
        <v>0.13600000000000001</v>
      </c>
    </row>
    <row r="615" spans="1:12">
      <c r="A615" s="640" t="s">
        <v>1882</v>
      </c>
      <c r="B615" s="650" t="s">
        <v>1723</v>
      </c>
      <c r="C615" s="375" t="str">
        <f>VLOOKUP(D615,'[3]TAC 2018'!$C$2:$AJ$774,2)</f>
        <v>Arroz blanco, pulido, crudo</v>
      </c>
      <c r="D615" s="292" t="s">
        <v>2056</v>
      </c>
      <c r="E615" s="154">
        <v>90</v>
      </c>
      <c r="F615" s="155">
        <f>$E615*VLOOKUP($D615,'[3]TAC 2018'!$C$2:$AJ$774,4)/100</f>
        <v>90</v>
      </c>
      <c r="G615" s="155">
        <f>$F615*VLOOKUP($D615,'[3]TAC 2018'!$C$2:$AJ$774,6)/100</f>
        <v>317.7</v>
      </c>
      <c r="H615" s="357">
        <f>$F615*VLOOKUP($D615,'[3]TAC 2018'!$C$2:$AJ$774,8)/100</f>
        <v>6.03</v>
      </c>
      <c r="I615" s="357">
        <f>$F615*VLOOKUP($D615,'[3]TAC 2018'!$C$2:$AJ$774,9)/100</f>
        <v>0.36</v>
      </c>
      <c r="J615" s="358">
        <f>$F615*VLOOKUP($D615,'[3]TAC 2018'!$C$2:$AJ$774,10)/100</f>
        <v>72.089999999999989</v>
      </c>
      <c r="K615" s="358">
        <f>$F615*VLOOKUP($D615,'[3]TAC 2018'!$C$2:$AJ$774,14)/100</f>
        <v>8.1</v>
      </c>
      <c r="L615" s="359">
        <f>$F615*VLOOKUP($D615,'[3]TAC 2018'!$C$2:$AJ$774,15)/100</f>
        <v>0.72</v>
      </c>
    </row>
    <row r="616" spans="1:12">
      <c r="A616" s="641"/>
      <c r="B616" s="619"/>
      <c r="C616" s="261" t="str">
        <f>VLOOKUP(D616,'[3]TAC 2018'!$C$2:$AJ$774,2)</f>
        <v>Ajo, crudo</v>
      </c>
      <c r="D616" s="243" t="s">
        <v>2038</v>
      </c>
      <c r="E616" s="156">
        <v>10</v>
      </c>
      <c r="F616" s="157">
        <f>$E616*VLOOKUP($D616,'[3]TAC 2018'!$C$2:$AJ$774,4)/100</f>
        <v>9.5</v>
      </c>
      <c r="G616" s="157">
        <f>$F616*VLOOKUP($D616,'[3]TAC 2018'!$C$2:$AJ$774,6)/100</f>
        <v>13.68</v>
      </c>
      <c r="H616" s="244">
        <f>$F616*VLOOKUP($D616,'[3]TAC 2018'!$C$2:$AJ$774,8)/100</f>
        <v>0.44650000000000001</v>
      </c>
      <c r="I616" s="244">
        <f>$F616*VLOOKUP($D616,'[3]TAC 2018'!$C$2:$AJ$774,9)/100</f>
        <v>2.8500000000000001E-2</v>
      </c>
      <c r="J616" s="245">
        <f>$F616*VLOOKUP($D616,'[3]TAC 2018'!$C$2:$AJ$774,10)/100</f>
        <v>2.7835000000000001</v>
      </c>
      <c r="K616" s="245">
        <f>$F616*VLOOKUP($D616,'[3]TAC 2018'!$C$2:$AJ$774,14)/100</f>
        <v>3.8</v>
      </c>
      <c r="L616" s="360">
        <f>$F616*VLOOKUP($D616,'[3]TAC 2018'!$C$2:$AJ$774,15)/100</f>
        <v>0.1235</v>
      </c>
    </row>
    <row r="617" spans="1:12">
      <c r="A617" s="641"/>
      <c r="B617" s="619"/>
      <c r="C617" s="261" t="str">
        <f>VLOOKUP(D617,'[3]TAC 2018'!$C$2:$AJ$774,2)</f>
        <v>Sal</v>
      </c>
      <c r="D617" s="243" t="s">
        <v>2041</v>
      </c>
      <c r="E617" s="156">
        <v>1</v>
      </c>
      <c r="F617" s="157">
        <f>$E617*VLOOKUP($D617,'[3]TAC 2018'!$C$2:$AJ$774,4)/100</f>
        <v>1</v>
      </c>
      <c r="G617" s="157">
        <f>$F617*VLOOKUP($D617,'[3]TAC 2018'!$C$2:$AJ$774,6)/100</f>
        <v>0</v>
      </c>
      <c r="H617" s="244">
        <f>$F617*VLOOKUP($D617,'[3]TAC 2018'!$C$2:$AJ$774,8)/100</f>
        <v>0</v>
      </c>
      <c r="I617" s="244">
        <f>$F617*VLOOKUP($D617,'[3]TAC 2018'!$C$2:$AJ$774,9)/100</f>
        <v>0</v>
      </c>
      <c r="J617" s="245">
        <f>$F617*VLOOKUP($D617,'[3]TAC 2018'!$C$2:$AJ$774,10)/100</f>
        <v>0</v>
      </c>
      <c r="K617" s="245">
        <f>$F617*VLOOKUP($D617,'[3]TAC 2018'!$C$2:$AJ$774,14)/100</f>
        <v>0.24</v>
      </c>
      <c r="L617" s="360">
        <f>$F617*VLOOKUP($D617,'[3]TAC 2018'!$C$2:$AJ$774,15)/100</f>
        <v>3.0000000000000001E-3</v>
      </c>
    </row>
    <row r="618" spans="1:12" ht="15.75" thickBot="1">
      <c r="A618" s="643"/>
      <c r="B618" s="651"/>
      <c r="C618" s="376" t="str">
        <f>VLOOKUP(D618,'[3]TAC 2018'!$C$2:$AJ$774,2)</f>
        <v>Aceite de maíz</v>
      </c>
      <c r="D618" s="362" t="s">
        <v>2040</v>
      </c>
      <c r="E618" s="158">
        <v>10</v>
      </c>
      <c r="F618" s="159">
        <f>$E618*VLOOKUP($D618,'[3]TAC 2018'!$C$2:$AJ$774,4)/100</f>
        <v>10</v>
      </c>
      <c r="G618" s="159">
        <f>$F618*VLOOKUP($D618,'[3]TAC 2018'!$C$2:$AJ$774,6)/100</f>
        <v>90</v>
      </c>
      <c r="H618" s="363">
        <f>$F618*VLOOKUP($D618,'[3]TAC 2018'!$C$2:$AJ$774,8)/100</f>
        <v>0</v>
      </c>
      <c r="I618" s="363">
        <f>$F618*VLOOKUP($D618,'[3]TAC 2018'!$C$2:$AJ$774,9)/100</f>
        <v>10</v>
      </c>
      <c r="J618" s="364">
        <f>$F618*VLOOKUP($D618,'[3]TAC 2018'!$C$2:$AJ$774,10)/100</f>
        <v>0</v>
      </c>
      <c r="K618" s="364">
        <f>$F618*VLOOKUP($D618,'[3]TAC 2018'!$C$2:$AJ$774,14)/100</f>
        <v>0</v>
      </c>
      <c r="L618" s="365">
        <f>$F618*VLOOKUP($D618,'[3]TAC 2018'!$C$2:$AJ$774,15)/100</f>
        <v>0</v>
      </c>
    </row>
    <row r="619" spans="1:12">
      <c r="A619" s="648" t="s">
        <v>1764</v>
      </c>
      <c r="B619" s="650" t="s">
        <v>1724</v>
      </c>
      <c r="C619" s="375" t="str">
        <f>VLOOKUP(D619,'[3]TAC 2018'!$C$2:$AJ$774,2)</f>
        <v>panela</v>
      </c>
      <c r="D619" s="292" t="s">
        <v>2070</v>
      </c>
      <c r="E619" s="424">
        <v>20</v>
      </c>
      <c r="F619" s="155">
        <f>$E619*VLOOKUP($D619,'[3]TAC 2018'!$C$2:$AJ$774,4)/100</f>
        <v>20</v>
      </c>
      <c r="G619" s="155">
        <f>$F619*VLOOKUP($D619,'[3]TAC 2018'!$C$2:$AJ$774,6)/100</f>
        <v>72.8</v>
      </c>
      <c r="H619" s="357">
        <f>$F619*VLOOKUP($D619,'[3]TAC 2018'!$C$2:$AJ$774,8)/100</f>
        <v>0.1</v>
      </c>
      <c r="I619" s="357">
        <f>$F619*VLOOKUP($D619,'[3]TAC 2018'!$C$2:$AJ$774,9)/100</f>
        <v>0.02</v>
      </c>
      <c r="J619" s="358">
        <f>$F619*VLOOKUP($D619,'[3]TAC 2018'!$C$2:$AJ$774,10)/100</f>
        <v>18.04</v>
      </c>
      <c r="K619" s="358">
        <f>$F619*VLOOKUP($D619,'[3]TAC 2018'!$C$2:$AJ$774,14)/100</f>
        <v>8.4</v>
      </c>
      <c r="L619" s="359">
        <f>$F619*VLOOKUP($D619,'[3]TAC 2018'!$C$2:$AJ$774,15)/100</f>
        <v>0.98</v>
      </c>
    </row>
    <row r="620" spans="1:12" ht="15.75" thickBot="1">
      <c r="A620" s="678"/>
      <c r="B620" s="651"/>
      <c r="C620" s="376" t="str">
        <f>VLOOKUP(D620,'[3]TAC 2018'!$C$2:$AJ$774,2)</f>
        <v>Limón, crudo</v>
      </c>
      <c r="D620" s="362" t="s">
        <v>2071</v>
      </c>
      <c r="E620" s="412">
        <v>10</v>
      </c>
      <c r="F620" s="159">
        <f>$E620*VLOOKUP($D620,'[3]TAC 2018'!$C$2:$AJ$774,4)/100</f>
        <v>5</v>
      </c>
      <c r="G620" s="159">
        <f>$F620*VLOOKUP($D620,'[3]TAC 2018'!$C$2:$AJ$774,6)/100</f>
        <v>2.2000000000000002</v>
      </c>
      <c r="H620" s="363">
        <f>$F620*VLOOKUP($D620,'[3]TAC 2018'!$C$2:$AJ$774,8)/100</f>
        <v>1.4999999999999999E-2</v>
      </c>
      <c r="I620" s="363">
        <f>$F620*VLOOKUP($D620,'[3]TAC 2018'!$C$2:$AJ$774,9)/100</f>
        <v>1.4999999999999999E-2</v>
      </c>
      <c r="J620" s="364">
        <f>$F620*VLOOKUP($D620,'[3]TAC 2018'!$C$2:$AJ$774,10)/100</f>
        <v>0.46500000000000002</v>
      </c>
      <c r="K620" s="364">
        <f>$F620*VLOOKUP($D620,'[3]TAC 2018'!$C$2:$AJ$774,14)/100</f>
        <v>0.95</v>
      </c>
      <c r="L620" s="365">
        <f>$F620*VLOOKUP($D620,'[3]TAC 2018'!$C$2:$AJ$774,15)/100</f>
        <v>2.5000000000000001E-2</v>
      </c>
    </row>
    <row r="621" spans="1:12" ht="15.75" thickBot="1">
      <c r="A621" s="413"/>
      <c r="B621" s="414"/>
      <c r="C621" s="394"/>
      <c r="D621" s="378"/>
      <c r="E621" s="399"/>
      <c r="F621" s="380"/>
      <c r="G621" s="380"/>
      <c r="H621" s="381"/>
      <c r="I621" s="381"/>
      <c r="J621" s="382"/>
      <c r="K621" s="382"/>
      <c r="L621" s="395"/>
    </row>
    <row r="622" spans="1:12" ht="15.75">
      <c r="A622" s="634" t="s">
        <v>2045</v>
      </c>
      <c r="B622" s="635"/>
      <c r="C622" s="635"/>
      <c r="D622" s="635"/>
      <c r="E622" s="635"/>
      <c r="F622" s="635"/>
      <c r="G622" s="383">
        <f t="shared" ref="G622:L622" si="70">SUM(G604:G620)</f>
        <v>975.01799999999992</v>
      </c>
      <c r="H622" s="383">
        <f t="shared" si="70"/>
        <v>31.153150000000004</v>
      </c>
      <c r="I622" s="383">
        <f t="shared" si="70"/>
        <v>19.299849999999996</v>
      </c>
      <c r="J622" s="383">
        <f t="shared" si="70"/>
        <v>162.39134999999999</v>
      </c>
      <c r="K622" s="383">
        <f t="shared" si="70"/>
        <v>106.85</v>
      </c>
      <c r="L622" s="384">
        <f t="shared" si="70"/>
        <v>6.7183500000000009</v>
      </c>
    </row>
    <row r="623" spans="1:12" ht="15.75">
      <c r="A623" s="636" t="s">
        <v>2046</v>
      </c>
      <c r="B623" s="575"/>
      <c r="C623" s="575"/>
      <c r="D623" s="575"/>
      <c r="E623" s="575"/>
      <c r="F623" s="575"/>
      <c r="G623" s="256">
        <v>2245</v>
      </c>
      <c r="H623" s="257">
        <v>78.5</v>
      </c>
      <c r="I623" s="257">
        <v>74.400000000000006</v>
      </c>
      <c r="J623" s="257">
        <v>314.3</v>
      </c>
      <c r="K623" s="256">
        <v>1100</v>
      </c>
      <c r="L623" s="385">
        <v>6.2</v>
      </c>
    </row>
    <row r="624" spans="1:12" ht="16.5" thickBot="1">
      <c r="A624" s="637" t="s">
        <v>2047</v>
      </c>
      <c r="B624" s="638"/>
      <c r="C624" s="638"/>
      <c r="D624" s="638"/>
      <c r="E624" s="638"/>
      <c r="F624" s="638"/>
      <c r="G624" s="386">
        <f t="shared" ref="G624:L624" si="71">G622/G623</f>
        <v>0.43430645879732738</v>
      </c>
      <c r="H624" s="386">
        <f t="shared" si="71"/>
        <v>0.39685541401273888</v>
      </c>
      <c r="I624" s="386">
        <f t="shared" si="71"/>
        <v>0.25940658602150529</v>
      </c>
      <c r="J624" s="386">
        <f t="shared" si="71"/>
        <v>0.5166762647152402</v>
      </c>
      <c r="K624" s="386">
        <f t="shared" si="71"/>
        <v>9.7136363636363632E-2</v>
      </c>
      <c r="L624" s="387">
        <f t="shared" si="71"/>
        <v>1.0836048387096775</v>
      </c>
    </row>
    <row r="625" spans="1:12">
      <c r="A625" s="280"/>
      <c r="B625" s="281"/>
      <c r="C625" s="282"/>
      <c r="D625" s="259"/>
      <c r="E625" s="260"/>
      <c r="F625" s="283"/>
      <c r="G625" s="283"/>
      <c r="H625" s="284"/>
      <c r="I625" s="284"/>
      <c r="J625" s="285"/>
      <c r="K625" s="285"/>
      <c r="L625" s="284"/>
    </row>
    <row r="626" spans="1:12">
      <c r="A626" s="584" t="s">
        <v>2161</v>
      </c>
      <c r="B626" s="584"/>
      <c r="C626" s="584"/>
      <c r="D626" s="584"/>
      <c r="E626" s="584"/>
      <c r="F626" s="584"/>
      <c r="G626" s="584"/>
      <c r="H626" s="584"/>
      <c r="I626" s="584"/>
      <c r="J626" s="584"/>
      <c r="K626" s="584"/>
      <c r="L626" s="584"/>
    </row>
    <row r="628" spans="1:12">
      <c r="A628" s="588" t="s">
        <v>159</v>
      </c>
      <c r="B628" s="588" t="s">
        <v>166</v>
      </c>
      <c r="C628" s="588" t="s">
        <v>167</v>
      </c>
      <c r="D628" s="588" t="s">
        <v>2024</v>
      </c>
      <c r="E628" s="590" t="s">
        <v>168</v>
      </c>
      <c r="F628" s="590" t="s">
        <v>169</v>
      </c>
      <c r="G628" s="592" t="s">
        <v>2025</v>
      </c>
      <c r="H628" s="593"/>
      <c r="I628" s="593"/>
      <c r="J628" s="593"/>
      <c r="K628" s="593"/>
      <c r="L628" s="594"/>
    </row>
    <row r="629" spans="1:12" ht="30.75" thickBot="1">
      <c r="A629" s="603"/>
      <c r="B629" s="603"/>
      <c r="C629" s="603"/>
      <c r="D629" s="603"/>
      <c r="E629" s="604"/>
      <c r="F629" s="604"/>
      <c r="G629" s="241" t="s">
        <v>2026</v>
      </c>
      <c r="H629" s="241" t="s">
        <v>2027</v>
      </c>
      <c r="I629" s="241" t="s">
        <v>2028</v>
      </c>
      <c r="J629" s="241" t="s">
        <v>2029</v>
      </c>
      <c r="K629" s="241" t="s">
        <v>2030</v>
      </c>
      <c r="L629" s="241" t="s">
        <v>2031</v>
      </c>
    </row>
    <row r="630" spans="1:12" ht="27" customHeight="1">
      <c r="A630" s="437" t="s">
        <v>1973</v>
      </c>
      <c r="B630" s="675" t="s">
        <v>1902</v>
      </c>
      <c r="C630" s="375" t="str">
        <f>VLOOKUP(D630,'[3]TAC 2018'!$C$2:$AJ$774,2)</f>
        <v>Leche de vaca, entera, en polvo</v>
      </c>
      <c r="D630" s="292" t="s">
        <v>2049</v>
      </c>
      <c r="E630" s="154">
        <v>20</v>
      </c>
      <c r="F630" s="155">
        <f>$E630*VLOOKUP($D630,'[3]TAC 2018'!$C$2:$AJ$774,4)/100</f>
        <v>20</v>
      </c>
      <c r="G630" s="155">
        <f>$F630*VLOOKUP($D630,'[3]TAC 2018'!$C$2:$AJ$774,6)/100</f>
        <v>99.8</v>
      </c>
      <c r="H630" s="357">
        <f>$F630*VLOOKUP($D630,'[3]TAC 2018'!$C$2:$AJ$774,8)/100</f>
        <v>5.26</v>
      </c>
      <c r="I630" s="357">
        <f>$F630*VLOOKUP($D630,'[3]TAC 2018'!$C$2:$AJ$774,9)/100</f>
        <v>5.32</v>
      </c>
      <c r="J630" s="358">
        <f>$F630*VLOOKUP($D630,'[3]TAC 2018'!$C$2:$AJ$774,10)/100</f>
        <v>7.68</v>
      </c>
      <c r="K630" s="358">
        <f>$F630*VLOOKUP($D630,'[3]TAC 2018'!$C$2:$AJ$774,14)/100</f>
        <v>188</v>
      </c>
      <c r="L630" s="359">
        <f>$F630*VLOOKUP($D630,'[3]TAC 2018'!$C$2:$AJ$774,15)/100</f>
        <v>0.1</v>
      </c>
    </row>
    <row r="631" spans="1:12" ht="27" customHeight="1">
      <c r="A631" s="677" t="s">
        <v>1882</v>
      </c>
      <c r="B631" s="581"/>
      <c r="C631" s="261" t="str">
        <f>VLOOKUP(D631,'[3]TAC 2018'!$C$2:$AJ$774,2)</f>
        <v>Arroz blanco, pulido, crudo</v>
      </c>
      <c r="D631" s="243" t="s">
        <v>2056</v>
      </c>
      <c r="E631" s="156">
        <v>20</v>
      </c>
      <c r="F631" s="157">
        <f>$E631*VLOOKUP($D631,'[3]TAC 2018'!$C$2:$AJ$774,4)/100</f>
        <v>20</v>
      </c>
      <c r="G631" s="157">
        <f>$F631*VLOOKUP($D631,'[3]TAC 2018'!$C$2:$AJ$774,6)/100</f>
        <v>70.599999999999994</v>
      </c>
      <c r="H631" s="244">
        <f>$F631*VLOOKUP($D631,'[3]TAC 2018'!$C$2:$AJ$774,8)/100</f>
        <v>1.34</v>
      </c>
      <c r="I631" s="244">
        <f>$F631*VLOOKUP($D631,'[3]TAC 2018'!$C$2:$AJ$774,9)/100</f>
        <v>0.08</v>
      </c>
      <c r="J631" s="245">
        <f>$F631*VLOOKUP($D631,'[3]TAC 2018'!$C$2:$AJ$774,10)/100</f>
        <v>16.02</v>
      </c>
      <c r="K631" s="245">
        <f>$F631*VLOOKUP($D631,'[3]TAC 2018'!$C$2:$AJ$774,14)/100</f>
        <v>1.8</v>
      </c>
      <c r="L631" s="360">
        <f>$F631*VLOOKUP($D631,'[3]TAC 2018'!$C$2:$AJ$774,15)/100</f>
        <v>0.16</v>
      </c>
    </row>
    <row r="632" spans="1:12" ht="40.5" customHeight="1" thickBot="1">
      <c r="A632" s="643"/>
      <c r="B632" s="676"/>
      <c r="C632" s="376" t="str">
        <f>VLOOKUP(D632,'[3]TAC 2018'!$C$2:$AJ$774,2)</f>
        <v>Azucar blanco, granulado</v>
      </c>
      <c r="D632" s="362" t="s">
        <v>2033</v>
      </c>
      <c r="E632" s="158">
        <v>10</v>
      </c>
      <c r="F632" s="159">
        <f>$E632*VLOOKUP($D632,'[3]TAC 2018'!$C$2:$AJ$774,4)/100</f>
        <v>10</v>
      </c>
      <c r="G632" s="159">
        <f>$F632*VLOOKUP($D632,'[3]TAC 2018'!$C$2:$AJ$774,6)/100</f>
        <v>39.700000000000003</v>
      </c>
      <c r="H632" s="363">
        <f>$F632*VLOOKUP($D632,'[3]TAC 2018'!$C$2:$AJ$774,8)/100</f>
        <v>0</v>
      </c>
      <c r="I632" s="363">
        <f>$F632*VLOOKUP($D632,'[3]TAC 2018'!$C$2:$AJ$774,9)/100</f>
        <v>0</v>
      </c>
      <c r="J632" s="364">
        <f>$F632*VLOOKUP($D632,'[3]TAC 2018'!$C$2:$AJ$774,10)/100</f>
        <v>9.93</v>
      </c>
      <c r="K632" s="364">
        <f>$F632*VLOOKUP($D632,'[3]TAC 2018'!$C$2:$AJ$774,14)/100</f>
        <v>0</v>
      </c>
      <c r="L632" s="365">
        <f>$F632*VLOOKUP($D632,'[3]TAC 2018'!$C$2:$AJ$774,15)/100</f>
        <v>0.01</v>
      </c>
    </row>
    <row r="633" spans="1:12" ht="17.25" customHeight="1" thickBot="1">
      <c r="A633" s="413"/>
      <c r="B633" s="313"/>
      <c r="C633" s="394"/>
      <c r="D633" s="378"/>
      <c r="E633" s="379"/>
      <c r="F633" s="380"/>
      <c r="G633" s="380"/>
      <c r="H633" s="381"/>
      <c r="I633" s="381"/>
      <c r="J633" s="382"/>
      <c r="K633" s="382"/>
      <c r="L633" s="395"/>
    </row>
    <row r="634" spans="1:12" ht="15.75">
      <c r="A634" s="634" t="s">
        <v>2045</v>
      </c>
      <c r="B634" s="635"/>
      <c r="C634" s="635"/>
      <c r="D634" s="635"/>
      <c r="E634" s="635"/>
      <c r="F634" s="635"/>
      <c r="G634" s="383">
        <f>SUM(G630:G632)</f>
        <v>210.09999999999997</v>
      </c>
      <c r="H634" s="383">
        <f>SUM(H629:H632)</f>
        <v>6.6</v>
      </c>
      <c r="I634" s="383">
        <f>SUM(I629:I632)</f>
        <v>5.4</v>
      </c>
      <c r="J634" s="383">
        <f>SUM(J629:J632)</f>
        <v>33.629999999999995</v>
      </c>
      <c r="K634" s="383">
        <f>SUM(K629:K632)</f>
        <v>189.8</v>
      </c>
      <c r="L634" s="384">
        <f>SUM(L629:L632)</f>
        <v>0.27</v>
      </c>
    </row>
    <row r="635" spans="1:12" ht="15.75">
      <c r="A635" s="636" t="s">
        <v>2046</v>
      </c>
      <c r="B635" s="575"/>
      <c r="C635" s="575"/>
      <c r="D635" s="575"/>
      <c r="E635" s="575"/>
      <c r="F635" s="575"/>
      <c r="G635" s="256">
        <v>2245</v>
      </c>
      <c r="H635" s="257">
        <v>78.5</v>
      </c>
      <c r="I635" s="257">
        <v>74.400000000000006</v>
      </c>
      <c r="J635" s="257">
        <v>314.3</v>
      </c>
      <c r="K635" s="256">
        <v>1100</v>
      </c>
      <c r="L635" s="385">
        <v>6.2</v>
      </c>
    </row>
    <row r="636" spans="1:12" ht="16.5" thickBot="1">
      <c r="A636" s="637" t="s">
        <v>2047</v>
      </c>
      <c r="B636" s="638"/>
      <c r="C636" s="638"/>
      <c r="D636" s="638"/>
      <c r="E636" s="638"/>
      <c r="F636" s="638"/>
      <c r="G636" s="386">
        <f t="shared" ref="G636:L636" si="72">G634/G635</f>
        <v>9.3585746102449879E-2</v>
      </c>
      <c r="H636" s="386">
        <f t="shared" si="72"/>
        <v>8.4076433121019103E-2</v>
      </c>
      <c r="I636" s="386">
        <f t="shared" si="72"/>
        <v>7.2580645161290328E-2</v>
      </c>
      <c r="J636" s="386">
        <f t="shared" si="72"/>
        <v>0.10699968183264395</v>
      </c>
      <c r="K636" s="386">
        <f t="shared" si="72"/>
        <v>0.17254545454545456</v>
      </c>
      <c r="L636" s="387">
        <f t="shared" si="72"/>
        <v>4.3548387096774194E-2</v>
      </c>
    </row>
    <row r="637" spans="1:12">
      <c r="A637" s="674"/>
      <c r="B637" s="674"/>
      <c r="C637" s="674"/>
      <c r="D637" s="674"/>
      <c r="E637" s="674"/>
      <c r="F637" s="674"/>
      <c r="G637" s="674"/>
      <c r="H637" s="674"/>
      <c r="I637" s="674"/>
      <c r="J637" s="674"/>
      <c r="K637" s="674"/>
      <c r="L637" s="674"/>
    </row>
    <row r="638" spans="1:12">
      <c r="A638" s="584" t="s">
        <v>2163</v>
      </c>
      <c r="B638" s="584"/>
      <c r="C638" s="584"/>
      <c r="D638" s="584"/>
      <c r="E638" s="584"/>
      <c r="F638" s="584"/>
      <c r="G638" s="584"/>
      <c r="H638" s="584"/>
      <c r="I638" s="584"/>
      <c r="J638" s="584"/>
      <c r="K638" s="584"/>
      <c r="L638" s="584"/>
    </row>
    <row r="639" spans="1:12">
      <c r="A639" s="585"/>
      <c r="B639" s="586"/>
      <c r="C639" s="586"/>
      <c r="D639" s="586"/>
      <c r="E639" s="586"/>
      <c r="F639" s="586"/>
      <c r="G639" s="586"/>
      <c r="H639" s="586"/>
      <c r="I639" s="586"/>
      <c r="J639" s="586"/>
      <c r="K639" s="586"/>
      <c r="L639" s="587"/>
    </row>
    <row r="640" spans="1:12">
      <c r="A640" s="588" t="s">
        <v>159</v>
      </c>
      <c r="B640" s="588" t="s">
        <v>166</v>
      </c>
      <c r="C640" s="588" t="s">
        <v>167</v>
      </c>
      <c r="D640" s="588" t="s">
        <v>2024</v>
      </c>
      <c r="E640" s="590" t="s">
        <v>168</v>
      </c>
      <c r="F640" s="590" t="s">
        <v>169</v>
      </c>
      <c r="G640" s="592" t="s">
        <v>2025</v>
      </c>
      <c r="H640" s="593"/>
      <c r="I640" s="593"/>
      <c r="J640" s="593"/>
      <c r="K640" s="593"/>
      <c r="L640" s="594"/>
    </row>
    <row r="641" spans="1:12" ht="30.75" thickBot="1">
      <c r="A641" s="603"/>
      <c r="B641" s="603"/>
      <c r="C641" s="603"/>
      <c r="D641" s="603"/>
      <c r="E641" s="604"/>
      <c r="F641" s="604"/>
      <c r="G641" s="241" t="s">
        <v>2026</v>
      </c>
      <c r="H641" s="241" t="s">
        <v>2027</v>
      </c>
      <c r="I641" s="241" t="s">
        <v>2028</v>
      </c>
      <c r="J641" s="241" t="s">
        <v>2029</v>
      </c>
      <c r="K641" s="241" t="s">
        <v>2030</v>
      </c>
      <c r="L641" s="241" t="s">
        <v>2031</v>
      </c>
    </row>
    <row r="642" spans="1:12">
      <c r="A642" s="665" t="s">
        <v>1896</v>
      </c>
      <c r="B642" s="667" t="s">
        <v>1732</v>
      </c>
      <c r="C642" s="375" t="str">
        <f>VLOOKUP(D642,'[3]TAC 2018'!$C$2:$AJ$774,2)</f>
        <v>Avena en hojuelas, precocida</v>
      </c>
      <c r="D642" s="292" t="s">
        <v>2054</v>
      </c>
      <c r="E642" s="154">
        <v>20</v>
      </c>
      <c r="F642" s="155">
        <f>$E642*VLOOKUP($D642,'[3]TAC 2018'!$C$2:$AJ$774,4)/100</f>
        <v>20</v>
      </c>
      <c r="G642" s="155">
        <f>$F642*VLOOKUP($D642,'[3]TAC 2018'!$C$2:$AJ$774,6)/100</f>
        <v>82.2</v>
      </c>
      <c r="H642" s="357">
        <f>$F642*VLOOKUP($D642,'[3]TAC 2018'!$C$2:$AJ$774,8)/100</f>
        <v>3.38</v>
      </c>
      <c r="I642" s="357">
        <f>$F642*VLOOKUP($D642,'[3]TAC 2018'!$C$2:$AJ$774,9)/100</f>
        <v>1.5</v>
      </c>
      <c r="J642" s="358">
        <f>$F642*VLOOKUP($D642,'[3]TAC 2018'!$C$2:$AJ$774,10)/100</f>
        <v>12.82</v>
      </c>
      <c r="K642" s="358">
        <f>$F642*VLOOKUP($D642,'[3]TAC 2018'!$C$2:$AJ$774,14)/100</f>
        <v>10.8</v>
      </c>
      <c r="L642" s="359">
        <f>$F642*VLOOKUP($D642,'[3]TAC 2018'!$C$2:$AJ$774,15)/100</f>
        <v>0.9</v>
      </c>
    </row>
    <row r="643" spans="1:12" ht="15.75" thickBot="1">
      <c r="A643" s="666"/>
      <c r="B643" s="668"/>
      <c r="C643" s="376" t="str">
        <f>VLOOKUP(D643,'[3]TAC 2018'!$C$2:$AJ$774,2)</f>
        <v>Azucar blanco, granulado</v>
      </c>
      <c r="D643" s="362" t="s">
        <v>2033</v>
      </c>
      <c r="E643" s="158">
        <v>10</v>
      </c>
      <c r="F643" s="159">
        <f>$E643*VLOOKUP($D643,'[3]TAC 2018'!$C$2:$AJ$774,4)/100</f>
        <v>10</v>
      </c>
      <c r="G643" s="159">
        <f>$F643*VLOOKUP($D643,'[3]TAC 2018'!$C$2:$AJ$774,6)/100</f>
        <v>39.700000000000003</v>
      </c>
      <c r="H643" s="363">
        <f>$F643*VLOOKUP($D643,'[3]TAC 2018'!$C$2:$AJ$774,8)/100</f>
        <v>0</v>
      </c>
      <c r="I643" s="363">
        <f>$F643*VLOOKUP($D643,'[3]TAC 2018'!$C$2:$AJ$774,9)/100</f>
        <v>0</v>
      </c>
      <c r="J643" s="364">
        <f>$F643*VLOOKUP($D643,'[3]TAC 2018'!$C$2:$AJ$774,10)/100</f>
        <v>9.93</v>
      </c>
      <c r="K643" s="364">
        <f>$F643*VLOOKUP($D643,'[3]TAC 2018'!$C$2:$AJ$774,14)/100</f>
        <v>0</v>
      </c>
      <c r="L643" s="365">
        <f>$F643*VLOOKUP($D643,'[3]TAC 2018'!$C$2:$AJ$774,15)/100</f>
        <v>0.01</v>
      </c>
    </row>
    <row r="644" spans="1:12" ht="32.25" customHeight="1">
      <c r="A644" s="665" t="s">
        <v>160</v>
      </c>
      <c r="B644" s="670" t="s">
        <v>1936</v>
      </c>
      <c r="C644" s="375" t="str">
        <f>VLOOKUP(D644,'[3]TAC 2018'!$C$2:$AJ$774,2)</f>
        <v>Res, carne magra, cruda</v>
      </c>
      <c r="D644" s="292" t="s">
        <v>2034</v>
      </c>
      <c r="E644" s="154">
        <v>50</v>
      </c>
      <c r="F644" s="155">
        <f>$E644*VLOOKUP($D644,'[3]TAC 2018'!$C$2:$AJ$774,4)/100</f>
        <v>50</v>
      </c>
      <c r="G644" s="155">
        <f>$F644*VLOOKUP($D644,'[3]TAC 2018'!$C$2:$AJ$774,6)/100</f>
        <v>69.5</v>
      </c>
      <c r="H644" s="357">
        <f>$F644*VLOOKUP($D644,'[3]TAC 2018'!$C$2:$AJ$774,8)/100</f>
        <v>10.9</v>
      </c>
      <c r="I644" s="357">
        <f>$F644*VLOOKUP($D644,'[3]TAC 2018'!$C$2:$AJ$774,9)/100</f>
        <v>2.85</v>
      </c>
      <c r="J644" s="358">
        <f>$F644*VLOOKUP($D644,'[3]TAC 2018'!$C$2:$AJ$774,10)/100</f>
        <v>0</v>
      </c>
      <c r="K644" s="358">
        <f>$F644*VLOOKUP($D644,'[3]TAC 2018'!$C$2:$AJ$774,14)/100</f>
        <v>3</v>
      </c>
      <c r="L644" s="359">
        <f>$F644*VLOOKUP($D644,'[3]TAC 2018'!$C$2:$AJ$774,15)/100</f>
        <v>1.35</v>
      </c>
    </row>
    <row r="645" spans="1:12" ht="17.25" customHeight="1">
      <c r="A645" s="669"/>
      <c r="B645" s="612"/>
      <c r="C645" s="261" t="str">
        <f>VLOOKUP(D645,'[3]TAC 2018'!$C$2:$AJ$774,2)</f>
        <v>Cebolla cabezona, cruda</v>
      </c>
      <c r="D645" s="243" t="s">
        <v>2035</v>
      </c>
      <c r="E645" s="156">
        <v>10</v>
      </c>
      <c r="F645" s="157">
        <f>$E645*VLOOKUP($D645,'[3]TAC 2018'!$C$2:$AJ$774,4)/100</f>
        <v>9.5</v>
      </c>
      <c r="G645" s="157">
        <f>$F645*VLOOKUP($D645,'[3]TAC 2018'!$C$2:$AJ$774,6)/100</f>
        <v>3.8</v>
      </c>
      <c r="H645" s="244">
        <f>$F645*VLOOKUP($D645,'[3]TAC 2018'!$C$2:$AJ$774,8)/100</f>
        <v>0.13299999999999998</v>
      </c>
      <c r="I645" s="244">
        <f>$F645*VLOOKUP($D645,'[3]TAC 2018'!$C$2:$AJ$774,9)/100</f>
        <v>9.5000000000000015E-3</v>
      </c>
      <c r="J645" s="245">
        <f>$F645*VLOOKUP($D645,'[3]TAC 2018'!$C$2:$AJ$774,10)/100</f>
        <v>0.73150000000000004</v>
      </c>
      <c r="K645" s="245">
        <f>$F645*VLOOKUP($D645,'[3]TAC 2018'!$C$2:$AJ$774,14)/100</f>
        <v>2.2799999999999998</v>
      </c>
      <c r="L645" s="360">
        <f>$F645*VLOOKUP($D645,'[3]TAC 2018'!$C$2:$AJ$774,15)/100</f>
        <v>2.8500000000000001E-2</v>
      </c>
    </row>
    <row r="646" spans="1:12" ht="17.25" customHeight="1">
      <c r="A646" s="669"/>
      <c r="B646" s="612"/>
      <c r="C646" s="261" t="str">
        <f>VLOOKUP(D646,'[3]TAC 2018'!$C$2:$AJ$774,2)</f>
        <v>Tomate, crudo</v>
      </c>
      <c r="D646" s="243" t="s">
        <v>2036</v>
      </c>
      <c r="E646" s="156">
        <v>10</v>
      </c>
      <c r="F646" s="157">
        <f>$E646*VLOOKUP($D646,'[3]TAC 2018'!$C$2:$AJ$774,4)/100</f>
        <v>8</v>
      </c>
      <c r="G646" s="157">
        <f>$F646*VLOOKUP($D646,'[3]TAC 2018'!$C$2:$AJ$774,6)/100</f>
        <v>1.84</v>
      </c>
      <c r="H646" s="244">
        <f>$F646*VLOOKUP($D646,'[3]TAC 2018'!$C$2:$AJ$774,8)/100</f>
        <v>7.2000000000000008E-2</v>
      </c>
      <c r="I646" s="244">
        <f>$F646*VLOOKUP($D646,'[3]TAC 2018'!$C$2:$AJ$774,9)/100</f>
        <v>8.0000000000000002E-3</v>
      </c>
      <c r="J646" s="245">
        <f>$F646*VLOOKUP($D646,'[3]TAC 2018'!$C$2:$AJ$774,10)/100</f>
        <v>0.32799999999999996</v>
      </c>
      <c r="K646" s="245">
        <f>$F646*VLOOKUP($D646,'[3]TAC 2018'!$C$2:$AJ$774,14)/100</f>
        <v>0.72</v>
      </c>
      <c r="L646" s="360">
        <f>$F646*VLOOKUP($D646,'[3]TAC 2018'!$C$2:$AJ$774,15)/100</f>
        <v>0.04</v>
      </c>
    </row>
    <row r="647" spans="1:12" ht="17.25" customHeight="1">
      <c r="A647" s="669"/>
      <c r="B647" s="612"/>
      <c r="C647" s="261" t="str">
        <f>VLOOKUP(D647,'[3]TAC 2018'!$C$2:$AJ$774,2)</f>
        <v>Pimentón verde, crudo</v>
      </c>
      <c r="D647" s="243" t="s">
        <v>2037</v>
      </c>
      <c r="E647" s="156">
        <v>10</v>
      </c>
      <c r="F647" s="157">
        <f>$E647*VLOOKUP($D647,'[3]TAC 2018'!$C$2:$AJ$774,4)/100</f>
        <v>8</v>
      </c>
      <c r="G647" s="157">
        <f>$F647*VLOOKUP($D647,'[3]TAC 2018'!$C$2:$AJ$774,6)/100</f>
        <v>2.2400000000000002</v>
      </c>
      <c r="H647" s="244">
        <f>$F647*VLOOKUP($D647,'[3]TAC 2018'!$C$2:$AJ$774,8)/100</f>
        <v>7.2000000000000008E-2</v>
      </c>
      <c r="I647" s="244">
        <f>$F647*VLOOKUP($D647,'[3]TAC 2018'!$C$2:$AJ$774,9)/100</f>
        <v>8.0000000000000002E-3</v>
      </c>
      <c r="J647" s="245">
        <f>$F647*VLOOKUP($D647,'[3]TAC 2018'!$C$2:$AJ$774,10)/100</f>
        <v>0.39200000000000002</v>
      </c>
      <c r="K647" s="245">
        <f>$F647*VLOOKUP($D647,'[3]TAC 2018'!$C$2:$AJ$774,14)/100</f>
        <v>0.88</v>
      </c>
      <c r="L647" s="360">
        <f>$F647*VLOOKUP($D647,'[3]TAC 2018'!$C$2:$AJ$774,15)/100</f>
        <v>3.2000000000000001E-2</v>
      </c>
    </row>
    <row r="648" spans="1:12" ht="17.25" customHeight="1">
      <c r="A648" s="669"/>
      <c r="B648" s="612"/>
      <c r="C648" s="261" t="str">
        <f>VLOOKUP(D648,'[3]TAC 2018'!$C$2:$AJ$774,2)</f>
        <v>Ajo, crudo</v>
      </c>
      <c r="D648" s="243" t="s">
        <v>2038</v>
      </c>
      <c r="E648" s="156">
        <v>1</v>
      </c>
      <c r="F648" s="157">
        <f>$E648*VLOOKUP($D648,'[3]TAC 2018'!$C$2:$AJ$774,4)/100</f>
        <v>0.95</v>
      </c>
      <c r="G648" s="157">
        <f>$F648*VLOOKUP($D648,'[3]TAC 2018'!$C$2:$AJ$774,6)/100</f>
        <v>1.3679999999999999</v>
      </c>
      <c r="H648" s="244">
        <f>$F648*VLOOKUP($D648,'[3]TAC 2018'!$C$2:$AJ$774,8)/100</f>
        <v>4.4649999999999995E-2</v>
      </c>
      <c r="I648" s="244">
        <f>$F648*VLOOKUP($D648,'[3]TAC 2018'!$C$2:$AJ$774,9)/100</f>
        <v>2.8499999999999997E-3</v>
      </c>
      <c r="J648" s="245">
        <f>$F648*VLOOKUP($D648,'[3]TAC 2018'!$C$2:$AJ$774,10)/100</f>
        <v>0.27834999999999999</v>
      </c>
      <c r="K648" s="245">
        <f>$F648*VLOOKUP($D648,'[3]TAC 2018'!$C$2:$AJ$774,14)/100</f>
        <v>0.38</v>
      </c>
      <c r="L648" s="360">
        <f>$F648*VLOOKUP($D648,'[3]TAC 2018'!$C$2:$AJ$774,15)/100</f>
        <v>1.2349999999999998E-2</v>
      </c>
    </row>
    <row r="649" spans="1:12" ht="17.25" customHeight="1">
      <c r="A649" s="669"/>
      <c r="B649" s="612"/>
      <c r="C649" s="261" t="str">
        <f>VLOOKUP(D649,'[3]TAC 2018'!$C$2:$AJ$774,2)</f>
        <v>Cebolla junca, hojas, cruda</v>
      </c>
      <c r="D649" s="243" t="s">
        <v>2039</v>
      </c>
      <c r="E649" s="156">
        <v>10</v>
      </c>
      <c r="F649" s="157">
        <f>$E649*VLOOKUP($D649,'[3]TAC 2018'!$C$2:$AJ$774,4)/100</f>
        <v>4.5</v>
      </c>
      <c r="G649" s="157">
        <f>$F649*VLOOKUP($D649,'[3]TAC 2018'!$C$2:$AJ$774,6)/100</f>
        <v>1.845</v>
      </c>
      <c r="H649" s="244">
        <f>$F649*VLOOKUP($D649,'[3]TAC 2018'!$C$2:$AJ$774,8)/100</f>
        <v>7.2000000000000008E-2</v>
      </c>
      <c r="I649" s="244">
        <f>$F649*VLOOKUP($D649,'[3]TAC 2018'!$C$2:$AJ$774,9)/100</f>
        <v>9.0000000000000011E-3</v>
      </c>
      <c r="J649" s="245">
        <f>$F649*VLOOKUP($D649,'[3]TAC 2018'!$C$2:$AJ$774,10)/100</f>
        <v>0.31950000000000001</v>
      </c>
      <c r="K649" s="245">
        <f>$F649*VLOOKUP($D649,'[3]TAC 2018'!$C$2:$AJ$774,14)/100</f>
        <v>1.98</v>
      </c>
      <c r="L649" s="360">
        <f>$F649*VLOOKUP($D649,'[3]TAC 2018'!$C$2:$AJ$774,15)/100</f>
        <v>6.7500000000000004E-2</v>
      </c>
    </row>
    <row r="650" spans="1:12" ht="19.5" customHeight="1">
      <c r="A650" s="669"/>
      <c r="B650" s="612"/>
      <c r="C650" s="261" t="str">
        <f>VLOOKUP(D650,'[3]TAC 2018'!$C$2:$AJ$774,2)</f>
        <v>Aceite de maíz</v>
      </c>
      <c r="D650" s="243" t="s">
        <v>2040</v>
      </c>
      <c r="E650" s="156">
        <v>10</v>
      </c>
      <c r="F650" s="157">
        <f>$E650*VLOOKUP($D650,'[3]TAC 2018'!$C$2:$AJ$774,4)/100</f>
        <v>10</v>
      </c>
      <c r="G650" s="157">
        <f>$F650*VLOOKUP($D650,'[3]TAC 2018'!$C$2:$AJ$774,6)/100</f>
        <v>90</v>
      </c>
      <c r="H650" s="244">
        <f>$F650*VLOOKUP($D650,'[3]TAC 2018'!$C$2:$AJ$774,8)/100</f>
        <v>0</v>
      </c>
      <c r="I650" s="244">
        <f>$F650*VLOOKUP($D650,'[3]TAC 2018'!$C$2:$AJ$774,9)/100</f>
        <v>10</v>
      </c>
      <c r="J650" s="245">
        <f>$F650*VLOOKUP($D650,'[3]TAC 2018'!$C$2:$AJ$774,10)/100</f>
        <v>0</v>
      </c>
      <c r="K650" s="245">
        <f>$F650*VLOOKUP($D650,'[3]TAC 2018'!$C$2:$AJ$774,14)/100</f>
        <v>0</v>
      </c>
      <c r="L650" s="360">
        <f>$F650*VLOOKUP($D650,'[3]TAC 2018'!$C$2:$AJ$774,15)/100</f>
        <v>0</v>
      </c>
    </row>
    <row r="651" spans="1:12" ht="17.25" customHeight="1" thickBot="1">
      <c r="A651" s="666"/>
      <c r="B651" s="671"/>
      <c r="C651" s="376" t="str">
        <f>VLOOKUP(D651,'[3]TAC 2018'!$C$2:$AJ$774,2)</f>
        <v>Sal</v>
      </c>
      <c r="D651" s="362" t="s">
        <v>2041</v>
      </c>
      <c r="E651" s="158">
        <v>1</v>
      </c>
      <c r="F651" s="159">
        <f>$E651*VLOOKUP($D651,'[3]TAC 2018'!$C$2:$AJ$774,4)/100</f>
        <v>1</v>
      </c>
      <c r="G651" s="159">
        <f>$F651*VLOOKUP($D651,'[3]TAC 2018'!$C$2:$AJ$774,6)/100</f>
        <v>0</v>
      </c>
      <c r="H651" s="363">
        <f>$F651*VLOOKUP($D651,'[3]TAC 2018'!$C$2:$AJ$774,8)/100</f>
        <v>0</v>
      </c>
      <c r="I651" s="363">
        <f>$F651*VLOOKUP($D651,'[3]TAC 2018'!$C$2:$AJ$774,9)/100</f>
        <v>0</v>
      </c>
      <c r="J651" s="364">
        <f>$F651*VLOOKUP($D651,'[3]TAC 2018'!$C$2:$AJ$774,10)/100</f>
        <v>0</v>
      </c>
      <c r="K651" s="364">
        <f>$F651*VLOOKUP($D651,'[3]TAC 2018'!$C$2:$AJ$774,14)/100</f>
        <v>0.24</v>
      </c>
      <c r="L651" s="365">
        <f>$F651*VLOOKUP($D651,'[3]TAC 2018'!$C$2:$AJ$774,15)/100</f>
        <v>3.0000000000000001E-3</v>
      </c>
    </row>
    <row r="652" spans="1:12">
      <c r="A652" s="665" t="s">
        <v>1882</v>
      </c>
      <c r="B652" s="672" t="s">
        <v>2164</v>
      </c>
      <c r="C652" s="375" t="str">
        <f>VLOOKUP(D652,'[3]TAC 2018'!$C$2:$AJ$774,2)</f>
        <v>Harina de maíz blanco, precocida</v>
      </c>
      <c r="D652" s="292" t="s">
        <v>2059</v>
      </c>
      <c r="E652" s="154">
        <v>50</v>
      </c>
      <c r="F652" s="155">
        <f>$E652*VLOOKUP($D652,'[3]TAC 2018'!$C$2:$AJ$774,4)/100</f>
        <v>50</v>
      </c>
      <c r="G652" s="155">
        <f>$F652*VLOOKUP($D652,'[3]TAC 2018'!$C$2:$AJ$774,6)/100</f>
        <v>190</v>
      </c>
      <c r="H652" s="357">
        <f>$F652*VLOOKUP($D652,'[3]TAC 2018'!$C$2:$AJ$774,8)/100</f>
        <v>4.55</v>
      </c>
      <c r="I652" s="357">
        <f>$F652*VLOOKUP($D652,'[3]TAC 2018'!$C$2:$AJ$774,9)/100</f>
        <v>1.85</v>
      </c>
      <c r="J652" s="358">
        <f>$F652*VLOOKUP($D652,'[3]TAC 2018'!$C$2:$AJ$774,10)/100</f>
        <v>36.950000000000003</v>
      </c>
      <c r="K652" s="358">
        <f>$F652*VLOOKUP($D652,'[3]TAC 2018'!$C$2:$AJ$774,14)/100</f>
        <v>2</v>
      </c>
      <c r="L652" s="359">
        <f>$F652*VLOOKUP($D652,'[3]TAC 2018'!$C$2:$AJ$774,15)/100</f>
        <v>1.35</v>
      </c>
    </row>
    <row r="653" spans="1:12" ht="15.75" thickBot="1">
      <c r="A653" s="666"/>
      <c r="B653" s="673"/>
      <c r="C653" s="376" t="str">
        <f>VLOOKUP(D653,'[3]TAC 2018'!$C$2:$AJ$774,2)</f>
        <v>Sal</v>
      </c>
      <c r="D653" s="362" t="s">
        <v>2041</v>
      </c>
      <c r="E653" s="412">
        <v>1</v>
      </c>
      <c r="F653" s="159">
        <f>$E653*VLOOKUP($D653,'[3]TAC 2018'!$C$2:$AJ$774,4)/100</f>
        <v>1</v>
      </c>
      <c r="G653" s="159">
        <f>$F653*VLOOKUP($D653,'[3]TAC 2018'!$C$2:$AJ$774,6)/100</f>
        <v>0</v>
      </c>
      <c r="H653" s="363">
        <f>$F653*VLOOKUP($D653,'[3]TAC 2018'!$C$2:$AJ$774,8)/100</f>
        <v>0</v>
      </c>
      <c r="I653" s="363">
        <f>$F653*VLOOKUP($D653,'[3]TAC 2018'!$C$2:$AJ$774,9)/100</f>
        <v>0</v>
      </c>
      <c r="J653" s="364">
        <f>$F653*VLOOKUP($D653,'[3]TAC 2018'!$C$2:$AJ$774,10)/100</f>
        <v>0</v>
      </c>
      <c r="K653" s="364">
        <f>$F653*VLOOKUP($D653,'[3]TAC 2018'!$C$2:$AJ$774,14)/100</f>
        <v>0.24</v>
      </c>
      <c r="L653" s="365">
        <f>$F653*VLOOKUP($D653,'[3]TAC 2018'!$C$2:$AJ$774,15)/100</f>
        <v>3.0000000000000001E-3</v>
      </c>
    </row>
    <row r="654" spans="1:12" ht="15.75" thickBot="1">
      <c r="A654" s="460"/>
      <c r="B654" s="460"/>
      <c r="C654" s="394"/>
      <c r="D654" s="378"/>
      <c r="E654" s="399"/>
      <c r="F654" s="380"/>
      <c r="G654" s="380"/>
      <c r="H654" s="381"/>
      <c r="I654" s="381"/>
      <c r="J654" s="382"/>
      <c r="K654" s="382"/>
      <c r="L654" s="381"/>
    </row>
    <row r="655" spans="1:12" ht="15.75">
      <c r="A655" s="634" t="s">
        <v>2045</v>
      </c>
      <c r="B655" s="635"/>
      <c r="C655" s="635"/>
      <c r="D655" s="635"/>
      <c r="E655" s="635"/>
      <c r="F655" s="635"/>
      <c r="G655" s="383">
        <f t="shared" ref="G655:L655" si="73">SUM(G642:G654)</f>
        <v>482.49300000000005</v>
      </c>
      <c r="H655" s="383">
        <f t="shared" si="73"/>
        <v>19.223649999999999</v>
      </c>
      <c r="I655" s="383">
        <f t="shared" si="73"/>
        <v>16.237349999999999</v>
      </c>
      <c r="J655" s="383">
        <f t="shared" si="73"/>
        <v>61.749350000000007</v>
      </c>
      <c r="K655" s="383">
        <f t="shared" si="73"/>
        <v>22.519999999999996</v>
      </c>
      <c r="L655" s="384">
        <f t="shared" si="73"/>
        <v>3.7963500000000008</v>
      </c>
    </row>
    <row r="656" spans="1:12" ht="15.75">
      <c r="A656" s="636" t="s">
        <v>2046</v>
      </c>
      <c r="B656" s="575"/>
      <c r="C656" s="575"/>
      <c r="D656" s="575"/>
      <c r="E656" s="575"/>
      <c r="F656" s="575"/>
      <c r="G656" s="256">
        <v>2245</v>
      </c>
      <c r="H656" s="257">
        <v>78.5</v>
      </c>
      <c r="I656" s="257">
        <v>74.400000000000006</v>
      </c>
      <c r="J656" s="257">
        <v>314.3</v>
      </c>
      <c r="K656" s="256">
        <v>1100</v>
      </c>
      <c r="L656" s="385">
        <v>6.2</v>
      </c>
    </row>
    <row r="657" spans="1:12" ht="16.5" thickBot="1">
      <c r="A657" s="637" t="s">
        <v>2047</v>
      </c>
      <c r="B657" s="638"/>
      <c r="C657" s="638"/>
      <c r="D657" s="638"/>
      <c r="E657" s="638"/>
      <c r="F657" s="638"/>
      <c r="G657" s="386">
        <f t="shared" ref="G657:L657" si="74">G655/G656</f>
        <v>0.21491893095768377</v>
      </c>
      <c r="H657" s="386">
        <f t="shared" si="74"/>
        <v>0.24488726114649681</v>
      </c>
      <c r="I657" s="386">
        <f t="shared" si="74"/>
        <v>0.21824395161290319</v>
      </c>
      <c r="J657" s="386">
        <f t="shared" si="74"/>
        <v>0.19646627426026092</v>
      </c>
      <c r="K657" s="386">
        <f t="shared" si="74"/>
        <v>2.0472727272727267E-2</v>
      </c>
      <c r="L657" s="387">
        <f t="shared" si="74"/>
        <v>0.61231451612903232</v>
      </c>
    </row>
    <row r="660" spans="1:12">
      <c r="A660" s="576" t="s">
        <v>2096</v>
      </c>
      <c r="B660" s="576"/>
      <c r="C660" s="576"/>
      <c r="D660" s="576"/>
      <c r="E660" s="576"/>
      <c r="F660" s="576"/>
      <c r="G660" s="301">
        <f t="shared" ref="G660:L660" si="75">G655+G634+G622+G596+G585</f>
        <v>2529.5940000000001</v>
      </c>
      <c r="H660" s="301">
        <f t="shared" si="75"/>
        <v>89.695949999999996</v>
      </c>
      <c r="I660" s="301">
        <f t="shared" si="75"/>
        <v>65.552549999999997</v>
      </c>
      <c r="J660" s="301">
        <f t="shared" si="75"/>
        <v>382.79654999999997</v>
      </c>
      <c r="K660" s="301">
        <f t="shared" si="75"/>
        <v>718.10500000000002</v>
      </c>
      <c r="L660" s="301">
        <f t="shared" si="75"/>
        <v>15.27655</v>
      </c>
    </row>
    <row r="661" spans="1:12">
      <c r="A661" s="576" t="s">
        <v>2097</v>
      </c>
      <c r="B661" s="576"/>
      <c r="C661" s="576"/>
      <c r="D661" s="576"/>
      <c r="E661" s="576"/>
      <c r="F661" s="576"/>
      <c r="G661" s="302">
        <v>2245</v>
      </c>
      <c r="H661" s="303">
        <v>78.5</v>
      </c>
      <c r="I661" s="303">
        <v>74.400000000000006</v>
      </c>
      <c r="J661" s="303">
        <v>314.3</v>
      </c>
      <c r="K661" s="302">
        <v>1100</v>
      </c>
      <c r="L661" s="303">
        <v>6.2</v>
      </c>
    </row>
    <row r="662" spans="1:12">
      <c r="A662" s="576" t="s">
        <v>2047</v>
      </c>
      <c r="B662" s="576"/>
      <c r="C662" s="576"/>
      <c r="D662" s="576"/>
      <c r="E662" s="576"/>
      <c r="F662" s="576"/>
      <c r="G662" s="304">
        <f>G660/G661</f>
        <v>1.1267679287305123</v>
      </c>
      <c r="H662" s="304">
        <f t="shared" ref="H662:L662" si="76">H660/H661</f>
        <v>1.1426235668789808</v>
      </c>
      <c r="I662" s="304">
        <f t="shared" si="76"/>
        <v>0.88108266129032242</v>
      </c>
      <c r="J662" s="304">
        <f t="shared" si="76"/>
        <v>1.2179336621062677</v>
      </c>
      <c r="K662" s="304">
        <f t="shared" si="76"/>
        <v>0.65282272727272728</v>
      </c>
      <c r="L662" s="304">
        <f t="shared" si="76"/>
        <v>2.4639596774193548</v>
      </c>
    </row>
    <row r="664" spans="1:12">
      <c r="A664" s="608" t="s">
        <v>2165</v>
      </c>
      <c r="B664" s="608"/>
      <c r="C664" s="608"/>
      <c r="D664" s="608"/>
      <c r="E664" s="608"/>
      <c r="F664" s="608"/>
      <c r="G664" s="608"/>
      <c r="H664" s="608"/>
      <c r="I664" s="608"/>
      <c r="J664" s="608"/>
      <c r="K664" s="608"/>
      <c r="L664" s="608"/>
    </row>
    <row r="666" spans="1:12">
      <c r="A666" s="588" t="s">
        <v>159</v>
      </c>
      <c r="B666" s="588" t="s">
        <v>166</v>
      </c>
      <c r="C666" s="588" t="s">
        <v>167</v>
      </c>
      <c r="D666" s="588" t="s">
        <v>2024</v>
      </c>
      <c r="E666" s="590" t="s">
        <v>168</v>
      </c>
      <c r="F666" s="590" t="s">
        <v>169</v>
      </c>
      <c r="G666" s="592" t="s">
        <v>2025</v>
      </c>
      <c r="H666" s="593"/>
      <c r="I666" s="593"/>
      <c r="J666" s="593"/>
      <c r="K666" s="593"/>
      <c r="L666" s="594"/>
    </row>
    <row r="667" spans="1:12" ht="30.75" thickBot="1">
      <c r="A667" s="603"/>
      <c r="B667" s="603"/>
      <c r="C667" s="603"/>
      <c r="D667" s="603"/>
      <c r="E667" s="604"/>
      <c r="F667" s="604"/>
      <c r="G667" s="241" t="s">
        <v>2026</v>
      </c>
      <c r="H667" s="241" t="s">
        <v>2027</v>
      </c>
      <c r="I667" s="241" t="s">
        <v>2028</v>
      </c>
      <c r="J667" s="241" t="s">
        <v>2029</v>
      </c>
      <c r="K667" s="241" t="s">
        <v>2030</v>
      </c>
      <c r="L667" s="241" t="s">
        <v>2031</v>
      </c>
    </row>
    <row r="668" spans="1:12">
      <c r="A668" s="660" t="s">
        <v>1896</v>
      </c>
      <c r="B668" s="663" t="s">
        <v>1881</v>
      </c>
      <c r="C668" s="356" t="str">
        <f>VLOOKUP($D668,'[3]TAC 2018'!$C$2:$AJ$774,2)</f>
        <v>Avena en hojuelas, precocida</v>
      </c>
      <c r="D668" s="292" t="s">
        <v>2054</v>
      </c>
      <c r="E668" s="154">
        <v>20</v>
      </c>
      <c r="F668" s="155">
        <f>$E668*VLOOKUP($D668,'[3]TAC 2018'!$C$2:$AJ$774,4)/100</f>
        <v>20</v>
      </c>
      <c r="G668" s="155">
        <f>$F668*VLOOKUP($D668,'[3]TAC 2018'!$C$2:$AJ$774,6)/100</f>
        <v>82.2</v>
      </c>
      <c r="H668" s="357">
        <f>$F668*VLOOKUP($D668,'[3]TAC 2018'!$C$2:$AJ$774,8)/100</f>
        <v>3.38</v>
      </c>
      <c r="I668" s="357">
        <f>$F668*VLOOKUP($D668,'[3]TAC 2018'!$C$2:$AJ$774,9)/100</f>
        <v>1.5</v>
      </c>
      <c r="J668" s="358">
        <f>$F668*VLOOKUP($D668,'[3]TAC 2018'!$C$2:$AJ$774,10)/100</f>
        <v>12.82</v>
      </c>
      <c r="K668" s="358">
        <f>$F668*VLOOKUP($D668,'[3]TAC 2018'!$C$2:$AJ$774,14)/100</f>
        <v>10.8</v>
      </c>
      <c r="L668" s="359">
        <f>$F668*VLOOKUP($D668,'[3]TAC 2018'!$C$2:$AJ$774,15)/100</f>
        <v>0.9</v>
      </c>
    </row>
    <row r="669" spans="1:12">
      <c r="A669" s="661"/>
      <c r="B669" s="601"/>
      <c r="C669" s="242" t="str">
        <f>VLOOKUP($D669,'[3]TAC 2018'!$C$2:$AJ$774,2)</f>
        <v>Leche de vaca, entera, en polvo</v>
      </c>
      <c r="D669" s="243" t="s">
        <v>2049</v>
      </c>
      <c r="E669" s="156">
        <v>20</v>
      </c>
      <c r="F669" s="157">
        <f>$E669*VLOOKUP($D669,'[3]TAC 2018'!$C$2:$AJ$774,4)/100</f>
        <v>20</v>
      </c>
      <c r="G669" s="157">
        <f>$F669*VLOOKUP($D669,'[3]TAC 2018'!$C$2:$AJ$774,6)/100</f>
        <v>99.8</v>
      </c>
      <c r="H669" s="244">
        <f>$F669*VLOOKUP($D669,'[3]TAC 2018'!$C$2:$AJ$774,8)/100</f>
        <v>5.26</v>
      </c>
      <c r="I669" s="244">
        <f>$F669*VLOOKUP($D669,'[3]TAC 2018'!$C$2:$AJ$774,9)/100</f>
        <v>5.32</v>
      </c>
      <c r="J669" s="245">
        <f>$F669*VLOOKUP($D669,'[3]TAC 2018'!$C$2:$AJ$774,10)/100</f>
        <v>7.68</v>
      </c>
      <c r="K669" s="245">
        <f>$F669*VLOOKUP($D669,'[3]TAC 2018'!$C$2:$AJ$774,14)/100</f>
        <v>188</v>
      </c>
      <c r="L669" s="360">
        <f>$F669*VLOOKUP($D669,'[3]TAC 2018'!$C$2:$AJ$774,15)/100</f>
        <v>0.1</v>
      </c>
    </row>
    <row r="670" spans="1:12" ht="15.75" thickBot="1">
      <c r="A670" s="662"/>
      <c r="B670" s="664"/>
      <c r="C670" s="361" t="str">
        <f>VLOOKUP(D670,'[3]TAC 2018'!$C$2:$AJ$774,2)</f>
        <v>Azucar blanco, granulado</v>
      </c>
      <c r="D670" s="362" t="s">
        <v>2033</v>
      </c>
      <c r="E670" s="158">
        <v>10</v>
      </c>
      <c r="F670" s="159">
        <f>$E670*VLOOKUP($D670,'[3]TAC 2018'!$C$2:$AJ$774,4)/100</f>
        <v>10</v>
      </c>
      <c r="G670" s="159">
        <f>$F670*VLOOKUP($D670,'[3]TAC 2018'!$C$2:$AJ$774,6)/100</f>
        <v>39.700000000000003</v>
      </c>
      <c r="H670" s="363">
        <f>$F670*VLOOKUP($D670,'[3]TAC 2018'!$C$2:$AJ$774,8)/100</f>
        <v>0</v>
      </c>
      <c r="I670" s="363">
        <f>$F670*VLOOKUP($D670,'[3]TAC 2018'!$C$2:$AJ$774,9)/100</f>
        <v>0</v>
      </c>
      <c r="J670" s="364">
        <f>$F670*VLOOKUP($D670,'[3]TAC 2018'!$C$2:$AJ$774,10)/100</f>
        <v>9.93</v>
      </c>
      <c r="K670" s="364">
        <f>$F670*VLOOKUP($D670,'[3]TAC 2018'!$C$2:$AJ$774,14)/100</f>
        <v>0</v>
      </c>
      <c r="L670" s="365">
        <f>$F670*VLOOKUP($D670,'[3]TAC 2018'!$C$2:$AJ$774,15)/100</f>
        <v>0.01</v>
      </c>
    </row>
    <row r="671" spans="1:12">
      <c r="A671" s="660" t="s">
        <v>160</v>
      </c>
      <c r="B671" s="663" t="s">
        <v>2057</v>
      </c>
      <c r="C671" s="356" t="str">
        <f>VLOOKUP(D671,'[3]TAC 2018'!$C$2:$AJ$774,2)</f>
        <v>Huevo de gallina, entero, crudo</v>
      </c>
      <c r="D671" s="292" t="s">
        <v>2058</v>
      </c>
      <c r="E671" s="154">
        <v>55</v>
      </c>
      <c r="F671" s="155">
        <f>$E671*VLOOKUP($D671,'[3]TAC 2018'!$C$2:$AJ$774,4)/100</f>
        <v>49.5</v>
      </c>
      <c r="G671" s="155">
        <f>$F671*VLOOKUP($D671,'[3]TAC 2018'!$C$2:$AJ$774,6)/100</f>
        <v>73.754999999999995</v>
      </c>
      <c r="H671" s="357">
        <f>$F671*VLOOKUP($D671,'[3]TAC 2018'!$C$2:$AJ$774,8)/100</f>
        <v>6.2369999999999992</v>
      </c>
      <c r="I671" s="357">
        <f>$F671*VLOOKUP($D671,'[3]TAC 2018'!$C$2:$AJ$774,9)/100</f>
        <v>5.3460000000000001</v>
      </c>
      <c r="J671" s="358">
        <f>$F671*VLOOKUP($D671,'[3]TAC 2018'!$C$2:$AJ$774,10)/100</f>
        <v>0.14849999999999999</v>
      </c>
      <c r="K671" s="358">
        <f>$F671*VLOOKUP($D671,'[3]TAC 2018'!$C$2:$AJ$774,14)/100</f>
        <v>26.234999999999999</v>
      </c>
      <c r="L671" s="359">
        <f>$F671*VLOOKUP($D671,'[3]TAC 2018'!$C$2:$AJ$774,15)/100</f>
        <v>0.84149999999999991</v>
      </c>
    </row>
    <row r="672" spans="1:12">
      <c r="A672" s="661"/>
      <c r="B672" s="601"/>
      <c r="C672" s="242" t="str">
        <f>VLOOKUP(D672,'[3]TAC 2018'!$C$2:$AJ$774,2)</f>
        <v>Cebolla cabezona, cruda</v>
      </c>
      <c r="D672" s="243" t="s">
        <v>2035</v>
      </c>
      <c r="E672" s="156">
        <v>10</v>
      </c>
      <c r="F672" s="157">
        <f>$E672*VLOOKUP($D672,'[3]TAC 2018'!$C$2:$AJ$774,4)/100</f>
        <v>9.5</v>
      </c>
      <c r="G672" s="157">
        <f>$F672*VLOOKUP($D672,'[3]TAC 2018'!$C$2:$AJ$774,6)/100</f>
        <v>3.8</v>
      </c>
      <c r="H672" s="244">
        <f>$F672*VLOOKUP($D672,'[3]TAC 2018'!$C$2:$AJ$774,8)/100</f>
        <v>0.13299999999999998</v>
      </c>
      <c r="I672" s="244">
        <f>$F672*VLOOKUP($D672,'[3]TAC 2018'!$C$2:$AJ$774,9)/100</f>
        <v>9.5000000000000015E-3</v>
      </c>
      <c r="J672" s="245">
        <f>$F672*VLOOKUP($D672,'[3]TAC 2018'!$C$2:$AJ$774,10)/100</f>
        <v>0.73150000000000004</v>
      </c>
      <c r="K672" s="245">
        <f>$F672*VLOOKUP($D672,'[3]TAC 2018'!$C$2:$AJ$774,14)/100</f>
        <v>2.2799999999999998</v>
      </c>
      <c r="L672" s="360">
        <f>$F672*VLOOKUP($D672,'[3]TAC 2018'!$C$2:$AJ$774,15)/100</f>
        <v>2.8500000000000001E-2</v>
      </c>
    </row>
    <row r="673" spans="1:12">
      <c r="A673" s="661"/>
      <c r="B673" s="601"/>
      <c r="C673" s="242" t="str">
        <f>VLOOKUP(D673,'[3]TAC 2018'!$C$2:$AJ$774,2)</f>
        <v>Tomate, crudo</v>
      </c>
      <c r="D673" s="243" t="s">
        <v>2036</v>
      </c>
      <c r="E673" s="156">
        <v>10</v>
      </c>
      <c r="F673" s="157">
        <f>$E673*VLOOKUP($D673,'[3]TAC 2018'!$C$2:$AJ$774,4)/100</f>
        <v>8</v>
      </c>
      <c r="G673" s="157">
        <f>$F673*VLOOKUP($D673,'[3]TAC 2018'!$C$2:$AJ$774,6)/100</f>
        <v>1.84</v>
      </c>
      <c r="H673" s="244">
        <f>$F673*VLOOKUP($D673,'[3]TAC 2018'!$C$2:$AJ$774,8)/100</f>
        <v>7.2000000000000008E-2</v>
      </c>
      <c r="I673" s="244">
        <f>$F673*VLOOKUP($D673,'[3]TAC 2018'!$C$2:$AJ$774,9)/100</f>
        <v>8.0000000000000002E-3</v>
      </c>
      <c r="J673" s="245">
        <f>$F673*VLOOKUP($D673,'[3]TAC 2018'!$C$2:$AJ$774,10)/100</f>
        <v>0.32799999999999996</v>
      </c>
      <c r="K673" s="245">
        <f>$F673*VLOOKUP($D673,'[3]TAC 2018'!$C$2:$AJ$774,14)/100</f>
        <v>0.72</v>
      </c>
      <c r="L673" s="360">
        <f>$F673*VLOOKUP($D673,'[3]TAC 2018'!$C$2:$AJ$774,15)/100</f>
        <v>0.04</v>
      </c>
    </row>
    <row r="674" spans="1:12">
      <c r="A674" s="661"/>
      <c r="B674" s="601"/>
      <c r="C674" s="242" t="str">
        <f>VLOOKUP(D674,'[3]TAC 2018'!$C$2:$AJ$774,2)</f>
        <v>Pimentón verde, crudo</v>
      </c>
      <c r="D674" s="243" t="s">
        <v>2037</v>
      </c>
      <c r="E674" s="156">
        <v>10</v>
      </c>
      <c r="F674" s="157">
        <f>$E674*VLOOKUP($D674,'[3]TAC 2018'!$C$2:$AJ$774,4)/100</f>
        <v>8</v>
      </c>
      <c r="G674" s="157">
        <f>$F674*VLOOKUP($D674,'[3]TAC 2018'!$C$2:$AJ$774,6)/100</f>
        <v>2.2400000000000002</v>
      </c>
      <c r="H674" s="244">
        <f>$F674*VLOOKUP($D674,'[3]TAC 2018'!$C$2:$AJ$774,8)/100</f>
        <v>7.2000000000000008E-2</v>
      </c>
      <c r="I674" s="244">
        <f>$F674*VLOOKUP($D674,'[3]TAC 2018'!$C$2:$AJ$774,9)/100</f>
        <v>8.0000000000000002E-3</v>
      </c>
      <c r="J674" s="245">
        <f>$F674*VLOOKUP($D674,'[3]TAC 2018'!$C$2:$AJ$774,10)/100</f>
        <v>0.39200000000000002</v>
      </c>
      <c r="K674" s="245">
        <f>$F674*VLOOKUP($D674,'[3]TAC 2018'!$C$2:$AJ$774,14)/100</f>
        <v>0.88</v>
      </c>
      <c r="L674" s="360">
        <f>$F674*VLOOKUP($D674,'[3]TAC 2018'!$C$2:$AJ$774,15)/100</f>
        <v>3.2000000000000001E-2</v>
      </c>
    </row>
    <row r="675" spans="1:12">
      <c r="A675" s="661"/>
      <c r="B675" s="601"/>
      <c r="C675" s="242" t="str">
        <f>VLOOKUP(D675,'[3]TAC 2018'!$C$2:$AJ$774,2)</f>
        <v>Ajo, crudo</v>
      </c>
      <c r="D675" s="243" t="s">
        <v>2038</v>
      </c>
      <c r="E675" s="156">
        <v>1</v>
      </c>
      <c r="F675" s="157">
        <f>$E675*VLOOKUP($D675,'[3]TAC 2018'!$C$2:$AJ$774,4)/100</f>
        <v>0.95</v>
      </c>
      <c r="G675" s="157">
        <f>$F675*VLOOKUP($D675,'[3]TAC 2018'!$C$2:$AJ$774,6)/100</f>
        <v>1.3679999999999999</v>
      </c>
      <c r="H675" s="244">
        <f>$F675*VLOOKUP($D675,'[3]TAC 2018'!$C$2:$AJ$774,8)/100</f>
        <v>4.4649999999999995E-2</v>
      </c>
      <c r="I675" s="244">
        <f>$F675*VLOOKUP($D675,'[3]TAC 2018'!$C$2:$AJ$774,9)/100</f>
        <v>2.8499999999999997E-3</v>
      </c>
      <c r="J675" s="245">
        <f>$F675*VLOOKUP($D675,'[3]TAC 2018'!$C$2:$AJ$774,10)/100</f>
        <v>0.27834999999999999</v>
      </c>
      <c r="K675" s="245">
        <f>$F675*VLOOKUP($D675,'[3]TAC 2018'!$C$2:$AJ$774,14)/100</f>
        <v>0.38</v>
      </c>
      <c r="L675" s="360">
        <f>$F675*VLOOKUP($D675,'[3]TAC 2018'!$C$2:$AJ$774,15)/100</f>
        <v>1.2349999999999998E-2</v>
      </c>
    </row>
    <row r="676" spans="1:12">
      <c r="A676" s="661"/>
      <c r="B676" s="601"/>
      <c r="C676" s="242" t="str">
        <f>VLOOKUP(D676,'[3]TAC 2018'!$C$2:$AJ$774,2)</f>
        <v>Cebolla junca, hojas, cruda</v>
      </c>
      <c r="D676" s="243" t="s">
        <v>2039</v>
      </c>
      <c r="E676" s="156">
        <v>10</v>
      </c>
      <c r="F676" s="157">
        <f>$E676*VLOOKUP($D676,'[3]TAC 2018'!$C$2:$AJ$774,4)/100</f>
        <v>4.5</v>
      </c>
      <c r="G676" s="157">
        <f>$F676*VLOOKUP($D676,'[3]TAC 2018'!$C$2:$AJ$774,6)/100</f>
        <v>1.845</v>
      </c>
      <c r="H676" s="244">
        <f>$F676*VLOOKUP($D676,'[3]TAC 2018'!$C$2:$AJ$774,8)/100</f>
        <v>7.2000000000000008E-2</v>
      </c>
      <c r="I676" s="244">
        <f>$F676*VLOOKUP($D676,'[3]TAC 2018'!$C$2:$AJ$774,9)/100</f>
        <v>9.0000000000000011E-3</v>
      </c>
      <c r="J676" s="245">
        <f>$F676*VLOOKUP($D676,'[3]TAC 2018'!$C$2:$AJ$774,10)/100</f>
        <v>0.31950000000000001</v>
      </c>
      <c r="K676" s="245">
        <f>$F676*VLOOKUP($D676,'[3]TAC 2018'!$C$2:$AJ$774,14)/100</f>
        <v>1.98</v>
      </c>
      <c r="L676" s="360">
        <f>$F676*VLOOKUP($D676,'[3]TAC 2018'!$C$2:$AJ$774,15)/100</f>
        <v>6.7500000000000004E-2</v>
      </c>
    </row>
    <row r="677" spans="1:12">
      <c r="A677" s="661"/>
      <c r="B677" s="601"/>
      <c r="C677" s="242" t="str">
        <f>VLOOKUP(D677,'[3]TAC 2018'!$C$2:$AJ$774,2)</f>
        <v>Aceite de maíz</v>
      </c>
      <c r="D677" s="243" t="s">
        <v>2040</v>
      </c>
      <c r="E677" s="156">
        <v>10</v>
      </c>
      <c r="F677" s="157">
        <f>$E677*VLOOKUP($D677,'[3]TAC 2018'!$C$2:$AJ$774,4)/100</f>
        <v>10</v>
      </c>
      <c r="G677" s="157">
        <f>$F677*VLOOKUP($D677,'[3]TAC 2018'!$C$2:$AJ$774,6)/100</f>
        <v>90</v>
      </c>
      <c r="H677" s="244">
        <f>$F677*VLOOKUP($D677,'[3]TAC 2018'!$C$2:$AJ$774,8)/100</f>
        <v>0</v>
      </c>
      <c r="I677" s="244">
        <f>$F677*VLOOKUP($D677,'[3]TAC 2018'!$C$2:$AJ$774,9)/100</f>
        <v>10</v>
      </c>
      <c r="J677" s="245">
        <f>$F677*VLOOKUP($D677,'[3]TAC 2018'!$C$2:$AJ$774,10)/100</f>
        <v>0</v>
      </c>
      <c r="K677" s="245">
        <f>$F677*VLOOKUP($D677,'[3]TAC 2018'!$C$2:$AJ$774,14)/100</f>
        <v>0</v>
      </c>
      <c r="L677" s="360">
        <f>$F677*VLOOKUP($D677,'[3]TAC 2018'!$C$2:$AJ$774,15)/100</f>
        <v>0</v>
      </c>
    </row>
    <row r="678" spans="1:12" ht="15.75" thickBot="1">
      <c r="A678" s="662"/>
      <c r="B678" s="664"/>
      <c r="C678" s="361" t="str">
        <f>VLOOKUP(D678,'[3]TAC 2018'!$C$2:$AJ$774,2)</f>
        <v>Sal</v>
      </c>
      <c r="D678" s="362" t="s">
        <v>2041</v>
      </c>
      <c r="E678" s="412">
        <v>1</v>
      </c>
      <c r="F678" s="159">
        <f>$E678*VLOOKUP($D678,'[3]TAC 2018'!$C$2:$AJ$774,4)/100</f>
        <v>1</v>
      </c>
      <c r="G678" s="159">
        <f>$F678*VLOOKUP($D678,'[3]TAC 2018'!$C$2:$AJ$774,6)/100</f>
        <v>0</v>
      </c>
      <c r="H678" s="363">
        <f>$F678*VLOOKUP($D678,'[3]TAC 2018'!$C$2:$AJ$774,8)/100</f>
        <v>0</v>
      </c>
      <c r="I678" s="363">
        <f>$F678*VLOOKUP($D678,'[3]TAC 2018'!$C$2:$AJ$774,9)/100</f>
        <v>0</v>
      </c>
      <c r="J678" s="364">
        <f>$F678*VLOOKUP($D678,'[3]TAC 2018'!$C$2:$AJ$774,10)/100</f>
        <v>0</v>
      </c>
      <c r="K678" s="364">
        <f>$F678*VLOOKUP($D678,'[3]TAC 2018'!$C$2:$AJ$774,14)/100</f>
        <v>0.24</v>
      </c>
      <c r="L678" s="365">
        <f>$F678*VLOOKUP($D678,'[3]TAC 2018'!$C$2:$AJ$774,15)/100</f>
        <v>3.0000000000000001E-3</v>
      </c>
    </row>
    <row r="679" spans="1:12">
      <c r="A679" s="660" t="s">
        <v>1882</v>
      </c>
      <c r="B679" s="663" t="s">
        <v>1889</v>
      </c>
      <c r="C679" s="356" t="str">
        <f>VLOOKUP(D679,'[3]TAC 2018'!$C$2:$AJ$774,2)</f>
        <v>Harina de maíz blanco, precocida</v>
      </c>
      <c r="D679" s="292" t="s">
        <v>2059</v>
      </c>
      <c r="E679" s="154">
        <v>50</v>
      </c>
      <c r="F679" s="155">
        <f>$E679*VLOOKUP($D679,'[3]TAC 2018'!$C$2:$AJ$774,4)/100</f>
        <v>50</v>
      </c>
      <c r="G679" s="155">
        <f>$F679*VLOOKUP($D679,'[3]TAC 2018'!$C$2:$AJ$774,6)/100</f>
        <v>190</v>
      </c>
      <c r="H679" s="357">
        <f>$F679*VLOOKUP($D679,'[3]TAC 2018'!$C$2:$AJ$774,8)/100</f>
        <v>4.55</v>
      </c>
      <c r="I679" s="357">
        <f>$F679*VLOOKUP($D679,'[3]TAC 2018'!$C$2:$AJ$774,9)/100</f>
        <v>1.85</v>
      </c>
      <c r="J679" s="358">
        <f>$F679*VLOOKUP($D679,'[3]TAC 2018'!$C$2:$AJ$774,10)/100</f>
        <v>36.950000000000003</v>
      </c>
      <c r="K679" s="358">
        <f>$F679*VLOOKUP($D679,'[3]TAC 2018'!$C$2:$AJ$774,14)/100</f>
        <v>2</v>
      </c>
      <c r="L679" s="359">
        <f>$F679*VLOOKUP($D679,'[3]TAC 2018'!$C$2:$AJ$774,15)/100</f>
        <v>1.35</v>
      </c>
    </row>
    <row r="680" spans="1:12" ht="15.75" thickBot="1">
      <c r="A680" s="662"/>
      <c r="B680" s="664"/>
      <c r="C680" s="361" t="str">
        <f>VLOOKUP(D680,'[3]TAC 2018'!$C$2:$AJ$774,2)</f>
        <v>Sal</v>
      </c>
      <c r="D680" s="362" t="s">
        <v>2041</v>
      </c>
      <c r="E680" s="412">
        <v>1</v>
      </c>
      <c r="F680" s="159">
        <f>$E680*VLOOKUP($D680,'[3]TAC 2018'!$C$2:$AJ$774,4)/100</f>
        <v>1</v>
      </c>
      <c r="G680" s="159">
        <f>$F680*VLOOKUP($D680,'[3]TAC 2018'!$C$2:$AJ$774,6)/100</f>
        <v>0</v>
      </c>
      <c r="H680" s="363">
        <f>$F680*VLOOKUP($D680,'[3]TAC 2018'!$C$2:$AJ$774,8)/100</f>
        <v>0</v>
      </c>
      <c r="I680" s="363">
        <f>$F680*VLOOKUP($D680,'[3]TAC 2018'!$C$2:$AJ$774,9)/100</f>
        <v>0</v>
      </c>
      <c r="J680" s="364">
        <f>$F680*VLOOKUP($D680,'[3]TAC 2018'!$C$2:$AJ$774,10)/100</f>
        <v>0</v>
      </c>
      <c r="K680" s="364">
        <f>$F680*VLOOKUP($D680,'[3]TAC 2018'!$C$2:$AJ$774,14)/100</f>
        <v>0.24</v>
      </c>
      <c r="L680" s="365">
        <f>$F680*VLOOKUP($D680,'[3]TAC 2018'!$C$2:$AJ$774,15)/100</f>
        <v>3.0000000000000001E-3</v>
      </c>
    </row>
    <row r="681" spans="1:12" ht="15.75" thickBot="1">
      <c r="A681" s="275"/>
      <c r="B681" s="353"/>
      <c r="C681" s="377"/>
      <c r="D681" s="378"/>
      <c r="E681" s="379"/>
      <c r="F681" s="380"/>
      <c r="G681" s="380"/>
      <c r="H681" s="381"/>
      <c r="I681" s="381"/>
      <c r="J681" s="382"/>
      <c r="K681" s="382"/>
      <c r="L681" s="381"/>
    </row>
    <row r="682" spans="1:12" ht="15.75">
      <c r="A682" s="634" t="s">
        <v>2045</v>
      </c>
      <c r="B682" s="635"/>
      <c r="C682" s="635"/>
      <c r="D682" s="635"/>
      <c r="E682" s="635"/>
      <c r="F682" s="635"/>
      <c r="G682" s="383">
        <f t="shared" ref="G682:L682" si="77">SUM(G668:G681)</f>
        <v>586.548</v>
      </c>
      <c r="H682" s="383">
        <f t="shared" si="77"/>
        <v>19.820649999999997</v>
      </c>
      <c r="I682" s="383">
        <f t="shared" si="77"/>
        <v>24.053350000000002</v>
      </c>
      <c r="J682" s="383">
        <f t="shared" si="77"/>
        <v>69.577850000000012</v>
      </c>
      <c r="K682" s="383">
        <f t="shared" si="77"/>
        <v>233.75500000000002</v>
      </c>
      <c r="L682" s="384">
        <f t="shared" si="77"/>
        <v>3.3878500000000003</v>
      </c>
    </row>
    <row r="683" spans="1:12" ht="15.75">
      <c r="A683" s="636" t="s">
        <v>2046</v>
      </c>
      <c r="B683" s="575"/>
      <c r="C683" s="575"/>
      <c r="D683" s="575"/>
      <c r="E683" s="575"/>
      <c r="F683" s="575"/>
      <c r="G683" s="256">
        <v>2245</v>
      </c>
      <c r="H683" s="257">
        <v>78.5</v>
      </c>
      <c r="I683" s="257">
        <v>74.400000000000006</v>
      </c>
      <c r="J683" s="257">
        <v>314.3</v>
      </c>
      <c r="K683" s="256">
        <v>1100</v>
      </c>
      <c r="L683" s="385">
        <v>6.2</v>
      </c>
    </row>
    <row r="684" spans="1:12" ht="16.5" thickBot="1">
      <c r="A684" s="637" t="s">
        <v>2047</v>
      </c>
      <c r="B684" s="638"/>
      <c r="C684" s="638"/>
      <c r="D684" s="638"/>
      <c r="E684" s="638"/>
      <c r="F684" s="638"/>
      <c r="G684" s="386">
        <f t="shared" ref="G684:L684" si="78">G682/G683</f>
        <v>0.26126859688195991</v>
      </c>
      <c r="H684" s="386">
        <f t="shared" si="78"/>
        <v>0.25249235668789805</v>
      </c>
      <c r="I684" s="386">
        <f t="shared" si="78"/>
        <v>0.32329771505376342</v>
      </c>
      <c r="J684" s="386">
        <f t="shared" si="78"/>
        <v>0.22137400572701244</v>
      </c>
      <c r="K684" s="386">
        <f t="shared" si="78"/>
        <v>0.21250454545454547</v>
      </c>
      <c r="L684" s="387">
        <f t="shared" si="78"/>
        <v>0.54642741935483874</v>
      </c>
    </row>
    <row r="685" spans="1:12">
      <c r="A685" s="280"/>
      <c r="B685" s="281"/>
      <c r="C685" s="282"/>
      <c r="D685" s="259"/>
      <c r="E685" s="260"/>
      <c r="F685" s="283"/>
      <c r="G685" s="283"/>
      <c r="H685" s="284"/>
      <c r="I685" s="284"/>
      <c r="J685" s="285"/>
      <c r="K685" s="285"/>
      <c r="L685" s="284"/>
    </row>
    <row r="686" spans="1:12">
      <c r="A686" s="584" t="s">
        <v>2166</v>
      </c>
      <c r="B686" s="584"/>
      <c r="C686" s="584"/>
      <c r="D686" s="584"/>
      <c r="E686" s="584"/>
      <c r="F686" s="584"/>
      <c r="G686" s="584"/>
      <c r="H686" s="584"/>
      <c r="I686" s="584"/>
      <c r="J686" s="584"/>
      <c r="K686" s="584"/>
      <c r="L686" s="584"/>
    </row>
    <row r="688" spans="1:12">
      <c r="A688" s="588" t="s">
        <v>159</v>
      </c>
      <c r="B688" s="588" t="s">
        <v>166</v>
      </c>
      <c r="C688" s="588" t="s">
        <v>167</v>
      </c>
      <c r="D688" s="588" t="s">
        <v>2024</v>
      </c>
      <c r="E688" s="590" t="s">
        <v>168</v>
      </c>
      <c r="F688" s="590" t="s">
        <v>169</v>
      </c>
      <c r="G688" s="592" t="s">
        <v>2025</v>
      </c>
      <c r="H688" s="593"/>
      <c r="I688" s="593"/>
      <c r="J688" s="593"/>
      <c r="K688" s="593"/>
      <c r="L688" s="594"/>
    </row>
    <row r="689" spans="1:12" ht="30.75" thickBot="1">
      <c r="A689" s="603"/>
      <c r="B689" s="603"/>
      <c r="C689" s="603"/>
      <c r="D689" s="603"/>
      <c r="E689" s="604"/>
      <c r="F689" s="604"/>
      <c r="G689" s="241" t="s">
        <v>2026</v>
      </c>
      <c r="H689" s="241" t="s">
        <v>2027</v>
      </c>
      <c r="I689" s="241" t="s">
        <v>2028</v>
      </c>
      <c r="J689" s="241" t="s">
        <v>2029</v>
      </c>
      <c r="K689" s="241" t="s">
        <v>2030</v>
      </c>
      <c r="L689" s="241" t="s">
        <v>2031</v>
      </c>
    </row>
    <row r="690" spans="1:12" ht="45" customHeight="1">
      <c r="A690" s="445" t="s">
        <v>1973</v>
      </c>
      <c r="B690" s="443" t="s">
        <v>3733</v>
      </c>
      <c r="C690" s="375" t="str">
        <f>VLOOKUP($D690,'[3]TAC 2018'!$C$2:$AJ$774,2)</f>
        <v>Leche de vaca, entera, liquida, pasteurizada</v>
      </c>
      <c r="D690" s="292" t="s">
        <v>3194</v>
      </c>
      <c r="E690" s="154">
        <v>200</v>
      </c>
      <c r="F690" s="155">
        <f>$E690*VLOOKUP($D690,'[3]TAC 2018'!$C$2:$AJ$774,4)/100</f>
        <v>200</v>
      </c>
      <c r="G690" s="155">
        <f>$F690*VLOOKUP($D690,'[3]TAC 2018'!$C$2:$AJ$774,6)/100</f>
        <v>110</v>
      </c>
      <c r="H690" s="357">
        <f>$F690*VLOOKUP($D690,'[3]TAC 2018'!$C$2:$AJ$774,8)/100</f>
        <v>6.4</v>
      </c>
      <c r="I690" s="357">
        <f>$F690*VLOOKUP($D690,'[3]TAC 2018'!$C$2:$AJ$774,9)/100</f>
        <v>6.4</v>
      </c>
      <c r="J690" s="358">
        <f>$F690*VLOOKUP($D690,'[3]TAC 2018'!$C$2:$AJ$774,10)/100</f>
        <v>6.8</v>
      </c>
      <c r="K690" s="358">
        <f>$F690*VLOOKUP($D690,'[3]TAC 2018'!$C$2:$AJ$774,14)/100</f>
        <v>240</v>
      </c>
      <c r="L690" s="359">
        <f>$F690*VLOOKUP($D690,'[3]TAC 2018'!$C$2:$AJ$774,15)/100</f>
        <v>0</v>
      </c>
    </row>
    <row r="691" spans="1:12" ht="36" customHeight="1" thickBot="1">
      <c r="A691" s="418" t="s">
        <v>1882</v>
      </c>
      <c r="B691" s="453" t="s">
        <v>1893</v>
      </c>
      <c r="C691" s="423" t="str">
        <f>VLOOKUP(D691,'[3]TAC 2018'!$C$2:$AJ$774,2)</f>
        <v>Galletas saladas, tipo soda</v>
      </c>
      <c r="D691" s="403" t="s">
        <v>2094</v>
      </c>
      <c r="E691" s="404">
        <v>14</v>
      </c>
      <c r="F691" s="405">
        <f>$E691*VLOOKUP($D691,'[3]TAC 2018'!$C$2:$AJ$774,4)/100</f>
        <v>14</v>
      </c>
      <c r="G691" s="405">
        <f>$F691*VLOOKUP($D691,'[3]TAC 2018'!$C$2:$AJ$774,6)/100</f>
        <v>59.36</v>
      </c>
      <c r="H691" s="406">
        <f>$F691*VLOOKUP($D691,'[3]TAC 2018'!$C$2:$AJ$774,8)/100</f>
        <v>1.3440000000000001</v>
      </c>
      <c r="I691" s="406">
        <f>$F691*VLOOKUP($D691,'[3]TAC 2018'!$C$2:$AJ$774,9)/100</f>
        <v>1.3579999999999999</v>
      </c>
      <c r="J691" s="407">
        <f>$F691*VLOOKUP($D691,'[3]TAC 2018'!$C$2:$AJ$774,10)/100</f>
        <v>10.206000000000001</v>
      </c>
      <c r="K691" s="407">
        <f>$F691*VLOOKUP($D691,'[3]TAC 2018'!$C$2:$AJ$774,14)/100</f>
        <v>5.32</v>
      </c>
      <c r="L691" s="408">
        <f>$F691*VLOOKUP($D691,'[3]TAC 2018'!$C$2:$AJ$774,15)/100</f>
        <v>0.78399999999999992</v>
      </c>
    </row>
    <row r="692" spans="1:12" ht="21" customHeight="1" thickBot="1">
      <c r="A692" s="388"/>
      <c r="B692" s="389"/>
      <c r="C692" s="390"/>
      <c r="D692" s="368"/>
      <c r="E692" s="369"/>
      <c r="F692" s="370"/>
      <c r="G692" s="370"/>
      <c r="H692" s="371"/>
      <c r="I692" s="371"/>
      <c r="J692" s="372"/>
      <c r="K692" s="372"/>
      <c r="L692" s="373"/>
    </row>
    <row r="693" spans="1:12" ht="15.75">
      <c r="A693" s="634" t="s">
        <v>2045</v>
      </c>
      <c r="B693" s="635"/>
      <c r="C693" s="635"/>
      <c r="D693" s="635"/>
      <c r="E693" s="635"/>
      <c r="F693" s="635"/>
      <c r="G693" s="383">
        <f t="shared" ref="G693:L693" si="79">SUM(G690:G691)</f>
        <v>169.36</v>
      </c>
      <c r="H693" s="383">
        <f t="shared" si="79"/>
        <v>7.7440000000000007</v>
      </c>
      <c r="I693" s="383">
        <f t="shared" si="79"/>
        <v>7.758</v>
      </c>
      <c r="J693" s="383">
        <f t="shared" si="79"/>
        <v>17.006</v>
      </c>
      <c r="K693" s="383">
        <f t="shared" si="79"/>
        <v>245.32</v>
      </c>
      <c r="L693" s="384">
        <f t="shared" si="79"/>
        <v>0.78399999999999992</v>
      </c>
    </row>
    <row r="694" spans="1:12" ht="15.75">
      <c r="A694" s="636" t="s">
        <v>2046</v>
      </c>
      <c r="B694" s="575"/>
      <c r="C694" s="575"/>
      <c r="D694" s="575"/>
      <c r="E694" s="575"/>
      <c r="F694" s="575"/>
      <c r="G694" s="256">
        <v>2245</v>
      </c>
      <c r="H694" s="257">
        <v>78.5</v>
      </c>
      <c r="I694" s="257">
        <v>74.400000000000006</v>
      </c>
      <c r="J694" s="257">
        <v>314.3</v>
      </c>
      <c r="K694" s="256">
        <v>1100</v>
      </c>
      <c r="L694" s="385">
        <v>6.2</v>
      </c>
    </row>
    <row r="695" spans="1:12" ht="16.5" thickBot="1">
      <c r="A695" s="637" t="s">
        <v>2047</v>
      </c>
      <c r="B695" s="638"/>
      <c r="C695" s="638"/>
      <c r="D695" s="638"/>
      <c r="E695" s="638"/>
      <c r="F695" s="638"/>
      <c r="G695" s="386">
        <f t="shared" ref="G695:L695" si="80">G693/G694</f>
        <v>7.5438752783964377E-2</v>
      </c>
      <c r="H695" s="386">
        <f t="shared" si="80"/>
        <v>9.8649681528662422E-2</v>
      </c>
      <c r="I695" s="386">
        <f t="shared" si="80"/>
        <v>0.10427419354838709</v>
      </c>
      <c r="J695" s="386">
        <f t="shared" si="80"/>
        <v>5.4107540566337896E-2</v>
      </c>
      <c r="K695" s="386">
        <f t="shared" si="80"/>
        <v>0.22301818181818181</v>
      </c>
      <c r="L695" s="387">
        <f t="shared" si="80"/>
        <v>0.12645161290322579</v>
      </c>
    </row>
    <row r="697" spans="1:12">
      <c r="A697" s="608" t="s">
        <v>2167</v>
      </c>
      <c r="B697" s="608"/>
      <c r="C697" s="608"/>
      <c r="D697" s="608"/>
      <c r="E697" s="608"/>
      <c r="F697" s="608"/>
      <c r="G697" s="608"/>
      <c r="H697" s="608"/>
      <c r="I697" s="608"/>
      <c r="J697" s="608"/>
      <c r="K697" s="608"/>
      <c r="L697" s="608"/>
    </row>
    <row r="699" spans="1:12">
      <c r="A699" s="588" t="s">
        <v>159</v>
      </c>
      <c r="B699" s="588" t="s">
        <v>166</v>
      </c>
      <c r="C699" s="588" t="s">
        <v>167</v>
      </c>
      <c r="D699" s="588" t="s">
        <v>2024</v>
      </c>
      <c r="E699" s="590" t="s">
        <v>168</v>
      </c>
      <c r="F699" s="590" t="s">
        <v>169</v>
      </c>
      <c r="G699" s="592" t="s">
        <v>2025</v>
      </c>
      <c r="H699" s="593"/>
      <c r="I699" s="593"/>
      <c r="J699" s="593"/>
      <c r="K699" s="593"/>
      <c r="L699" s="594"/>
    </row>
    <row r="700" spans="1:12" ht="30.75" thickBot="1">
      <c r="A700" s="603"/>
      <c r="B700" s="603"/>
      <c r="C700" s="603"/>
      <c r="D700" s="603"/>
      <c r="E700" s="604"/>
      <c r="F700" s="604"/>
      <c r="G700" s="241" t="s">
        <v>2026</v>
      </c>
      <c r="H700" s="241" t="s">
        <v>2027</v>
      </c>
      <c r="I700" s="241" t="s">
        <v>2028</v>
      </c>
      <c r="J700" s="241" t="s">
        <v>2029</v>
      </c>
      <c r="K700" s="241" t="s">
        <v>2030</v>
      </c>
      <c r="L700" s="241" t="s">
        <v>2031</v>
      </c>
    </row>
    <row r="701" spans="1:12">
      <c r="A701" s="656" t="s">
        <v>160</v>
      </c>
      <c r="B701" s="654" t="s">
        <v>1749</v>
      </c>
      <c r="C701" s="375" t="str">
        <f>VLOOKUP($D701,'[3]TAC 2018'!$C$2:$AJ$774,2)</f>
        <v>Res, carne magra, cruda</v>
      </c>
      <c r="D701" s="292" t="s">
        <v>2034</v>
      </c>
      <c r="E701" s="154">
        <v>70</v>
      </c>
      <c r="F701" s="155">
        <f>$E701*VLOOKUP($D701,'[3]TAC 2018'!$C$2:$AJ$774,4)/100</f>
        <v>70</v>
      </c>
      <c r="G701" s="155">
        <f>$F701*VLOOKUP($D701,'[3]TAC 2018'!$C$2:$AJ$774,6)/100</f>
        <v>97.3</v>
      </c>
      <c r="H701" s="357">
        <f>$F701*VLOOKUP($D701,'[3]TAC 2018'!$C$2:$AJ$774,8)/100</f>
        <v>15.26</v>
      </c>
      <c r="I701" s="357">
        <f>$F701*VLOOKUP($D701,'[3]TAC 2018'!$C$2:$AJ$774,9)/100</f>
        <v>3.99</v>
      </c>
      <c r="J701" s="358">
        <f>$F701*VLOOKUP($D701,'[3]TAC 2018'!$C$2:$AJ$774,10)/100</f>
        <v>0</v>
      </c>
      <c r="K701" s="358">
        <f>$F701*VLOOKUP($D701,'[3]TAC 2018'!$C$2:$AJ$774,14)/100</f>
        <v>4.2</v>
      </c>
      <c r="L701" s="359">
        <f>$F701*VLOOKUP($D701,'[3]TAC 2018'!$C$2:$AJ$774,15)/100</f>
        <v>1.89</v>
      </c>
    </row>
    <row r="702" spans="1:12">
      <c r="A702" s="657"/>
      <c r="B702" s="659"/>
      <c r="C702" s="261" t="str">
        <f>VLOOKUP(D702,'[3]TAC 2018'!$C$2:$AJ$774,2)</f>
        <v>Cebolla cabezona, cruda</v>
      </c>
      <c r="D702" s="243" t="s">
        <v>2035</v>
      </c>
      <c r="E702" s="156">
        <v>10</v>
      </c>
      <c r="F702" s="157">
        <f>$E702*VLOOKUP($D702,'[3]TAC 2018'!$C$2:$AJ$774,4)/100</f>
        <v>9.5</v>
      </c>
      <c r="G702" s="157">
        <f>$F702*VLOOKUP($D702,'[3]TAC 2018'!$C$2:$AJ$774,6)/100</f>
        <v>3.8</v>
      </c>
      <c r="H702" s="244">
        <f>$F702*VLOOKUP($D702,'[3]TAC 2018'!$C$2:$AJ$774,8)/100</f>
        <v>0.13299999999999998</v>
      </c>
      <c r="I702" s="244">
        <f>$F702*VLOOKUP($D702,'[3]TAC 2018'!$C$2:$AJ$774,9)/100</f>
        <v>9.5000000000000015E-3</v>
      </c>
      <c r="J702" s="245">
        <f>$F702*VLOOKUP($D702,'[3]TAC 2018'!$C$2:$AJ$774,10)/100</f>
        <v>0.73150000000000004</v>
      </c>
      <c r="K702" s="245">
        <f>$F702*VLOOKUP($D702,'[3]TAC 2018'!$C$2:$AJ$774,14)/100</f>
        <v>2.2799999999999998</v>
      </c>
      <c r="L702" s="360">
        <f>$F702*VLOOKUP($D702,'[3]TAC 2018'!$C$2:$AJ$774,15)/100</f>
        <v>2.8500000000000001E-2</v>
      </c>
    </row>
    <row r="703" spans="1:12">
      <c r="A703" s="657"/>
      <c r="B703" s="659"/>
      <c r="C703" s="261" t="str">
        <f>VLOOKUP(D703,'[3]TAC 2018'!$C$2:$AJ$774,2)</f>
        <v>Tomate, crudo</v>
      </c>
      <c r="D703" s="243" t="s">
        <v>2036</v>
      </c>
      <c r="E703" s="156">
        <v>10</v>
      </c>
      <c r="F703" s="157">
        <f>$E703*VLOOKUP($D703,'[3]TAC 2018'!$C$2:$AJ$774,4)/100</f>
        <v>8</v>
      </c>
      <c r="G703" s="157">
        <f>$F703*VLOOKUP($D703,'[3]TAC 2018'!$C$2:$AJ$774,6)/100</f>
        <v>1.84</v>
      </c>
      <c r="H703" s="244">
        <f>$F703*VLOOKUP($D703,'[3]TAC 2018'!$C$2:$AJ$774,8)/100</f>
        <v>7.2000000000000008E-2</v>
      </c>
      <c r="I703" s="244">
        <f>$F703*VLOOKUP($D703,'[3]TAC 2018'!$C$2:$AJ$774,9)/100</f>
        <v>8.0000000000000002E-3</v>
      </c>
      <c r="J703" s="245">
        <f>$F703*VLOOKUP($D703,'[3]TAC 2018'!$C$2:$AJ$774,10)/100</f>
        <v>0.32799999999999996</v>
      </c>
      <c r="K703" s="245">
        <f>$F703*VLOOKUP($D703,'[3]TAC 2018'!$C$2:$AJ$774,14)/100</f>
        <v>0.72</v>
      </c>
      <c r="L703" s="360">
        <f>$F703*VLOOKUP($D703,'[3]TAC 2018'!$C$2:$AJ$774,15)/100</f>
        <v>0.04</v>
      </c>
    </row>
    <row r="704" spans="1:12">
      <c r="A704" s="657"/>
      <c r="B704" s="659"/>
      <c r="C704" s="261" t="str">
        <f>VLOOKUP(D704,'[3]TAC 2018'!$C$2:$AJ$774,2)</f>
        <v>Pimentón verde, crudo</v>
      </c>
      <c r="D704" s="243" t="s">
        <v>2037</v>
      </c>
      <c r="E704" s="156">
        <v>10</v>
      </c>
      <c r="F704" s="157">
        <f>$E704*VLOOKUP($D704,'[3]TAC 2018'!$C$2:$AJ$774,4)/100</f>
        <v>8</v>
      </c>
      <c r="G704" s="157">
        <f>$F704*VLOOKUP($D704,'[3]TAC 2018'!$C$2:$AJ$774,6)/100</f>
        <v>2.2400000000000002</v>
      </c>
      <c r="H704" s="244">
        <f>$F704*VLOOKUP($D704,'[3]TAC 2018'!$C$2:$AJ$774,8)/100</f>
        <v>7.2000000000000008E-2</v>
      </c>
      <c r="I704" s="244">
        <f>$F704*VLOOKUP($D704,'[3]TAC 2018'!$C$2:$AJ$774,9)/100</f>
        <v>8.0000000000000002E-3</v>
      </c>
      <c r="J704" s="245">
        <f>$F704*VLOOKUP($D704,'[3]TAC 2018'!$C$2:$AJ$774,10)/100</f>
        <v>0.39200000000000002</v>
      </c>
      <c r="K704" s="245">
        <f>$F704*VLOOKUP($D704,'[3]TAC 2018'!$C$2:$AJ$774,14)/100</f>
        <v>0.88</v>
      </c>
      <c r="L704" s="360">
        <f>$F704*VLOOKUP($D704,'[3]TAC 2018'!$C$2:$AJ$774,15)/100</f>
        <v>3.2000000000000001E-2</v>
      </c>
    </row>
    <row r="705" spans="1:12">
      <c r="A705" s="657"/>
      <c r="B705" s="659"/>
      <c r="C705" s="261" t="str">
        <f>VLOOKUP(D705,'[3]TAC 2018'!$C$2:$AJ$774,2)</f>
        <v>Ajo, crudo</v>
      </c>
      <c r="D705" s="243" t="s">
        <v>2038</v>
      </c>
      <c r="E705" s="156">
        <v>1</v>
      </c>
      <c r="F705" s="157">
        <f>$E705*VLOOKUP($D705,'[3]TAC 2018'!$C$2:$AJ$774,4)/100</f>
        <v>0.95</v>
      </c>
      <c r="G705" s="157">
        <f>$F705*VLOOKUP($D705,'[3]TAC 2018'!$C$2:$AJ$774,6)/100</f>
        <v>1.3679999999999999</v>
      </c>
      <c r="H705" s="244">
        <f>$F705*VLOOKUP($D705,'[3]TAC 2018'!$C$2:$AJ$774,8)/100</f>
        <v>4.4649999999999995E-2</v>
      </c>
      <c r="I705" s="244">
        <f>$F705*VLOOKUP($D705,'[3]TAC 2018'!$C$2:$AJ$774,9)/100</f>
        <v>2.8499999999999997E-3</v>
      </c>
      <c r="J705" s="245">
        <f>$F705*VLOOKUP($D705,'[3]TAC 2018'!$C$2:$AJ$774,10)/100</f>
        <v>0.27834999999999999</v>
      </c>
      <c r="K705" s="245">
        <f>$F705*VLOOKUP($D705,'[3]TAC 2018'!$C$2:$AJ$774,14)/100</f>
        <v>0.38</v>
      </c>
      <c r="L705" s="360">
        <f>$F705*VLOOKUP($D705,'[3]TAC 2018'!$C$2:$AJ$774,15)/100</f>
        <v>1.2349999999999998E-2</v>
      </c>
    </row>
    <row r="706" spans="1:12">
      <c r="A706" s="657"/>
      <c r="B706" s="659"/>
      <c r="C706" s="261" t="str">
        <f>VLOOKUP(D706,'[3]TAC 2018'!$C$2:$AJ$774,2)</f>
        <v>Cebolla junca, hojas, cruda</v>
      </c>
      <c r="D706" s="243" t="s">
        <v>2039</v>
      </c>
      <c r="E706" s="156">
        <v>10</v>
      </c>
      <c r="F706" s="157">
        <f>$E706*VLOOKUP($D706,'[3]TAC 2018'!$C$2:$AJ$774,4)/100</f>
        <v>4.5</v>
      </c>
      <c r="G706" s="157">
        <f>$F706*VLOOKUP($D706,'[3]TAC 2018'!$C$2:$AJ$774,6)/100</f>
        <v>1.845</v>
      </c>
      <c r="H706" s="244">
        <f>$F706*VLOOKUP($D706,'[3]TAC 2018'!$C$2:$AJ$774,8)/100</f>
        <v>7.2000000000000008E-2</v>
      </c>
      <c r="I706" s="244">
        <f>$F706*VLOOKUP($D706,'[3]TAC 2018'!$C$2:$AJ$774,9)/100</f>
        <v>9.0000000000000011E-3</v>
      </c>
      <c r="J706" s="245">
        <f>$F706*VLOOKUP($D706,'[3]TAC 2018'!$C$2:$AJ$774,10)/100</f>
        <v>0.31950000000000001</v>
      </c>
      <c r="K706" s="245">
        <f>$F706*VLOOKUP($D706,'[3]TAC 2018'!$C$2:$AJ$774,14)/100</f>
        <v>1.98</v>
      </c>
      <c r="L706" s="360">
        <f>$F706*VLOOKUP($D706,'[3]TAC 2018'!$C$2:$AJ$774,15)/100</f>
        <v>6.7500000000000004E-2</v>
      </c>
    </row>
    <row r="707" spans="1:12">
      <c r="A707" s="657"/>
      <c r="B707" s="659"/>
      <c r="C707" s="261" t="str">
        <f>VLOOKUP(D707,'[3]TAC 2018'!$C$2:$AJ$774,2)</f>
        <v>Aceite de maíz</v>
      </c>
      <c r="D707" s="243" t="s">
        <v>2040</v>
      </c>
      <c r="E707" s="156">
        <v>10</v>
      </c>
      <c r="F707" s="157">
        <f>$E707*VLOOKUP($D707,'[3]TAC 2018'!$C$2:$AJ$774,4)/100</f>
        <v>10</v>
      </c>
      <c r="G707" s="157">
        <f>$F707*VLOOKUP($D707,'[3]TAC 2018'!$C$2:$AJ$774,6)/100</f>
        <v>90</v>
      </c>
      <c r="H707" s="244">
        <f>$F707*VLOOKUP($D707,'[3]TAC 2018'!$C$2:$AJ$774,8)/100</f>
        <v>0</v>
      </c>
      <c r="I707" s="244">
        <f>$F707*VLOOKUP($D707,'[3]TAC 2018'!$C$2:$AJ$774,9)/100</f>
        <v>10</v>
      </c>
      <c r="J707" s="245">
        <f>$F707*VLOOKUP($D707,'[3]TAC 2018'!$C$2:$AJ$774,10)/100</f>
        <v>0</v>
      </c>
      <c r="K707" s="245">
        <f>$F707*VLOOKUP($D707,'[3]TAC 2018'!$C$2:$AJ$774,14)/100</f>
        <v>0</v>
      </c>
      <c r="L707" s="360">
        <f>$F707*VLOOKUP($D707,'[3]TAC 2018'!$C$2:$AJ$774,15)/100</f>
        <v>0</v>
      </c>
    </row>
    <row r="708" spans="1:12" ht="15.75" thickBot="1">
      <c r="A708" s="658"/>
      <c r="B708" s="655"/>
      <c r="C708" s="376" t="str">
        <f>VLOOKUP(D708,'[3]TAC 2018'!$C$2:$AJ$774,2)</f>
        <v>Sal</v>
      </c>
      <c r="D708" s="362" t="s">
        <v>2041</v>
      </c>
      <c r="E708" s="412">
        <v>1</v>
      </c>
      <c r="F708" s="159">
        <f>$E708*VLOOKUP($D708,'[3]TAC 2018'!$C$2:$AJ$774,4)/100</f>
        <v>1</v>
      </c>
      <c r="G708" s="159">
        <f>$F708*VLOOKUP($D708,'[3]TAC 2018'!$C$2:$AJ$774,6)/100</f>
        <v>0</v>
      </c>
      <c r="H708" s="363">
        <f>$F708*VLOOKUP($D708,'[3]TAC 2018'!$C$2:$AJ$774,8)/100</f>
        <v>0</v>
      </c>
      <c r="I708" s="363">
        <f>$F708*VLOOKUP($D708,'[3]TAC 2018'!$C$2:$AJ$774,9)/100</f>
        <v>0</v>
      </c>
      <c r="J708" s="364">
        <f>$F708*VLOOKUP($D708,'[3]TAC 2018'!$C$2:$AJ$774,10)/100</f>
        <v>0</v>
      </c>
      <c r="K708" s="364">
        <f>$F708*VLOOKUP($D708,'[3]TAC 2018'!$C$2:$AJ$774,14)/100</f>
        <v>0.24</v>
      </c>
      <c r="L708" s="365">
        <f>$F708*VLOOKUP($D708,'[3]TAC 2018'!$C$2:$AJ$774,15)/100</f>
        <v>3.0000000000000001E-3</v>
      </c>
    </row>
    <row r="709" spans="1:12">
      <c r="A709" s="656" t="s">
        <v>1882</v>
      </c>
      <c r="B709" s="654" t="s">
        <v>1905</v>
      </c>
      <c r="C709" s="375" t="str">
        <f>VLOOKUP(D709,'[3]TAC 2018'!$C$2:$AJ$774,2)</f>
        <v>Arroz blanco, pulido, crudo</v>
      </c>
      <c r="D709" s="461" t="s">
        <v>2056</v>
      </c>
      <c r="E709" s="424">
        <v>90</v>
      </c>
      <c r="F709" s="155">
        <f>$E709*VLOOKUP($D709,'[3]TAC 2018'!$C$2:$AJ$774,4)/100</f>
        <v>90</v>
      </c>
      <c r="G709" s="155">
        <f>$F709*VLOOKUP($D709,'[3]TAC 2018'!$C$2:$AJ$774,6)/100</f>
        <v>317.7</v>
      </c>
      <c r="H709" s="357">
        <f>$F709*VLOOKUP($D709,'[3]TAC 2018'!$C$2:$AJ$774,8)/100</f>
        <v>6.03</v>
      </c>
      <c r="I709" s="357">
        <f>$F709*VLOOKUP($D709,'[3]TAC 2018'!$C$2:$AJ$774,9)/100</f>
        <v>0.36</v>
      </c>
      <c r="J709" s="358">
        <f>$F709*VLOOKUP($D709,'[3]TAC 2018'!$C$2:$AJ$774,10)/100</f>
        <v>72.089999999999989</v>
      </c>
      <c r="K709" s="358">
        <f>$F709*VLOOKUP($D709,'[3]TAC 2018'!$C$2:$AJ$774,14)/100</f>
        <v>8.1</v>
      </c>
      <c r="L709" s="359">
        <f>$F709*VLOOKUP($D709,'[3]TAC 2018'!$C$2:$AJ$774,15)/100</f>
        <v>0.72</v>
      </c>
    </row>
    <row r="710" spans="1:12">
      <c r="A710" s="657"/>
      <c r="B710" s="659"/>
      <c r="C710" s="261" t="str">
        <f>VLOOKUP(D710,'[3]TAC 2018'!$C$2:$AJ$774,2)</f>
        <v>Aceite de maíz</v>
      </c>
      <c r="D710" s="287" t="s">
        <v>2040</v>
      </c>
      <c r="E710" s="246">
        <v>5</v>
      </c>
      <c r="F710" s="157">
        <f>$E710*VLOOKUP($D710,'[3]TAC 2018'!$C$2:$AJ$774,4)/100</f>
        <v>5</v>
      </c>
      <c r="G710" s="157">
        <f>$F710*VLOOKUP($D710,'[3]TAC 2018'!$C$2:$AJ$774,6)/100</f>
        <v>45</v>
      </c>
      <c r="H710" s="244">
        <f>$F710*VLOOKUP($D710,'[3]TAC 2018'!$C$2:$AJ$774,8)/100</f>
        <v>0</v>
      </c>
      <c r="I710" s="244">
        <f>$F710*VLOOKUP($D710,'[3]TAC 2018'!$C$2:$AJ$774,9)/100</f>
        <v>5</v>
      </c>
      <c r="J710" s="245">
        <f>$F710*VLOOKUP($D710,'[3]TAC 2018'!$C$2:$AJ$774,10)/100</f>
        <v>0</v>
      </c>
      <c r="K710" s="245">
        <f>$F710*VLOOKUP($D710,'[3]TAC 2018'!$C$2:$AJ$774,14)/100</f>
        <v>0</v>
      </c>
      <c r="L710" s="360">
        <f>$F710*VLOOKUP($D710,'[3]TAC 2018'!$C$2:$AJ$774,15)/100</f>
        <v>0</v>
      </c>
    </row>
    <row r="711" spans="1:12">
      <c r="A711" s="657"/>
      <c r="B711" s="659"/>
      <c r="C711" s="261" t="str">
        <f>VLOOKUP(D711,'[3]TAC 2018'!$C$2:$AJ$774,2)</f>
        <v>Lenteja real, cruda</v>
      </c>
      <c r="D711" s="287" t="s">
        <v>2168</v>
      </c>
      <c r="E711" s="246">
        <v>15</v>
      </c>
      <c r="F711" s="157">
        <f>$E711*VLOOKUP($D711,'[3]TAC 2018'!$C$2:$AJ$774,4)/100</f>
        <v>15</v>
      </c>
      <c r="G711" s="157">
        <f>$F711*VLOOKUP($D711,'[3]TAC 2018'!$C$2:$AJ$774,6)/100</f>
        <v>58.65</v>
      </c>
      <c r="H711" s="244">
        <f>$F711*VLOOKUP($D711,'[3]TAC 2018'!$C$2:$AJ$774,8)/100</f>
        <v>3.7949999999999999</v>
      </c>
      <c r="I711" s="244">
        <f>$F711*VLOOKUP($D711,'[3]TAC 2018'!$C$2:$AJ$774,9)/100</f>
        <v>0.16500000000000001</v>
      </c>
      <c r="J711" s="245">
        <f>$F711*VLOOKUP($D711,'[3]TAC 2018'!$C$2:$AJ$774,10)/100</f>
        <v>8.8949999999999996</v>
      </c>
      <c r="K711" s="245">
        <f>$F711*VLOOKUP($D711,'[3]TAC 2018'!$C$2:$AJ$774,14)/100</f>
        <v>9</v>
      </c>
      <c r="L711" s="360">
        <f>$F711*VLOOKUP($D711,'[3]TAC 2018'!$C$2:$AJ$774,15)/100</f>
        <v>1.0349999999999999</v>
      </c>
    </row>
    <row r="712" spans="1:12">
      <c r="A712" s="657"/>
      <c r="B712" s="659"/>
      <c r="C712" s="261" t="str">
        <f>VLOOKUP(D712,'[3]TAC 2018'!$C$2:$AJ$774,2)</f>
        <v>Ajo, crudo</v>
      </c>
      <c r="D712" s="287" t="s">
        <v>2038</v>
      </c>
      <c r="E712" s="246">
        <v>1</v>
      </c>
      <c r="F712" s="157">
        <f>$E712*VLOOKUP($D712,'[3]TAC 2018'!$C$2:$AJ$774,4)/100</f>
        <v>0.95</v>
      </c>
      <c r="G712" s="157">
        <f>$F712*VLOOKUP($D712,'[3]TAC 2018'!$C$2:$AJ$774,6)/100</f>
        <v>1.3679999999999999</v>
      </c>
      <c r="H712" s="244">
        <f>$F712*VLOOKUP($D712,'[3]TAC 2018'!$C$2:$AJ$774,8)/100</f>
        <v>4.4649999999999995E-2</v>
      </c>
      <c r="I712" s="244">
        <f>$F712*VLOOKUP($D712,'[3]TAC 2018'!$C$2:$AJ$774,9)/100</f>
        <v>2.8499999999999997E-3</v>
      </c>
      <c r="J712" s="245">
        <f>$F712*VLOOKUP($D712,'[3]TAC 2018'!$C$2:$AJ$774,10)/100</f>
        <v>0.27834999999999999</v>
      </c>
      <c r="K712" s="245">
        <f>$F712*VLOOKUP($D712,'[3]TAC 2018'!$C$2:$AJ$774,14)/100</f>
        <v>0.38</v>
      </c>
      <c r="L712" s="360">
        <f>$F712*VLOOKUP($D712,'[3]TAC 2018'!$C$2:$AJ$774,15)/100</f>
        <v>1.2349999999999998E-2</v>
      </c>
    </row>
    <row r="713" spans="1:12" ht="15.75" thickBot="1">
      <c r="A713" s="658"/>
      <c r="B713" s="655"/>
      <c r="C713" s="376" t="str">
        <f>VLOOKUP(D713,'[3]TAC 2018'!$C$2:$AJ$774,2)</f>
        <v>Sal</v>
      </c>
      <c r="D713" s="462" t="s">
        <v>2041</v>
      </c>
      <c r="E713" s="412">
        <v>1</v>
      </c>
      <c r="F713" s="159">
        <f>$E713*VLOOKUP($D713,'[3]TAC 2018'!$C$2:$AJ$774,4)/100</f>
        <v>1</v>
      </c>
      <c r="G713" s="159">
        <f>$F713*VLOOKUP($D713,'[3]TAC 2018'!$C$2:$AJ$774,6)/100</f>
        <v>0</v>
      </c>
      <c r="H713" s="363">
        <f>$F713*VLOOKUP($D713,'[3]TAC 2018'!$C$2:$AJ$774,8)/100</f>
        <v>0</v>
      </c>
      <c r="I713" s="363">
        <f>$F713*VLOOKUP($D713,'[3]TAC 2018'!$C$2:$AJ$774,9)/100</f>
        <v>0</v>
      </c>
      <c r="J713" s="364">
        <f>$F713*VLOOKUP($D713,'[3]TAC 2018'!$C$2:$AJ$774,10)/100</f>
        <v>0</v>
      </c>
      <c r="K713" s="364">
        <f>$F713*VLOOKUP($D713,'[3]TAC 2018'!$C$2:$AJ$774,14)/100</f>
        <v>0.24</v>
      </c>
      <c r="L713" s="365">
        <f>$F713*VLOOKUP($D713,'[3]TAC 2018'!$C$2:$AJ$774,15)/100</f>
        <v>3.0000000000000001E-3</v>
      </c>
    </row>
    <row r="714" spans="1:12" ht="40.5" customHeight="1">
      <c r="A714" s="656" t="s">
        <v>162</v>
      </c>
      <c r="B714" s="654" t="s">
        <v>2169</v>
      </c>
      <c r="C714" s="375" t="str">
        <f>VLOOKUP(D714,'[3]TAC 2018'!$C$2:$AJ$774,2)</f>
        <v>Papa, variedad cerosa, sabanera, con cáscara, cruda</v>
      </c>
      <c r="D714" s="292" t="s">
        <v>2076</v>
      </c>
      <c r="E714" s="424">
        <v>100</v>
      </c>
      <c r="F714" s="155">
        <f>$E714*VLOOKUP($D714,'[3]TAC 2018'!$C$2:$AJ$774,4)/100</f>
        <v>100</v>
      </c>
      <c r="G714" s="155">
        <f>$F714*VLOOKUP($D714,'[3]TAC 2018'!$C$2:$AJ$774,6)/100</f>
        <v>80</v>
      </c>
      <c r="H714" s="357">
        <f>$F714*VLOOKUP($D714,'[3]TAC 2018'!$C$2:$AJ$774,8)/100</f>
        <v>2.2000000000000002</v>
      </c>
      <c r="I714" s="357">
        <f>$F714*VLOOKUP($D714,'[3]TAC 2018'!$C$2:$AJ$774,9)/100</f>
        <v>0.1</v>
      </c>
      <c r="J714" s="358">
        <f>$F714*VLOOKUP($D714,'[3]TAC 2018'!$C$2:$AJ$774,10)/100</f>
        <v>16.899999999999999</v>
      </c>
      <c r="K714" s="358">
        <f>$F714*VLOOKUP($D714,'[3]TAC 2018'!$C$2:$AJ$774,14)/100</f>
        <v>12</v>
      </c>
      <c r="L714" s="359">
        <f>$F714*VLOOKUP($D714,'[3]TAC 2018'!$C$2:$AJ$774,15)/100</f>
        <v>0.8</v>
      </c>
    </row>
    <row r="715" spans="1:12" ht="40.5" customHeight="1" thickBot="1">
      <c r="A715" s="658"/>
      <c r="B715" s="655"/>
      <c r="C715" s="376" t="str">
        <f>VLOOKUP(D715,'[3]TAC 2018'!$C$2:$AJ$774,2)</f>
        <v>Sal</v>
      </c>
      <c r="D715" s="362" t="s">
        <v>2041</v>
      </c>
      <c r="E715" s="412">
        <v>1</v>
      </c>
      <c r="F715" s="159">
        <f>$E715*VLOOKUP($D715,'[3]TAC 2018'!$C$2:$AJ$774,4)/100</f>
        <v>1</v>
      </c>
      <c r="G715" s="159">
        <f>$F715*VLOOKUP($D715,'[3]TAC 2018'!$C$2:$AJ$774,6)/100</f>
        <v>0</v>
      </c>
      <c r="H715" s="363">
        <f>$F715*VLOOKUP($D715,'[3]TAC 2018'!$C$2:$AJ$774,8)/100</f>
        <v>0</v>
      </c>
      <c r="I715" s="363">
        <f>$F715*VLOOKUP($D715,'[3]TAC 2018'!$C$2:$AJ$774,9)/100</f>
        <v>0</v>
      </c>
      <c r="J715" s="364">
        <f>$F715*VLOOKUP($D715,'[3]TAC 2018'!$C$2:$AJ$774,10)/100</f>
        <v>0</v>
      </c>
      <c r="K715" s="364">
        <f>$F715*VLOOKUP($D715,'[3]TAC 2018'!$C$2:$AJ$774,14)/100</f>
        <v>0.24</v>
      </c>
      <c r="L715" s="365">
        <f>$F715*VLOOKUP($D715,'[3]TAC 2018'!$C$2:$AJ$774,15)/100</f>
        <v>3.0000000000000001E-3</v>
      </c>
    </row>
    <row r="716" spans="1:12">
      <c r="A716" s="652" t="s">
        <v>1764</v>
      </c>
      <c r="B716" s="654" t="s">
        <v>1734</v>
      </c>
      <c r="C716" s="375" t="str">
        <f>VLOOKUP(D716,'[3]TAC 2018'!$C$2:$AJ$774,2)</f>
        <v>Guayaba, madura, cruda</v>
      </c>
      <c r="D716" s="292" t="s">
        <v>2091</v>
      </c>
      <c r="E716" s="154">
        <v>40</v>
      </c>
      <c r="F716" s="155">
        <f>$E716*VLOOKUP($D716,'[3]TAC 2018'!$C$2:$AJ$774,4)/100</f>
        <v>30</v>
      </c>
      <c r="G716" s="155">
        <f>$F716*VLOOKUP($D716,'[3]TAC 2018'!$C$2:$AJ$774,6)/100</f>
        <v>21.3</v>
      </c>
      <c r="H716" s="357">
        <f>$F716*VLOOKUP($D716,'[3]TAC 2018'!$C$2:$AJ$774,8)/100</f>
        <v>0.27</v>
      </c>
      <c r="I716" s="357">
        <f>$F716*VLOOKUP($D716,'[3]TAC 2018'!$C$2:$AJ$774,9)/100</f>
        <v>0.09</v>
      </c>
      <c r="J716" s="358">
        <f>$F716*VLOOKUP($D716,'[3]TAC 2018'!$C$2:$AJ$774,10)/100</f>
        <v>4.0199999999999996</v>
      </c>
      <c r="K716" s="358">
        <f>$F716*VLOOKUP($D716,'[3]TAC 2018'!$C$2:$AJ$774,14)/100</f>
        <v>3.9</v>
      </c>
      <c r="L716" s="359">
        <f>$F716*VLOOKUP($D716,'[3]TAC 2018'!$C$2:$AJ$774,15)/100</f>
        <v>0.09</v>
      </c>
    </row>
    <row r="717" spans="1:12" ht="15.75" thickBot="1">
      <c r="A717" s="653"/>
      <c r="B717" s="655"/>
      <c r="C717" s="376" t="str">
        <f>VLOOKUP(D717,'[3]TAC 2018'!$C$2:$AJ$774,2)</f>
        <v>Azucar blanco, granulado</v>
      </c>
      <c r="D717" s="362" t="s">
        <v>2033</v>
      </c>
      <c r="E717" s="158">
        <v>10</v>
      </c>
      <c r="F717" s="159">
        <f>$E717*VLOOKUP($D717,'[3]TAC 2018'!$C$2:$AJ$774,4)/100</f>
        <v>10</v>
      </c>
      <c r="G717" s="159">
        <f>$F717*VLOOKUP($D717,'[3]TAC 2018'!$C$2:$AJ$774,6)/100</f>
        <v>39.700000000000003</v>
      </c>
      <c r="H717" s="363">
        <f>$F717*VLOOKUP($D717,'[3]TAC 2018'!$C$2:$AJ$774,8)/100</f>
        <v>0</v>
      </c>
      <c r="I717" s="363">
        <f>$F717*VLOOKUP($D717,'[3]TAC 2018'!$C$2:$AJ$774,9)/100</f>
        <v>0</v>
      </c>
      <c r="J717" s="364">
        <f>$F717*VLOOKUP($D717,'[3]TAC 2018'!$C$2:$AJ$774,10)/100</f>
        <v>9.93</v>
      </c>
      <c r="K717" s="364">
        <f>$F717*VLOOKUP($D717,'[3]TAC 2018'!$C$2:$AJ$774,14)/100</f>
        <v>0</v>
      </c>
      <c r="L717" s="365">
        <f>$F717*VLOOKUP($D717,'[3]TAC 2018'!$C$2:$AJ$774,15)/100</f>
        <v>0.01</v>
      </c>
    </row>
    <row r="718" spans="1:12" ht="15.75" thickBot="1">
      <c r="A718" s="397"/>
      <c r="B718" s="398"/>
      <c r="C718" s="377"/>
      <c r="D718" s="378"/>
      <c r="E718" s="399"/>
      <c r="F718" s="380"/>
      <c r="G718" s="380"/>
      <c r="H718" s="381"/>
      <c r="I718" s="381"/>
      <c r="J718" s="382"/>
      <c r="K718" s="382"/>
      <c r="L718" s="381"/>
    </row>
    <row r="719" spans="1:12" ht="15.75">
      <c r="A719" s="634" t="s">
        <v>2045</v>
      </c>
      <c r="B719" s="635"/>
      <c r="C719" s="635"/>
      <c r="D719" s="635"/>
      <c r="E719" s="635"/>
      <c r="F719" s="635"/>
      <c r="G719" s="383">
        <f t="shared" ref="G719:L719" si="81">SUM(G698:G717)</f>
        <v>762.11099999999999</v>
      </c>
      <c r="H719" s="383">
        <f t="shared" si="81"/>
        <v>27.993299999999994</v>
      </c>
      <c r="I719" s="383">
        <f t="shared" si="81"/>
        <v>19.745199999999997</v>
      </c>
      <c r="J719" s="383">
        <f t="shared" si="81"/>
        <v>114.16269999999997</v>
      </c>
      <c r="K719" s="383">
        <f t="shared" si="81"/>
        <v>44.54</v>
      </c>
      <c r="L719" s="384">
        <f t="shared" si="81"/>
        <v>4.7467000000000006</v>
      </c>
    </row>
    <row r="720" spans="1:12" ht="15.75">
      <c r="A720" s="636" t="s">
        <v>2046</v>
      </c>
      <c r="B720" s="575"/>
      <c r="C720" s="575"/>
      <c r="D720" s="575"/>
      <c r="E720" s="575"/>
      <c r="F720" s="575"/>
      <c r="G720" s="256">
        <v>2245</v>
      </c>
      <c r="H720" s="257">
        <v>78.5</v>
      </c>
      <c r="I720" s="257">
        <v>74.400000000000006</v>
      </c>
      <c r="J720" s="257">
        <v>314.3</v>
      </c>
      <c r="K720" s="256">
        <v>1100</v>
      </c>
      <c r="L720" s="385">
        <v>6.2</v>
      </c>
    </row>
    <row r="721" spans="1:12" ht="16.5" thickBot="1">
      <c r="A721" s="637" t="s">
        <v>2047</v>
      </c>
      <c r="B721" s="638"/>
      <c r="C721" s="638"/>
      <c r="D721" s="638"/>
      <c r="E721" s="638"/>
      <c r="F721" s="638"/>
      <c r="G721" s="386">
        <f t="shared" ref="G721:L721" si="82">G719/G720</f>
        <v>0.33947037861915369</v>
      </c>
      <c r="H721" s="386">
        <f t="shared" si="82"/>
        <v>0.35660254777070055</v>
      </c>
      <c r="I721" s="386">
        <f t="shared" si="82"/>
        <v>0.26539247311827951</v>
      </c>
      <c r="J721" s="386">
        <f t="shared" si="82"/>
        <v>0.36322844416162892</v>
      </c>
      <c r="K721" s="386">
        <f t="shared" si="82"/>
        <v>4.0490909090909091E-2</v>
      </c>
      <c r="L721" s="387">
        <f t="shared" si="82"/>
        <v>0.76559677419354843</v>
      </c>
    </row>
    <row r="723" spans="1:12">
      <c r="A723" s="584" t="s">
        <v>2170</v>
      </c>
      <c r="B723" s="584"/>
      <c r="C723" s="584"/>
      <c r="D723" s="584"/>
      <c r="E723" s="584"/>
      <c r="F723" s="584"/>
      <c r="G723" s="584"/>
      <c r="H723" s="584"/>
      <c r="I723" s="584"/>
      <c r="J723" s="584"/>
      <c r="K723" s="584"/>
      <c r="L723" s="584"/>
    </row>
    <row r="725" spans="1:12">
      <c r="A725" s="588" t="s">
        <v>159</v>
      </c>
      <c r="B725" s="588" t="s">
        <v>166</v>
      </c>
      <c r="C725" s="588" t="s">
        <v>167</v>
      </c>
      <c r="D725" s="588" t="s">
        <v>2024</v>
      </c>
      <c r="E725" s="590" t="s">
        <v>168</v>
      </c>
      <c r="F725" s="590" t="s">
        <v>169</v>
      </c>
      <c r="G725" s="592" t="s">
        <v>2025</v>
      </c>
      <c r="H725" s="593"/>
      <c r="I725" s="593"/>
      <c r="J725" s="593"/>
      <c r="K725" s="593"/>
      <c r="L725" s="594"/>
    </row>
    <row r="726" spans="1:12" ht="30.75" thickBot="1">
      <c r="A726" s="603"/>
      <c r="B726" s="603"/>
      <c r="C726" s="603"/>
      <c r="D726" s="603"/>
      <c r="E726" s="604"/>
      <c r="F726" s="604"/>
      <c r="G726" s="241" t="s">
        <v>2026</v>
      </c>
      <c r="H726" s="241" t="s">
        <v>2027</v>
      </c>
      <c r="I726" s="241" t="s">
        <v>2028</v>
      </c>
      <c r="J726" s="241" t="s">
        <v>2029</v>
      </c>
      <c r="K726" s="241" t="s">
        <v>2030</v>
      </c>
      <c r="L726" s="241" t="s">
        <v>2031</v>
      </c>
    </row>
    <row r="727" spans="1:12" ht="15" customHeight="1">
      <c r="A727" s="648" t="s">
        <v>1973</v>
      </c>
      <c r="B727" s="650" t="s">
        <v>1902</v>
      </c>
      <c r="C727" s="356" t="str">
        <f>VLOOKUP(D727,'[3]TAC 2018'!$C$2:$AJ$774,2)</f>
        <v>Arroz blanco, pulido, crudo</v>
      </c>
      <c r="D727" s="292" t="s">
        <v>2056</v>
      </c>
      <c r="E727" s="154">
        <v>20</v>
      </c>
      <c r="F727" s="155">
        <f>$E727*VLOOKUP($D727,'[3]TAC 2018'!$C$2:$AJ$774,4)/100</f>
        <v>20</v>
      </c>
      <c r="G727" s="155">
        <f>$F727*VLOOKUP($D727,'[3]TAC 2018'!$C$2:$AJ$774,6)/100</f>
        <v>70.599999999999994</v>
      </c>
      <c r="H727" s="357">
        <f>$F727*VLOOKUP($D727,'[3]TAC 2018'!$C$2:$AJ$774,8)/100</f>
        <v>1.34</v>
      </c>
      <c r="I727" s="357">
        <f>$F727*VLOOKUP($D727,'[3]TAC 2018'!$C$2:$AJ$774,9)/100</f>
        <v>0.08</v>
      </c>
      <c r="J727" s="358">
        <f>$F727*VLOOKUP($D727,'[3]TAC 2018'!$C$2:$AJ$774,10)/100</f>
        <v>16.02</v>
      </c>
      <c r="K727" s="358">
        <f>$F727*VLOOKUP($D727,'[3]TAC 2018'!$C$2:$AJ$774,14)/100</f>
        <v>1.8</v>
      </c>
      <c r="L727" s="359">
        <f>$F727*VLOOKUP($D727,'[3]TAC 2018'!$C$2:$AJ$774,15)/100</f>
        <v>0.16</v>
      </c>
    </row>
    <row r="728" spans="1:12">
      <c r="A728" s="649"/>
      <c r="B728" s="619"/>
      <c r="C728" s="242" t="str">
        <f>VLOOKUP(D728,'[3]TAC 2018'!$C$2:$AJ$774,2)</f>
        <v>Leche de vaca, entera, en polvo</v>
      </c>
      <c r="D728" s="243" t="s">
        <v>2049</v>
      </c>
      <c r="E728" s="156">
        <v>20</v>
      </c>
      <c r="F728" s="157">
        <f>$E728*VLOOKUP($D728,'[3]TAC 2018'!$C$2:$AJ$774,4)/100</f>
        <v>20</v>
      </c>
      <c r="G728" s="157">
        <f>$F728*VLOOKUP($D728,'[3]TAC 2018'!$C$2:$AJ$774,6)/100</f>
        <v>99.8</v>
      </c>
      <c r="H728" s="244">
        <f>$F728*VLOOKUP($D728,'[3]TAC 2018'!$C$2:$AJ$774,8)/100</f>
        <v>5.26</v>
      </c>
      <c r="I728" s="244">
        <f>$F728*VLOOKUP($D728,'[3]TAC 2018'!$C$2:$AJ$774,9)/100</f>
        <v>5.32</v>
      </c>
      <c r="J728" s="245">
        <f>$F728*VLOOKUP($D728,'[3]TAC 2018'!$C$2:$AJ$774,10)/100</f>
        <v>7.68</v>
      </c>
      <c r="K728" s="245">
        <f>$F728*VLOOKUP($D728,'[3]TAC 2018'!$C$2:$AJ$774,14)/100</f>
        <v>188</v>
      </c>
      <c r="L728" s="360">
        <f>$F728*VLOOKUP($D728,'[3]TAC 2018'!$C$2:$AJ$774,15)/100</f>
        <v>0.1</v>
      </c>
    </row>
    <row r="729" spans="1:12" ht="32.25" customHeight="1" thickBot="1">
      <c r="A729" s="438" t="s">
        <v>1882</v>
      </c>
      <c r="B729" s="651"/>
      <c r="C729" s="361" t="str">
        <f>VLOOKUP(D729,'[3]TAC 2018'!$C$2:$AJ$774,2)</f>
        <v>Azucar blanco, granulado</v>
      </c>
      <c r="D729" s="362" t="s">
        <v>2033</v>
      </c>
      <c r="E729" s="158">
        <v>10</v>
      </c>
      <c r="F729" s="159">
        <f>$E729*VLOOKUP($D729,'[3]TAC 2018'!$C$2:$AJ$774,4)/100</f>
        <v>10</v>
      </c>
      <c r="G729" s="159">
        <f>$F729*VLOOKUP($D729,'[3]TAC 2018'!$C$2:$AJ$774,6)/100</f>
        <v>39.700000000000003</v>
      </c>
      <c r="H729" s="363">
        <f>$F729*VLOOKUP($D729,'[3]TAC 2018'!$C$2:$AJ$774,8)/100</f>
        <v>0</v>
      </c>
      <c r="I729" s="363">
        <f>$F729*VLOOKUP($D729,'[3]TAC 2018'!$C$2:$AJ$774,9)/100</f>
        <v>0</v>
      </c>
      <c r="J729" s="364">
        <f>$F729*VLOOKUP($D729,'[3]TAC 2018'!$C$2:$AJ$774,10)/100</f>
        <v>9.93</v>
      </c>
      <c r="K729" s="364">
        <f>$F729*VLOOKUP($D729,'[3]TAC 2018'!$C$2:$AJ$774,14)/100</f>
        <v>0</v>
      </c>
      <c r="L729" s="365">
        <f>$F729*VLOOKUP($D729,'[3]TAC 2018'!$C$2:$AJ$774,15)/100</f>
        <v>0.01</v>
      </c>
    </row>
    <row r="730" spans="1:12" ht="15.75">
      <c r="A730" s="634" t="s">
        <v>2045</v>
      </c>
      <c r="B730" s="635"/>
      <c r="C730" s="635"/>
      <c r="D730" s="635"/>
      <c r="E730" s="635"/>
      <c r="F730" s="635"/>
      <c r="G730" s="383">
        <f t="shared" ref="G730:L730" si="83">SUM(G727:G729)</f>
        <v>210.09999999999997</v>
      </c>
      <c r="H730" s="383">
        <f t="shared" si="83"/>
        <v>6.6</v>
      </c>
      <c r="I730" s="383">
        <f t="shared" si="83"/>
        <v>5.4</v>
      </c>
      <c r="J730" s="383">
        <f t="shared" si="83"/>
        <v>33.629999999999995</v>
      </c>
      <c r="K730" s="383">
        <f t="shared" si="83"/>
        <v>189.8</v>
      </c>
      <c r="L730" s="384">
        <f t="shared" si="83"/>
        <v>0.27</v>
      </c>
    </row>
    <row r="731" spans="1:12" ht="15.75">
      <c r="A731" s="636" t="s">
        <v>2046</v>
      </c>
      <c r="B731" s="575"/>
      <c r="C731" s="575"/>
      <c r="D731" s="575"/>
      <c r="E731" s="575"/>
      <c r="F731" s="575"/>
      <c r="G731" s="256">
        <v>2245</v>
      </c>
      <c r="H731" s="257">
        <v>78.5</v>
      </c>
      <c r="I731" s="257">
        <v>74.400000000000006</v>
      </c>
      <c r="J731" s="257">
        <v>314.3</v>
      </c>
      <c r="K731" s="256">
        <v>1100</v>
      </c>
      <c r="L731" s="385">
        <v>6.2</v>
      </c>
    </row>
    <row r="732" spans="1:12" ht="16.5" thickBot="1">
      <c r="A732" s="637" t="s">
        <v>2047</v>
      </c>
      <c r="B732" s="638"/>
      <c r="C732" s="638"/>
      <c r="D732" s="638"/>
      <c r="E732" s="638"/>
      <c r="F732" s="638"/>
      <c r="G732" s="386">
        <f t="shared" ref="G732:L732" si="84">G730/G731</f>
        <v>9.3585746102449879E-2</v>
      </c>
      <c r="H732" s="386">
        <f t="shared" si="84"/>
        <v>8.4076433121019103E-2</v>
      </c>
      <c r="I732" s="386">
        <f t="shared" si="84"/>
        <v>7.2580645161290328E-2</v>
      </c>
      <c r="J732" s="386">
        <f t="shared" si="84"/>
        <v>0.10699968183264395</v>
      </c>
      <c r="K732" s="386">
        <f t="shared" si="84"/>
        <v>0.17254545454545456</v>
      </c>
      <c r="L732" s="387">
        <f t="shared" si="84"/>
        <v>4.3548387096774194E-2</v>
      </c>
    </row>
    <row r="734" spans="1:12">
      <c r="A734" s="627" t="s">
        <v>2171</v>
      </c>
      <c r="B734" s="627"/>
      <c r="C734" s="627"/>
      <c r="D734" s="627"/>
      <c r="E734" s="627"/>
      <c r="F734" s="627"/>
      <c r="G734" s="627"/>
      <c r="H734" s="627"/>
      <c r="I734" s="627"/>
      <c r="J734" s="627"/>
      <c r="K734" s="627"/>
      <c r="L734" s="627"/>
    </row>
    <row r="736" spans="1:12">
      <c r="A736" s="588" t="s">
        <v>159</v>
      </c>
      <c r="B736" s="588" t="s">
        <v>166</v>
      </c>
      <c r="C736" s="588" t="s">
        <v>167</v>
      </c>
      <c r="D736" s="588" t="s">
        <v>2024</v>
      </c>
      <c r="E736" s="590" t="s">
        <v>168</v>
      </c>
      <c r="F736" s="590" t="s">
        <v>169</v>
      </c>
      <c r="G736" s="592" t="s">
        <v>2025</v>
      </c>
      <c r="H736" s="593"/>
      <c r="I736" s="593"/>
      <c r="J736" s="593"/>
      <c r="K736" s="593"/>
      <c r="L736" s="594"/>
    </row>
    <row r="737" spans="1:12" ht="30.75" thickBot="1">
      <c r="A737" s="603"/>
      <c r="B737" s="603"/>
      <c r="C737" s="603"/>
      <c r="D737" s="603"/>
      <c r="E737" s="604"/>
      <c r="F737" s="604"/>
      <c r="G737" s="241" t="s">
        <v>2026</v>
      </c>
      <c r="H737" s="241" t="s">
        <v>2027</v>
      </c>
      <c r="I737" s="241" t="s">
        <v>2028</v>
      </c>
      <c r="J737" s="241" t="s">
        <v>2029</v>
      </c>
      <c r="K737" s="241" t="s">
        <v>2030</v>
      </c>
      <c r="L737" s="241" t="s">
        <v>2031</v>
      </c>
    </row>
    <row r="738" spans="1:12">
      <c r="A738" s="640" t="s">
        <v>1882</v>
      </c>
      <c r="B738" s="639" t="s">
        <v>1900</v>
      </c>
      <c r="C738" s="356" t="str">
        <f>VLOOKUP(D738,'[3]TAC 2018'!$C$2:$AJ$774,2)</f>
        <v>Plátano colí o guíneo, verde, crudo</v>
      </c>
      <c r="D738" s="292" t="s">
        <v>2042</v>
      </c>
      <c r="E738" s="154">
        <v>300</v>
      </c>
      <c r="F738" s="155">
        <f>$E738*VLOOKUP($D738,'[3]TAC 2018'!$C$2:$AJ$774,4)/100</f>
        <v>180</v>
      </c>
      <c r="G738" s="155">
        <f>$F738*VLOOKUP($D738,'[3]TAC 2018'!$C$2:$AJ$774,6)/100</f>
        <v>230.4</v>
      </c>
      <c r="H738" s="357">
        <f>$F738*VLOOKUP($D738,'[3]TAC 2018'!$C$2:$AJ$774,8)/100</f>
        <v>2.34</v>
      </c>
      <c r="I738" s="357">
        <f>$F738*VLOOKUP($D738,'[3]TAC 2018'!$C$2:$AJ$774,9)/100</f>
        <v>0.18</v>
      </c>
      <c r="J738" s="358">
        <f>$F738*VLOOKUP($D738,'[3]TAC 2018'!$C$2:$AJ$774,10)/100</f>
        <v>54.54</v>
      </c>
      <c r="K738" s="358">
        <f>$F738*VLOOKUP($D738,'[3]TAC 2018'!$C$2:$AJ$774,14)/100</f>
        <v>7.2</v>
      </c>
      <c r="L738" s="359">
        <f>$F738*VLOOKUP($D738,'[3]TAC 2018'!$C$2:$AJ$774,15)/100</f>
        <v>1.2599999999999998</v>
      </c>
    </row>
    <row r="739" spans="1:12" ht="15.75" thickBot="1">
      <c r="A739" s="643"/>
      <c r="B739" s="644"/>
      <c r="C739" s="361" t="str">
        <f>VLOOKUP(D739,'[3]TAC 2018'!$C$2:$AJ$774,2)</f>
        <v>Mantequilla</v>
      </c>
      <c r="D739" s="362" t="s">
        <v>2053</v>
      </c>
      <c r="E739" s="158">
        <v>10</v>
      </c>
      <c r="F739" s="159">
        <f>$E739*VLOOKUP($D739,'[3]TAC 2018'!$C$2:$AJ$774,4)/100</f>
        <v>10</v>
      </c>
      <c r="G739" s="159">
        <f>$F739*VLOOKUP($D739,'[3]TAC 2018'!$C$2:$AJ$774,6)/100</f>
        <v>47.3</v>
      </c>
      <c r="H739" s="363">
        <f>$F739*VLOOKUP($D739,'[3]TAC 2018'!$C$2:$AJ$774,8)/100</f>
        <v>0.08</v>
      </c>
      <c r="I739" s="363">
        <f>$F739*VLOOKUP($D739,'[3]TAC 2018'!$C$2:$AJ$774,9)/100</f>
        <v>8.2200000000000006</v>
      </c>
      <c r="J739" s="364">
        <f>$F739*VLOOKUP($D739,'[3]TAC 2018'!$C$2:$AJ$774,10)/100</f>
        <v>0</v>
      </c>
      <c r="K739" s="364">
        <f>$F739*VLOOKUP($D739,'[3]TAC 2018'!$C$2:$AJ$774,14)/100</f>
        <v>2.2000000000000002</v>
      </c>
      <c r="L739" s="365">
        <f>$F739*VLOOKUP($D739,'[3]TAC 2018'!$C$2:$AJ$774,15)/100</f>
        <v>0.02</v>
      </c>
    </row>
    <row r="740" spans="1:12" ht="32.25" customHeight="1" thickBot="1">
      <c r="A740" s="366" t="s">
        <v>160</v>
      </c>
      <c r="B740" s="400" t="s">
        <v>1887</v>
      </c>
      <c r="C740" s="367" t="str">
        <f>VLOOKUP(D740,'[3]TAC 2018'!$C$2:$AJ$774,2)</f>
        <v>Queso fresco, semiduro, semigraso, tipo costeño</v>
      </c>
      <c r="D740" s="368" t="s">
        <v>2051</v>
      </c>
      <c r="E740" s="369">
        <v>60</v>
      </c>
      <c r="F740" s="370">
        <f>$E740*VLOOKUP($D740,'[3]TAC 2018'!$C$2:$AJ$774,4)/100</f>
        <v>60</v>
      </c>
      <c r="G740" s="370">
        <f>$F740*VLOOKUP($D740,'[3]TAC 2018'!$C$2:$AJ$774,6)/100</f>
        <v>181.8</v>
      </c>
      <c r="H740" s="371">
        <f>$F740*VLOOKUP($D740,'[3]TAC 2018'!$C$2:$AJ$774,8)/100</f>
        <v>10.5</v>
      </c>
      <c r="I740" s="371">
        <f>$F740*VLOOKUP($D740,'[3]TAC 2018'!$C$2:$AJ$774,9)/100</f>
        <v>15.3</v>
      </c>
      <c r="J740" s="372">
        <f>$F740*VLOOKUP($D740,'[3]TAC 2018'!$C$2:$AJ$774,10)/100</f>
        <v>0.54</v>
      </c>
      <c r="K740" s="372">
        <f>$F740*VLOOKUP($D740,'[3]TAC 2018'!$C$2:$AJ$774,14)/100</f>
        <v>469.8</v>
      </c>
      <c r="L740" s="373">
        <f>$F740*VLOOKUP($D740,'[3]TAC 2018'!$C$2:$AJ$774,15)/100</f>
        <v>0.78</v>
      </c>
    </row>
    <row r="741" spans="1:12">
      <c r="A741" s="640" t="s">
        <v>1764</v>
      </c>
      <c r="B741" s="639" t="s">
        <v>1914</v>
      </c>
      <c r="C741" s="356" t="str">
        <f>VLOOKUP(D741,'[3]TAC 2018'!$C$2:$AJ$774,2)</f>
        <v>Maíz blanco, crudo</v>
      </c>
      <c r="D741" s="292" t="s">
        <v>2032</v>
      </c>
      <c r="E741" s="154">
        <v>20</v>
      </c>
      <c r="F741" s="155">
        <f>$E741*VLOOKUP($D741,'[3]TAC 2018'!$C$2:$AJ$774,4)/100</f>
        <v>20</v>
      </c>
      <c r="G741" s="155">
        <f>$F741*VLOOKUP($D741,'[3]TAC 2018'!$C$2:$AJ$774,6)/100</f>
        <v>72.599999999999994</v>
      </c>
      <c r="H741" s="357">
        <f>$F741*VLOOKUP($D741,'[3]TAC 2018'!$C$2:$AJ$774,8)/100</f>
        <v>1.88</v>
      </c>
      <c r="I741" s="357">
        <f>$F741*VLOOKUP($D741,'[3]TAC 2018'!$C$2:$AJ$774,9)/100</f>
        <v>0.76</v>
      </c>
      <c r="J741" s="358">
        <f>$F741*VLOOKUP($D741,'[3]TAC 2018'!$C$2:$AJ$774,10)/100</f>
        <v>14.44</v>
      </c>
      <c r="K741" s="358">
        <f>$F741*VLOOKUP($D741,'[3]TAC 2018'!$C$2:$AJ$774,14)/100</f>
        <v>0.8</v>
      </c>
      <c r="L741" s="359">
        <f>$F741*VLOOKUP($D741,'[3]TAC 2018'!$C$2:$AJ$774,15)/100</f>
        <v>0.48</v>
      </c>
    </row>
    <row r="742" spans="1:12" ht="15.75" thickBot="1">
      <c r="A742" s="643"/>
      <c r="B742" s="644"/>
      <c r="C742" s="361" t="str">
        <f>VLOOKUP(D742,'[3]TAC 2018'!$C$2:$AJ$774,2)</f>
        <v>Azucar blanco, granulado</v>
      </c>
      <c r="D742" s="362" t="s">
        <v>2033</v>
      </c>
      <c r="E742" s="158">
        <v>10</v>
      </c>
      <c r="F742" s="159">
        <f>$E742*VLOOKUP($D742,'[3]TAC 2018'!$C$2:$AJ$774,4)/100</f>
        <v>10</v>
      </c>
      <c r="G742" s="159">
        <f>$F742*VLOOKUP($D742,'[3]TAC 2018'!$C$2:$AJ$774,6)/100</f>
        <v>39.700000000000003</v>
      </c>
      <c r="H742" s="363">
        <f>$F742*VLOOKUP($D742,'[3]TAC 2018'!$C$2:$AJ$774,8)/100</f>
        <v>0</v>
      </c>
      <c r="I742" s="363">
        <f>$F742*VLOOKUP($D742,'[3]TAC 2018'!$C$2:$AJ$774,9)/100</f>
        <v>0</v>
      </c>
      <c r="J742" s="364">
        <f>$F742*VLOOKUP($D742,'[3]TAC 2018'!$C$2:$AJ$774,10)/100</f>
        <v>9.93</v>
      </c>
      <c r="K742" s="364">
        <f>$F742*VLOOKUP($D742,'[3]TAC 2018'!$C$2:$AJ$774,14)/100</f>
        <v>0</v>
      </c>
      <c r="L742" s="365">
        <f>$F742*VLOOKUP($D742,'[3]TAC 2018'!$C$2:$AJ$774,15)/100</f>
        <v>0.01</v>
      </c>
    </row>
    <row r="743" spans="1:12" ht="15.75" thickBot="1">
      <c r="A743" s="645"/>
      <c r="B743" s="646"/>
      <c r="C743" s="646"/>
      <c r="D743" s="646"/>
      <c r="E743" s="646"/>
      <c r="F743" s="646"/>
      <c r="G743" s="646"/>
      <c r="H743" s="646"/>
      <c r="I743" s="646"/>
      <c r="J743" s="646"/>
      <c r="K743" s="646"/>
      <c r="L743" s="647"/>
    </row>
    <row r="744" spans="1:12" ht="15.75">
      <c r="A744" s="634" t="s">
        <v>2045</v>
      </c>
      <c r="B744" s="635"/>
      <c r="C744" s="635"/>
      <c r="D744" s="635"/>
      <c r="E744" s="635"/>
      <c r="F744" s="635"/>
      <c r="G744" s="383">
        <f t="shared" ref="G744:L744" si="85">SUM(G738:G743)</f>
        <v>571.80000000000007</v>
      </c>
      <c r="H744" s="383">
        <f t="shared" si="85"/>
        <v>14.8</v>
      </c>
      <c r="I744" s="383">
        <f t="shared" si="85"/>
        <v>24.460000000000004</v>
      </c>
      <c r="J744" s="383">
        <f t="shared" si="85"/>
        <v>79.449999999999989</v>
      </c>
      <c r="K744" s="383">
        <f t="shared" si="85"/>
        <v>480</v>
      </c>
      <c r="L744" s="384">
        <f t="shared" si="85"/>
        <v>2.5499999999999994</v>
      </c>
    </row>
    <row r="745" spans="1:12" ht="15.75">
      <c r="A745" s="636" t="s">
        <v>2046</v>
      </c>
      <c r="B745" s="575"/>
      <c r="C745" s="575"/>
      <c r="D745" s="575"/>
      <c r="E745" s="575"/>
      <c r="F745" s="575"/>
      <c r="G745" s="256">
        <v>2245</v>
      </c>
      <c r="H745" s="257">
        <v>78.5</v>
      </c>
      <c r="I745" s="257">
        <v>74.400000000000006</v>
      </c>
      <c r="J745" s="257">
        <v>314.3</v>
      </c>
      <c r="K745" s="256">
        <v>1100</v>
      </c>
      <c r="L745" s="385">
        <v>6.2</v>
      </c>
    </row>
    <row r="746" spans="1:12" ht="16.5" thickBot="1">
      <c r="A746" s="637" t="s">
        <v>2047</v>
      </c>
      <c r="B746" s="638"/>
      <c r="C746" s="638"/>
      <c r="D746" s="638"/>
      <c r="E746" s="638"/>
      <c r="F746" s="638"/>
      <c r="G746" s="386">
        <f t="shared" ref="G746:L746" si="86">G744/G745</f>
        <v>0.25469933184855237</v>
      </c>
      <c r="H746" s="386">
        <f t="shared" si="86"/>
        <v>0.18853503184713377</v>
      </c>
      <c r="I746" s="386">
        <f t="shared" si="86"/>
        <v>0.32876344086021508</v>
      </c>
      <c r="J746" s="386">
        <f t="shared" si="86"/>
        <v>0.25278396436525608</v>
      </c>
      <c r="K746" s="386">
        <f t="shared" si="86"/>
        <v>0.43636363636363634</v>
      </c>
      <c r="L746" s="387">
        <f t="shared" si="86"/>
        <v>0.41129032258064507</v>
      </c>
    </row>
    <row r="748" spans="1:12">
      <c r="A748" s="576" t="s">
        <v>2096</v>
      </c>
      <c r="B748" s="576"/>
      <c r="C748" s="576"/>
      <c r="D748" s="576"/>
      <c r="E748" s="576"/>
      <c r="F748" s="576"/>
      <c r="G748" s="301">
        <f t="shared" ref="G748:L748" si="87">G744+G730+G719+G693+G682</f>
        <v>2299.9189999999999</v>
      </c>
      <c r="H748" s="301">
        <f t="shared" si="87"/>
        <v>76.957949999999997</v>
      </c>
      <c r="I748" s="301">
        <f t="shared" si="87"/>
        <v>81.416550000000001</v>
      </c>
      <c r="J748" s="301">
        <f t="shared" si="87"/>
        <v>313.82655</v>
      </c>
      <c r="K748" s="301">
        <f t="shared" si="87"/>
        <v>1193.415</v>
      </c>
      <c r="L748" s="301">
        <f t="shared" si="87"/>
        <v>11.73855</v>
      </c>
    </row>
    <row r="749" spans="1:12">
      <c r="A749" s="576" t="s">
        <v>2097</v>
      </c>
      <c r="B749" s="576"/>
      <c r="C749" s="576"/>
      <c r="D749" s="576"/>
      <c r="E749" s="576"/>
      <c r="F749" s="576"/>
      <c r="G749" s="302">
        <v>2245</v>
      </c>
      <c r="H749" s="303">
        <v>78.5</v>
      </c>
      <c r="I749" s="303">
        <v>74.400000000000006</v>
      </c>
      <c r="J749" s="303">
        <v>314.3</v>
      </c>
      <c r="K749" s="302">
        <v>1100</v>
      </c>
      <c r="L749" s="303">
        <v>6.2</v>
      </c>
    </row>
    <row r="750" spans="1:12">
      <c r="A750" s="576" t="s">
        <v>2047</v>
      </c>
      <c r="B750" s="576"/>
      <c r="C750" s="576"/>
      <c r="D750" s="576"/>
      <c r="E750" s="576"/>
      <c r="F750" s="576"/>
      <c r="G750" s="304">
        <f>G748/G749</f>
        <v>1.0244628062360801</v>
      </c>
      <c r="H750" s="304">
        <f t="shared" ref="H750:L750" si="88">H748/H749</f>
        <v>0.980356050955414</v>
      </c>
      <c r="I750" s="304">
        <f t="shared" si="88"/>
        <v>1.0943084677419355</v>
      </c>
      <c r="J750" s="304">
        <f t="shared" si="88"/>
        <v>0.99849363665287938</v>
      </c>
      <c r="K750" s="304">
        <f t="shared" si="88"/>
        <v>1.0849227272727273</v>
      </c>
      <c r="L750" s="304">
        <f t="shared" si="88"/>
        <v>1.8933145161290321</v>
      </c>
    </row>
    <row r="752" spans="1:12">
      <c r="A752" s="608" t="s">
        <v>2173</v>
      </c>
      <c r="B752" s="608"/>
      <c r="C752" s="608"/>
      <c r="D752" s="608"/>
      <c r="E752" s="608"/>
      <c r="F752" s="608"/>
      <c r="G752" s="608"/>
      <c r="H752" s="608"/>
      <c r="I752" s="608"/>
      <c r="J752" s="608"/>
      <c r="K752" s="608"/>
      <c r="L752" s="608"/>
    </row>
    <row r="754" spans="1:12">
      <c r="A754" s="588" t="s">
        <v>159</v>
      </c>
      <c r="B754" s="588" t="s">
        <v>166</v>
      </c>
      <c r="C754" s="588" t="s">
        <v>167</v>
      </c>
      <c r="D754" s="588" t="s">
        <v>2024</v>
      </c>
      <c r="E754" s="590" t="s">
        <v>168</v>
      </c>
      <c r="F754" s="590" t="s">
        <v>169</v>
      </c>
      <c r="G754" s="592" t="s">
        <v>2025</v>
      </c>
      <c r="H754" s="593"/>
      <c r="I754" s="593"/>
      <c r="J754" s="593"/>
      <c r="K754" s="593"/>
      <c r="L754" s="594"/>
    </row>
    <row r="755" spans="1:12" ht="30">
      <c r="A755" s="589"/>
      <c r="B755" s="589"/>
      <c r="C755" s="589"/>
      <c r="D755" s="589"/>
      <c r="E755" s="591"/>
      <c r="F755" s="591"/>
      <c r="G755" s="241" t="s">
        <v>2026</v>
      </c>
      <c r="H755" s="241" t="s">
        <v>2027</v>
      </c>
      <c r="I755" s="241" t="s">
        <v>2028</v>
      </c>
      <c r="J755" s="241" t="s">
        <v>2029</v>
      </c>
      <c r="K755" s="241" t="s">
        <v>2030</v>
      </c>
      <c r="L755" s="241" t="s">
        <v>2031</v>
      </c>
    </row>
    <row r="756" spans="1:12">
      <c r="A756" s="573" t="s">
        <v>1896</v>
      </c>
      <c r="B756" s="580" t="s">
        <v>1906</v>
      </c>
      <c r="C756" s="242" t="str">
        <f>VLOOKUP($D756,'[3]TAC 2018'!$C$2:$AJ$774,2)</f>
        <v>Leche de vaca, entera, en polvo</v>
      </c>
      <c r="D756" s="243" t="s">
        <v>2049</v>
      </c>
      <c r="E756" s="156">
        <v>20</v>
      </c>
      <c r="F756" s="157">
        <f>$E756*VLOOKUP($D756,'[3]TAC 2018'!$C$2:$AJ$774,4)/100</f>
        <v>20</v>
      </c>
      <c r="G756" s="157">
        <f>$F756*VLOOKUP($D756,'[3]TAC 2018'!$C$2:$AJ$774,6)/100</f>
        <v>99.8</v>
      </c>
      <c r="H756" s="244">
        <f>$F756*VLOOKUP($D756,'[3]TAC 2018'!$C$2:$AJ$774,8)/100</f>
        <v>5.26</v>
      </c>
      <c r="I756" s="244">
        <f>$F756*VLOOKUP($D756,'[3]TAC 2018'!$C$2:$AJ$774,9)/100</f>
        <v>5.32</v>
      </c>
      <c r="J756" s="245">
        <f>$F756*VLOOKUP($D756,'[3]TAC 2018'!$C$2:$AJ$774,10)/100</f>
        <v>7.68</v>
      </c>
      <c r="K756" s="245">
        <f>$F756*VLOOKUP($D756,'[3]TAC 2018'!$C$2:$AJ$774,14)/100</f>
        <v>188</v>
      </c>
      <c r="L756" s="244">
        <f>$F756*VLOOKUP($D756,'[3]TAC 2018'!$C$2:$AJ$774,15)/100</f>
        <v>0.1</v>
      </c>
    </row>
    <row r="757" spans="1:12">
      <c r="A757" s="574"/>
      <c r="B757" s="581"/>
      <c r="C757" s="242" t="str">
        <f>VLOOKUP(D757,'[3]TAC 2018'!$C$2:$AJ$774,2)</f>
        <v>Arroz blanco, pulido, crudo</v>
      </c>
      <c r="D757" s="243" t="s">
        <v>2056</v>
      </c>
      <c r="E757" s="156">
        <v>20</v>
      </c>
      <c r="F757" s="157">
        <f>$E757*VLOOKUP($D757,'[3]TAC 2018'!$C$2:$AJ$774,4)/100</f>
        <v>20</v>
      </c>
      <c r="G757" s="157">
        <f>$F757*VLOOKUP($D757,'[3]TAC 2018'!$C$2:$AJ$774,6)/100</f>
        <v>70.599999999999994</v>
      </c>
      <c r="H757" s="244">
        <f>$F757*VLOOKUP($D757,'[3]TAC 2018'!$C$2:$AJ$774,8)/100</f>
        <v>1.34</v>
      </c>
      <c r="I757" s="244">
        <f>$F757*VLOOKUP($D757,'[3]TAC 2018'!$C$2:$AJ$774,9)/100</f>
        <v>0.08</v>
      </c>
      <c r="J757" s="245">
        <f>$F757*VLOOKUP($D757,'[3]TAC 2018'!$C$2:$AJ$774,10)/100</f>
        <v>16.02</v>
      </c>
      <c r="K757" s="245">
        <f>$F757*VLOOKUP($D757,'[3]TAC 2018'!$C$2:$AJ$774,14)/100</f>
        <v>1.8</v>
      </c>
      <c r="L757" s="244">
        <f>$F757*VLOOKUP($D757,'[3]TAC 2018'!$C$2:$AJ$774,15)/100</f>
        <v>0.16</v>
      </c>
    </row>
    <row r="758" spans="1:12">
      <c r="A758" s="577"/>
      <c r="B758" s="582"/>
      <c r="C758" s="242" t="str">
        <f>VLOOKUP(D758,'[3]TAC 2018'!$C$2:$AJ$774,2)</f>
        <v>Azucar blanco, granulado</v>
      </c>
      <c r="D758" s="243" t="s">
        <v>2033</v>
      </c>
      <c r="E758" s="156">
        <v>10</v>
      </c>
      <c r="F758" s="157">
        <f>$E758*VLOOKUP($D758,'[3]TAC 2018'!$C$2:$AJ$774,4)/100</f>
        <v>10</v>
      </c>
      <c r="G758" s="157">
        <f>$F758*VLOOKUP($D758,'[3]TAC 2018'!$C$2:$AJ$774,6)/100</f>
        <v>39.700000000000003</v>
      </c>
      <c r="H758" s="244">
        <f>$F758*VLOOKUP($D758,'[3]TAC 2018'!$C$2:$AJ$774,8)/100</f>
        <v>0</v>
      </c>
      <c r="I758" s="244">
        <f>$F758*VLOOKUP($D758,'[3]TAC 2018'!$C$2:$AJ$774,9)/100</f>
        <v>0</v>
      </c>
      <c r="J758" s="245">
        <f>$F758*VLOOKUP($D758,'[3]TAC 2018'!$C$2:$AJ$774,10)/100</f>
        <v>9.93</v>
      </c>
      <c r="K758" s="245">
        <f>$F758*VLOOKUP($D758,'[3]TAC 2018'!$C$2:$AJ$774,14)/100</f>
        <v>0</v>
      </c>
      <c r="L758" s="244">
        <f>$F758*VLOOKUP($D758,'[3]TAC 2018'!$C$2:$AJ$774,15)/100</f>
        <v>0.01</v>
      </c>
    </row>
    <row r="759" spans="1:12">
      <c r="A759" s="573" t="s">
        <v>160</v>
      </c>
      <c r="B759" s="580" t="s">
        <v>1783</v>
      </c>
      <c r="C759" s="242" t="str">
        <f>VLOOKUP(D759,'[3]TAC 2018'!$C$2:$AJ$774,2)</f>
        <v>Pollo, pechuga con piel, cruda</v>
      </c>
      <c r="D759" s="243" t="s">
        <v>2084</v>
      </c>
      <c r="E759" s="156">
        <v>60</v>
      </c>
      <c r="F759" s="157">
        <f>$E759*VLOOKUP($D759,'[3]TAC 2018'!$C$2:$AJ$774,4)/100</f>
        <v>55.8</v>
      </c>
      <c r="G759" s="157">
        <f>$F759*VLOOKUP($D759,'[3]TAC 2018'!$C$2:$AJ$774,6)/100</f>
        <v>92.627999999999986</v>
      </c>
      <c r="H759" s="244">
        <f>$F759*VLOOKUP($D759,'[3]TAC 2018'!$C$2:$AJ$774,8)/100</f>
        <v>11.550599999999999</v>
      </c>
      <c r="I759" s="244">
        <f>$F759*VLOOKUP($D759,'[3]TAC 2018'!$C$2:$AJ$774,9)/100</f>
        <v>5.1335999999999986</v>
      </c>
      <c r="J759" s="245">
        <f>$F759*VLOOKUP($D759,'[3]TAC 2018'!$C$2:$AJ$774,10)/100</f>
        <v>5.5800000000000002E-2</v>
      </c>
      <c r="K759" s="245">
        <f>$F759*VLOOKUP($D759,'[3]TAC 2018'!$C$2:$AJ$774,14)/100</f>
        <v>6.1379999999999999</v>
      </c>
      <c r="L759" s="244">
        <f>$F759*VLOOKUP($D759,'[3]TAC 2018'!$C$2:$AJ$774,15)/100</f>
        <v>0.39059999999999995</v>
      </c>
    </row>
    <row r="760" spans="1:12">
      <c r="A760" s="574"/>
      <c r="B760" s="581"/>
      <c r="C760" s="242" t="str">
        <f>VLOOKUP(D760,'[3]TAC 2018'!$C$2:$AJ$774,2)</f>
        <v>Cebolla cabezona, cruda</v>
      </c>
      <c r="D760" s="243" t="s">
        <v>2035</v>
      </c>
      <c r="E760" s="156">
        <v>10</v>
      </c>
      <c r="F760" s="157">
        <f>$E760*VLOOKUP($D760,'[3]TAC 2018'!$C$2:$AJ$774,4)/100</f>
        <v>9.5</v>
      </c>
      <c r="G760" s="157">
        <f>$F760*VLOOKUP($D760,'[3]TAC 2018'!$C$2:$AJ$774,6)/100</f>
        <v>3.8</v>
      </c>
      <c r="H760" s="244">
        <f>$F760*VLOOKUP($D760,'[3]TAC 2018'!$C$2:$AJ$774,8)/100</f>
        <v>0.13299999999999998</v>
      </c>
      <c r="I760" s="244">
        <f>$F760*VLOOKUP($D760,'[3]TAC 2018'!$C$2:$AJ$774,9)/100</f>
        <v>9.5000000000000015E-3</v>
      </c>
      <c r="J760" s="245">
        <f>$F760*VLOOKUP($D760,'[3]TAC 2018'!$C$2:$AJ$774,10)/100</f>
        <v>0.73150000000000004</v>
      </c>
      <c r="K760" s="245">
        <f>$F760*VLOOKUP($D760,'[3]TAC 2018'!$C$2:$AJ$774,14)/100</f>
        <v>2.2799999999999998</v>
      </c>
      <c r="L760" s="244">
        <f>$F760*VLOOKUP($D760,'[3]TAC 2018'!$C$2:$AJ$774,15)/100</f>
        <v>2.8500000000000001E-2</v>
      </c>
    </row>
    <row r="761" spans="1:12">
      <c r="A761" s="574"/>
      <c r="B761" s="581"/>
      <c r="C761" s="242" t="str">
        <f>VLOOKUP(D761,'[3]TAC 2018'!$C$2:$AJ$774,2)</f>
        <v>Tomate, crudo</v>
      </c>
      <c r="D761" s="243" t="s">
        <v>2036</v>
      </c>
      <c r="E761" s="156">
        <v>10</v>
      </c>
      <c r="F761" s="157">
        <f>$E761*VLOOKUP($D761,'[3]TAC 2018'!$C$2:$AJ$774,4)/100</f>
        <v>8</v>
      </c>
      <c r="G761" s="157">
        <f>$F761*VLOOKUP($D761,'[3]TAC 2018'!$C$2:$AJ$774,6)/100</f>
        <v>1.84</v>
      </c>
      <c r="H761" s="244">
        <f>$F761*VLOOKUP($D761,'[3]TAC 2018'!$C$2:$AJ$774,8)/100</f>
        <v>7.2000000000000008E-2</v>
      </c>
      <c r="I761" s="244">
        <f>$F761*VLOOKUP($D761,'[3]TAC 2018'!$C$2:$AJ$774,9)/100</f>
        <v>8.0000000000000002E-3</v>
      </c>
      <c r="J761" s="245">
        <f>$F761*VLOOKUP($D761,'[3]TAC 2018'!$C$2:$AJ$774,10)/100</f>
        <v>0.32799999999999996</v>
      </c>
      <c r="K761" s="245">
        <f>$F761*VLOOKUP($D761,'[3]TAC 2018'!$C$2:$AJ$774,14)/100</f>
        <v>0.72</v>
      </c>
      <c r="L761" s="244">
        <f>$F761*VLOOKUP($D761,'[3]TAC 2018'!$C$2:$AJ$774,15)/100</f>
        <v>0.04</v>
      </c>
    </row>
    <row r="762" spans="1:12">
      <c r="A762" s="574"/>
      <c r="B762" s="581"/>
      <c r="C762" s="242" t="str">
        <f>VLOOKUP(D762,'[3]TAC 2018'!$C$2:$AJ$774,2)</f>
        <v>Pimentón verde, crudo</v>
      </c>
      <c r="D762" s="243" t="s">
        <v>2037</v>
      </c>
      <c r="E762" s="156">
        <v>10</v>
      </c>
      <c r="F762" s="157">
        <f>$E762*VLOOKUP($D762,'[3]TAC 2018'!$C$2:$AJ$774,4)/100</f>
        <v>8</v>
      </c>
      <c r="G762" s="157">
        <f>$F762*VLOOKUP($D762,'[3]TAC 2018'!$C$2:$AJ$774,6)/100</f>
        <v>2.2400000000000002</v>
      </c>
      <c r="H762" s="244">
        <f>$F762*VLOOKUP($D762,'[3]TAC 2018'!$C$2:$AJ$774,8)/100</f>
        <v>7.2000000000000008E-2</v>
      </c>
      <c r="I762" s="244">
        <f>$F762*VLOOKUP($D762,'[3]TAC 2018'!$C$2:$AJ$774,9)/100</f>
        <v>8.0000000000000002E-3</v>
      </c>
      <c r="J762" s="245">
        <f>$F762*VLOOKUP($D762,'[3]TAC 2018'!$C$2:$AJ$774,10)/100</f>
        <v>0.39200000000000002</v>
      </c>
      <c r="K762" s="245">
        <f>$F762*VLOOKUP($D762,'[3]TAC 2018'!$C$2:$AJ$774,14)/100</f>
        <v>0.88</v>
      </c>
      <c r="L762" s="244">
        <f>$F762*VLOOKUP($D762,'[3]TAC 2018'!$C$2:$AJ$774,15)/100</f>
        <v>3.2000000000000001E-2</v>
      </c>
    </row>
    <row r="763" spans="1:12">
      <c r="A763" s="574"/>
      <c r="B763" s="581"/>
      <c r="C763" s="242" t="str">
        <f>VLOOKUP(D763,'[3]TAC 2018'!$C$2:$AJ$774,2)</f>
        <v>Ajo, crudo</v>
      </c>
      <c r="D763" s="243" t="s">
        <v>2038</v>
      </c>
      <c r="E763" s="156">
        <v>1</v>
      </c>
      <c r="F763" s="157">
        <f>$E763*VLOOKUP($D763,'[3]TAC 2018'!$C$2:$AJ$774,4)/100</f>
        <v>0.95</v>
      </c>
      <c r="G763" s="157">
        <f>$F763*VLOOKUP($D763,'[3]TAC 2018'!$C$2:$AJ$774,6)/100</f>
        <v>1.3679999999999999</v>
      </c>
      <c r="H763" s="244">
        <f>$F763*VLOOKUP($D763,'[3]TAC 2018'!$C$2:$AJ$774,8)/100</f>
        <v>4.4649999999999995E-2</v>
      </c>
      <c r="I763" s="244">
        <f>$F763*VLOOKUP($D763,'[3]TAC 2018'!$C$2:$AJ$774,9)/100</f>
        <v>2.8499999999999997E-3</v>
      </c>
      <c r="J763" s="245">
        <f>$F763*VLOOKUP($D763,'[3]TAC 2018'!$C$2:$AJ$774,10)/100</f>
        <v>0.27834999999999999</v>
      </c>
      <c r="K763" s="245">
        <f>$F763*VLOOKUP($D763,'[3]TAC 2018'!$C$2:$AJ$774,14)/100</f>
        <v>0.38</v>
      </c>
      <c r="L763" s="244">
        <f>$F763*VLOOKUP($D763,'[3]TAC 2018'!$C$2:$AJ$774,15)/100</f>
        <v>1.2349999999999998E-2</v>
      </c>
    </row>
    <row r="764" spans="1:12">
      <c r="A764" s="574"/>
      <c r="B764" s="581"/>
      <c r="C764" s="242" t="str">
        <f>VLOOKUP(D764,'[3]TAC 2018'!$C$2:$AJ$774,2)</f>
        <v>Cebolla junca, hojas, cruda</v>
      </c>
      <c r="D764" s="243" t="s">
        <v>2039</v>
      </c>
      <c r="E764" s="156">
        <v>10</v>
      </c>
      <c r="F764" s="157">
        <f>$E764*VLOOKUP($D764,'[3]TAC 2018'!$C$2:$AJ$774,4)/100</f>
        <v>4.5</v>
      </c>
      <c r="G764" s="157">
        <f>$F764*VLOOKUP($D764,'[3]TAC 2018'!$C$2:$AJ$774,6)/100</f>
        <v>1.845</v>
      </c>
      <c r="H764" s="244">
        <f>$F764*VLOOKUP($D764,'[3]TAC 2018'!$C$2:$AJ$774,8)/100</f>
        <v>7.2000000000000008E-2</v>
      </c>
      <c r="I764" s="244">
        <f>$F764*VLOOKUP($D764,'[3]TAC 2018'!$C$2:$AJ$774,9)/100</f>
        <v>9.0000000000000011E-3</v>
      </c>
      <c r="J764" s="245">
        <f>$F764*VLOOKUP($D764,'[3]TAC 2018'!$C$2:$AJ$774,10)/100</f>
        <v>0.31950000000000001</v>
      </c>
      <c r="K764" s="245">
        <f>$F764*VLOOKUP($D764,'[3]TAC 2018'!$C$2:$AJ$774,14)/100</f>
        <v>1.98</v>
      </c>
      <c r="L764" s="244">
        <f>$F764*VLOOKUP($D764,'[3]TAC 2018'!$C$2:$AJ$774,15)/100</f>
        <v>6.7500000000000004E-2</v>
      </c>
    </row>
    <row r="765" spans="1:12">
      <c r="A765" s="574"/>
      <c r="B765" s="581"/>
      <c r="C765" s="242" t="str">
        <f>VLOOKUP(D765,'[3]TAC 2018'!$C$2:$AJ$774,2)</f>
        <v>Aceite de maíz</v>
      </c>
      <c r="D765" s="243" t="s">
        <v>2040</v>
      </c>
      <c r="E765" s="156">
        <v>10</v>
      </c>
      <c r="F765" s="157">
        <f>$E765*VLOOKUP($D765,'[3]TAC 2018'!$C$2:$AJ$774,4)/100</f>
        <v>10</v>
      </c>
      <c r="G765" s="157">
        <f>$F765*VLOOKUP($D765,'[3]TAC 2018'!$C$2:$AJ$774,6)/100</f>
        <v>90</v>
      </c>
      <c r="H765" s="244">
        <f>$F765*VLOOKUP($D765,'[3]TAC 2018'!$C$2:$AJ$774,8)/100</f>
        <v>0</v>
      </c>
      <c r="I765" s="244">
        <f>$F765*VLOOKUP($D765,'[3]TAC 2018'!$C$2:$AJ$774,9)/100</f>
        <v>10</v>
      </c>
      <c r="J765" s="245">
        <f>$F765*VLOOKUP($D765,'[3]TAC 2018'!$C$2:$AJ$774,10)/100</f>
        <v>0</v>
      </c>
      <c r="K765" s="245">
        <f>$F765*VLOOKUP($D765,'[3]TAC 2018'!$C$2:$AJ$774,14)/100</f>
        <v>0</v>
      </c>
      <c r="L765" s="244">
        <f>$F765*VLOOKUP($D765,'[3]TAC 2018'!$C$2:$AJ$774,15)/100</f>
        <v>0</v>
      </c>
    </row>
    <row r="766" spans="1:12">
      <c r="A766" s="577"/>
      <c r="B766" s="582"/>
      <c r="C766" s="242" t="str">
        <f>VLOOKUP(D766,'[3]TAC 2018'!$C$2:$AJ$774,2)</f>
        <v>Sal</v>
      </c>
      <c r="D766" s="243" t="s">
        <v>2041</v>
      </c>
      <c r="E766" s="246">
        <v>1</v>
      </c>
      <c r="F766" s="157">
        <f>$E766*VLOOKUP($D766,'[3]TAC 2018'!$C$2:$AJ$774,4)/100</f>
        <v>1</v>
      </c>
      <c r="G766" s="157">
        <f>$F766*VLOOKUP($D766,'[3]TAC 2018'!$C$2:$AJ$774,6)/100</f>
        <v>0</v>
      </c>
      <c r="H766" s="244">
        <f>$F766*VLOOKUP($D766,'[3]TAC 2018'!$C$2:$AJ$774,8)/100</f>
        <v>0</v>
      </c>
      <c r="I766" s="244">
        <f>$F766*VLOOKUP($D766,'[3]TAC 2018'!$C$2:$AJ$774,9)/100</f>
        <v>0</v>
      </c>
      <c r="J766" s="245">
        <f>$F766*VLOOKUP($D766,'[3]TAC 2018'!$C$2:$AJ$774,10)/100</f>
        <v>0</v>
      </c>
      <c r="K766" s="245">
        <f>$F766*VLOOKUP($D766,'[3]TAC 2018'!$C$2:$AJ$774,14)/100</f>
        <v>0.24</v>
      </c>
      <c r="L766" s="244">
        <f>$F766*VLOOKUP($D766,'[3]TAC 2018'!$C$2:$AJ$774,15)/100</f>
        <v>3.0000000000000001E-3</v>
      </c>
    </row>
    <row r="767" spans="1:12">
      <c r="A767" s="573" t="s">
        <v>1882</v>
      </c>
      <c r="B767" s="578" t="s">
        <v>1959</v>
      </c>
      <c r="C767" s="242" t="str">
        <f>VLOOKUP(D767,'[3]TAC 2018'!$C$2:$AJ$774,2)</f>
        <v>Harina de maíz blanco, precocida</v>
      </c>
      <c r="D767" s="243" t="s">
        <v>2059</v>
      </c>
      <c r="E767" s="156">
        <v>50</v>
      </c>
      <c r="F767" s="157">
        <f>$E767*VLOOKUP($D767,'[3]TAC 2018'!$C$2:$AJ$774,4)/100</f>
        <v>50</v>
      </c>
      <c r="G767" s="157">
        <f>$F767*VLOOKUP($D767,'[3]TAC 2018'!$C$2:$AJ$774,6)/100</f>
        <v>190</v>
      </c>
      <c r="H767" s="244">
        <f>$F767*VLOOKUP($D767,'[3]TAC 2018'!$C$2:$AJ$774,8)/100</f>
        <v>4.55</v>
      </c>
      <c r="I767" s="244">
        <f>$F767*VLOOKUP($D767,'[3]TAC 2018'!$C$2:$AJ$774,9)/100</f>
        <v>1.85</v>
      </c>
      <c r="J767" s="245">
        <f>$F767*VLOOKUP($D767,'[3]TAC 2018'!$C$2:$AJ$774,10)/100</f>
        <v>36.950000000000003</v>
      </c>
      <c r="K767" s="245">
        <f>$F767*VLOOKUP($D767,'[3]TAC 2018'!$C$2:$AJ$774,14)/100</f>
        <v>2</v>
      </c>
      <c r="L767" s="244">
        <f>$F767*VLOOKUP($D767,'[3]TAC 2018'!$C$2:$AJ$774,15)/100</f>
        <v>1.35</v>
      </c>
    </row>
    <row r="768" spans="1:12">
      <c r="A768" s="577"/>
      <c r="B768" s="579"/>
      <c r="C768" s="242" t="str">
        <f>VLOOKUP(D768,'[3]TAC 2018'!$C$2:$AJ$774,2)</f>
        <v>Sal</v>
      </c>
      <c r="D768" s="243" t="s">
        <v>2041</v>
      </c>
      <c r="E768" s="246">
        <v>1</v>
      </c>
      <c r="F768" s="157">
        <f>$E768*VLOOKUP($D768,'[3]TAC 2018'!$C$2:$AJ$774,4)/100</f>
        <v>1</v>
      </c>
      <c r="G768" s="157">
        <f>$F768*VLOOKUP($D768,'[3]TAC 2018'!$C$2:$AJ$774,6)/100</f>
        <v>0</v>
      </c>
      <c r="H768" s="244">
        <f>$F768*VLOOKUP($D768,'[3]TAC 2018'!$C$2:$AJ$774,8)/100</f>
        <v>0</v>
      </c>
      <c r="I768" s="244">
        <f>$F768*VLOOKUP($D768,'[3]TAC 2018'!$C$2:$AJ$774,9)/100</f>
        <v>0</v>
      </c>
      <c r="J768" s="245">
        <f>$F768*VLOOKUP($D768,'[3]TAC 2018'!$C$2:$AJ$774,10)/100</f>
        <v>0</v>
      </c>
      <c r="K768" s="245">
        <f>$F768*VLOOKUP($D768,'[3]TAC 2018'!$C$2:$AJ$774,14)/100</f>
        <v>0.24</v>
      </c>
      <c r="L768" s="244">
        <f>$F768*VLOOKUP($D768,'[3]TAC 2018'!$C$2:$AJ$774,15)/100</f>
        <v>3.0000000000000001E-3</v>
      </c>
    </row>
    <row r="769" spans="1:12" ht="15.75">
      <c r="A769" s="575" t="s">
        <v>2045</v>
      </c>
      <c r="B769" s="575"/>
      <c r="C769" s="575"/>
      <c r="D769" s="575"/>
      <c r="E769" s="575"/>
      <c r="F769" s="575"/>
      <c r="G769" s="255">
        <f t="shared" ref="G769:L769" si="89">SUM(G756:G768)</f>
        <v>593.82099999999991</v>
      </c>
      <c r="H769" s="255">
        <f t="shared" si="89"/>
        <v>23.094249999999995</v>
      </c>
      <c r="I769" s="255">
        <f t="shared" si="89"/>
        <v>22.420949999999998</v>
      </c>
      <c r="J769" s="255">
        <f t="shared" si="89"/>
        <v>72.685149999999993</v>
      </c>
      <c r="K769" s="255">
        <f t="shared" si="89"/>
        <v>204.65800000000002</v>
      </c>
      <c r="L769" s="255">
        <f t="shared" si="89"/>
        <v>2.1969500000000002</v>
      </c>
    </row>
    <row r="770" spans="1:12" ht="15.75">
      <c r="A770" s="575" t="s">
        <v>2046</v>
      </c>
      <c r="B770" s="575"/>
      <c r="C770" s="575"/>
      <c r="D770" s="575"/>
      <c r="E770" s="575"/>
      <c r="F770" s="575"/>
      <c r="G770" s="256">
        <v>2245</v>
      </c>
      <c r="H770" s="257">
        <v>78.5</v>
      </c>
      <c r="I770" s="257">
        <v>74.400000000000006</v>
      </c>
      <c r="J770" s="257">
        <v>314.3</v>
      </c>
      <c r="K770" s="256">
        <v>1100</v>
      </c>
      <c r="L770" s="257">
        <v>6.2</v>
      </c>
    </row>
    <row r="771" spans="1:12" ht="15.75">
      <c r="A771" s="575" t="s">
        <v>2047</v>
      </c>
      <c r="B771" s="575"/>
      <c r="C771" s="575"/>
      <c r="D771" s="575"/>
      <c r="E771" s="575"/>
      <c r="F771" s="575"/>
      <c r="G771" s="258">
        <f t="shared" ref="G771:L771" si="90">G769/G770</f>
        <v>0.2645082405345211</v>
      </c>
      <c r="H771" s="258">
        <f t="shared" si="90"/>
        <v>0.29419426751592348</v>
      </c>
      <c r="I771" s="258">
        <f t="shared" si="90"/>
        <v>0.30135685483870961</v>
      </c>
      <c r="J771" s="258">
        <f t="shared" si="90"/>
        <v>0.23126041998090993</v>
      </c>
      <c r="K771" s="258">
        <f t="shared" si="90"/>
        <v>0.18605272727272729</v>
      </c>
      <c r="L771" s="258">
        <f t="shared" si="90"/>
        <v>0.35434677419354843</v>
      </c>
    </row>
    <row r="772" spans="1:12">
      <c r="A772" s="280"/>
      <c r="B772" s="281"/>
      <c r="C772" s="282"/>
      <c r="D772" s="259"/>
      <c r="E772" s="260"/>
      <c r="F772" s="283"/>
      <c r="G772" s="283"/>
      <c r="H772" s="284"/>
      <c r="I772" s="284"/>
      <c r="J772" s="285"/>
      <c r="K772" s="285"/>
      <c r="L772" s="284"/>
    </row>
    <row r="773" spans="1:12">
      <c r="A773" s="584" t="s">
        <v>2174</v>
      </c>
      <c r="B773" s="584"/>
      <c r="C773" s="584"/>
      <c r="D773" s="584"/>
      <c r="E773" s="584"/>
      <c r="F773" s="584"/>
      <c r="G773" s="584"/>
      <c r="H773" s="584"/>
      <c r="I773" s="584"/>
      <c r="J773" s="584"/>
      <c r="K773" s="584"/>
      <c r="L773" s="584"/>
    </row>
    <row r="775" spans="1:12">
      <c r="A775" s="588" t="s">
        <v>159</v>
      </c>
      <c r="B775" s="588" t="s">
        <v>166</v>
      </c>
      <c r="C775" s="588" t="s">
        <v>167</v>
      </c>
      <c r="D775" s="588" t="s">
        <v>2024</v>
      </c>
      <c r="E775" s="590" t="s">
        <v>168</v>
      </c>
      <c r="F775" s="590" t="s">
        <v>169</v>
      </c>
      <c r="G775" s="592" t="s">
        <v>2025</v>
      </c>
      <c r="H775" s="593"/>
      <c r="I775" s="593"/>
      <c r="J775" s="593"/>
      <c r="K775" s="593"/>
      <c r="L775" s="594"/>
    </row>
    <row r="776" spans="1:12" ht="30">
      <c r="A776" s="603"/>
      <c r="B776" s="603"/>
      <c r="C776" s="603"/>
      <c r="D776" s="603"/>
      <c r="E776" s="604"/>
      <c r="F776" s="604"/>
      <c r="G776" s="241" t="s">
        <v>2026</v>
      </c>
      <c r="H776" s="241" t="s">
        <v>2027</v>
      </c>
      <c r="I776" s="241" t="s">
        <v>2028</v>
      </c>
      <c r="J776" s="241" t="s">
        <v>2029</v>
      </c>
      <c r="K776" s="241" t="s">
        <v>2030</v>
      </c>
      <c r="L776" s="241" t="s">
        <v>2031</v>
      </c>
    </row>
    <row r="777" spans="1:12" ht="27" customHeight="1">
      <c r="A777" s="307" t="s">
        <v>1973</v>
      </c>
      <c r="B777" s="308" t="s">
        <v>1885</v>
      </c>
      <c r="C777" s="261" t="str">
        <f>VLOOKUP($D777,'[3]TAC 2018'!$C$2:$AJ$774,2)</f>
        <v>Yogurt, bebible, entero, con azucar</v>
      </c>
      <c r="D777" s="243" t="s">
        <v>2175</v>
      </c>
      <c r="E777" s="156">
        <v>200</v>
      </c>
      <c r="F777" s="157">
        <f>$E777*VLOOKUP($D777,'[3]TAC 2018'!$C$2:$AJ$774,4)/100</f>
        <v>200</v>
      </c>
      <c r="G777" s="157">
        <f>$F777*VLOOKUP($D777,'[3]TAC 2018'!$C$2:$AJ$774,6)/100</f>
        <v>162</v>
      </c>
      <c r="H777" s="244">
        <f>$F777*VLOOKUP($D777,'[3]TAC 2018'!$C$2:$AJ$774,8)/100</f>
        <v>5.8</v>
      </c>
      <c r="I777" s="244">
        <f>$F777*VLOOKUP($D777,'[3]TAC 2018'!$C$2:$AJ$774,9)/100</f>
        <v>5.6</v>
      </c>
      <c r="J777" s="245">
        <f>$F777*VLOOKUP($D777,'[3]TAC 2018'!$C$2:$AJ$774,10)/100</f>
        <v>22.4</v>
      </c>
      <c r="K777" s="245">
        <f>$F777*VLOOKUP($D777,'[3]TAC 2018'!$C$2:$AJ$774,14)/100</f>
        <v>178</v>
      </c>
      <c r="L777" s="244">
        <f>$F777*VLOOKUP($D777,'[3]TAC 2018'!$C$2:$AJ$774,15)/100</f>
        <v>0</v>
      </c>
    </row>
    <row r="778" spans="1:12" ht="24.75" customHeight="1">
      <c r="A778" s="247" t="s">
        <v>1882</v>
      </c>
      <c r="B778" s="286" t="s">
        <v>1921</v>
      </c>
      <c r="C778" s="261" t="str">
        <f>VLOOKUP(D778,'[3]TAC 2018'!$C$2:$AJ$774,2)</f>
        <v>Galletas dulces, tipo wafer</v>
      </c>
      <c r="D778" s="243" t="s">
        <v>2103</v>
      </c>
      <c r="E778" s="156">
        <v>33</v>
      </c>
      <c r="F778" s="157">
        <f>$E778*VLOOKUP($D778,'[3]TAC 2018'!$C$2:$AJ$774,4)/100</f>
        <v>33</v>
      </c>
      <c r="G778" s="157">
        <f>$F778*VLOOKUP($D778,'[3]TAC 2018'!$C$2:$AJ$774,6)/100</f>
        <v>150.15</v>
      </c>
      <c r="H778" s="244">
        <f>$F778*VLOOKUP($D778,'[3]TAC 2018'!$C$2:$AJ$774,8)/100</f>
        <v>1.7820000000000003</v>
      </c>
      <c r="I778" s="244">
        <f>$F778*VLOOKUP($D778,'[3]TAC 2018'!$C$2:$AJ$774,9)/100</f>
        <v>5.016</v>
      </c>
      <c r="J778" s="245">
        <f>$F778*VLOOKUP($D778,'[3]TAC 2018'!$C$2:$AJ$774,10)/100</f>
        <v>24.155999999999999</v>
      </c>
      <c r="K778" s="245">
        <f>$F778*VLOOKUP($D778,'[3]TAC 2018'!$C$2:$AJ$774,14)/100</f>
        <v>15.84</v>
      </c>
      <c r="L778" s="244">
        <f>$F778*VLOOKUP($D778,'[3]TAC 2018'!$C$2:$AJ$774,15)/100</f>
        <v>0.99</v>
      </c>
    </row>
    <row r="779" spans="1:12" ht="15.75">
      <c r="A779" s="617" t="s">
        <v>2045</v>
      </c>
      <c r="B779" s="617"/>
      <c r="C779" s="617"/>
      <c r="D779" s="617"/>
      <c r="E779" s="617"/>
      <c r="F779" s="617"/>
      <c r="G779" s="263">
        <f t="shared" ref="G779:L779" si="91">SUM(G777:G778)</f>
        <v>312.14999999999998</v>
      </c>
      <c r="H779" s="263">
        <f t="shared" si="91"/>
        <v>7.5819999999999999</v>
      </c>
      <c r="I779" s="263">
        <f t="shared" si="91"/>
        <v>10.616</v>
      </c>
      <c r="J779" s="263">
        <f t="shared" si="91"/>
        <v>46.555999999999997</v>
      </c>
      <c r="K779" s="263">
        <f t="shared" si="91"/>
        <v>193.84</v>
      </c>
      <c r="L779" s="263">
        <f t="shared" si="91"/>
        <v>0.99</v>
      </c>
    </row>
    <row r="780" spans="1:12" ht="15.75">
      <c r="A780" s="575" t="s">
        <v>2046</v>
      </c>
      <c r="B780" s="575"/>
      <c r="C780" s="575"/>
      <c r="D780" s="575"/>
      <c r="E780" s="575"/>
      <c r="F780" s="575"/>
      <c r="G780" s="256">
        <v>2245</v>
      </c>
      <c r="H780" s="257">
        <v>78.5</v>
      </c>
      <c r="I780" s="257">
        <v>74.400000000000006</v>
      </c>
      <c r="J780" s="257">
        <v>314.3</v>
      </c>
      <c r="K780" s="256">
        <v>1100</v>
      </c>
      <c r="L780" s="257">
        <v>6.2</v>
      </c>
    </row>
    <row r="781" spans="1:12" ht="15.75">
      <c r="A781" s="575" t="s">
        <v>2047</v>
      </c>
      <c r="B781" s="575"/>
      <c r="C781" s="575"/>
      <c r="D781" s="575"/>
      <c r="E781" s="575"/>
      <c r="F781" s="575"/>
      <c r="G781" s="258">
        <f t="shared" ref="G781:L781" si="92">G779/G780</f>
        <v>0.13904231625835189</v>
      </c>
      <c r="H781" s="258">
        <f t="shared" si="92"/>
        <v>9.6585987261146491E-2</v>
      </c>
      <c r="I781" s="258">
        <f t="shared" si="92"/>
        <v>0.14268817204301074</v>
      </c>
      <c r="J781" s="258">
        <f t="shared" si="92"/>
        <v>0.14812599427298759</v>
      </c>
      <c r="K781" s="258">
        <f t="shared" si="92"/>
        <v>0.17621818181818183</v>
      </c>
      <c r="L781" s="258">
        <f t="shared" si="92"/>
        <v>0.1596774193548387</v>
      </c>
    </row>
    <row r="782" spans="1:12">
      <c r="A782" s="280"/>
      <c r="B782" s="281"/>
      <c r="C782" s="282"/>
      <c r="D782" s="259"/>
      <c r="E782" s="260"/>
      <c r="F782" s="283"/>
      <c r="G782" s="283"/>
      <c r="H782" s="284"/>
      <c r="I782" s="284"/>
      <c r="J782" s="285"/>
      <c r="K782" s="285"/>
      <c r="L782" s="284"/>
    </row>
    <row r="783" spans="1:12">
      <c r="A783" s="584" t="s">
        <v>2176</v>
      </c>
      <c r="B783" s="584"/>
      <c r="C783" s="584"/>
      <c r="D783" s="584"/>
      <c r="E783" s="584"/>
      <c r="F783" s="584"/>
      <c r="G783" s="584"/>
      <c r="H783" s="584"/>
      <c r="I783" s="584"/>
      <c r="J783" s="584"/>
      <c r="K783" s="584"/>
      <c r="L783" s="584"/>
    </row>
    <row r="784" spans="1:12">
      <c r="A784" s="280"/>
      <c r="B784" s="281"/>
      <c r="C784" s="282"/>
      <c r="D784" s="259"/>
      <c r="E784" s="260"/>
      <c r="F784" s="283"/>
      <c r="G784" s="283"/>
      <c r="H784" s="284"/>
      <c r="I784" s="284"/>
      <c r="J784" s="285"/>
      <c r="K784" s="285"/>
      <c r="L784" s="284"/>
    </row>
    <row r="785" spans="1:12">
      <c r="A785" s="588" t="s">
        <v>159</v>
      </c>
      <c r="B785" s="588" t="s">
        <v>166</v>
      </c>
      <c r="C785" s="588" t="s">
        <v>167</v>
      </c>
      <c r="D785" s="588" t="s">
        <v>2024</v>
      </c>
      <c r="E785" s="590" t="s">
        <v>168</v>
      </c>
      <c r="F785" s="590" t="s">
        <v>169</v>
      </c>
      <c r="G785" s="592" t="s">
        <v>2025</v>
      </c>
      <c r="H785" s="593"/>
      <c r="I785" s="593"/>
      <c r="J785" s="593"/>
      <c r="K785" s="593"/>
      <c r="L785" s="594"/>
    </row>
    <row r="786" spans="1:12" ht="30">
      <c r="A786" s="589"/>
      <c r="B786" s="589"/>
      <c r="C786" s="589"/>
      <c r="D786" s="589"/>
      <c r="E786" s="591"/>
      <c r="F786" s="591"/>
      <c r="G786" s="241" t="s">
        <v>2026</v>
      </c>
      <c r="H786" s="241" t="s">
        <v>2027</v>
      </c>
      <c r="I786" s="241" t="s">
        <v>2028</v>
      </c>
      <c r="J786" s="241" t="s">
        <v>2029</v>
      </c>
      <c r="K786" s="241" t="s">
        <v>2030</v>
      </c>
      <c r="L786" s="241" t="s">
        <v>2031</v>
      </c>
    </row>
    <row r="787" spans="1:12" ht="15" customHeight="1">
      <c r="A787" s="573" t="s">
        <v>1785</v>
      </c>
      <c r="B787" s="619" t="s">
        <v>1954</v>
      </c>
      <c r="C787" s="261" t="str">
        <f>VLOOKUP($D787,'[3]TAC 2018'!$C$2:$AJ$774,2)</f>
        <v>Cerdo, lomo, crudo</v>
      </c>
      <c r="D787" s="243" t="s">
        <v>2125</v>
      </c>
      <c r="E787" s="156">
        <v>60</v>
      </c>
      <c r="F787" s="157">
        <f>$E787*VLOOKUP($D787,'[3]TAC 2018'!$C$2:$AJ$774,4)/100</f>
        <v>60</v>
      </c>
      <c r="G787" s="157">
        <f>$F787*VLOOKUP($D787,'[3]TAC 2018'!$C$2:$AJ$774,6)/100</f>
        <v>66</v>
      </c>
      <c r="H787" s="244">
        <f>$F787*VLOOKUP($D787,'[3]TAC 2018'!$C$2:$AJ$774,8)/100</f>
        <v>12.96</v>
      </c>
      <c r="I787" s="244">
        <f>$F787*VLOOKUP($D787,'[3]TAC 2018'!$C$2:$AJ$774,9)/100</f>
        <v>1.5</v>
      </c>
      <c r="J787" s="245">
        <f>$F787*VLOOKUP($D787,'[3]TAC 2018'!$C$2:$AJ$774,10)/100</f>
        <v>0.18</v>
      </c>
      <c r="K787" s="245">
        <f>$F787*VLOOKUP($D787,'[3]TAC 2018'!$C$2:$AJ$774,14)/100</f>
        <v>6</v>
      </c>
      <c r="L787" s="244">
        <f>$F787*VLOOKUP($D787,'[3]TAC 2018'!$C$2:$AJ$774,15)/100</f>
        <v>0.54</v>
      </c>
    </row>
    <row r="788" spans="1:12">
      <c r="A788" s="574"/>
      <c r="B788" s="619"/>
      <c r="C788" s="261" t="str">
        <f>VLOOKUP($D788,'[3]TAC 2018'!$C$2:$AJ$774,2)</f>
        <v>Aceite de maíz</v>
      </c>
      <c r="D788" s="243" t="s">
        <v>2040</v>
      </c>
      <c r="E788" s="156">
        <v>5</v>
      </c>
      <c r="F788" s="157">
        <f>$E788*VLOOKUP($D788,'[3]TAC 2018'!$C$2:$AJ$774,4)/100</f>
        <v>5</v>
      </c>
      <c r="G788" s="157">
        <f>$F788*VLOOKUP($D788,'[3]TAC 2018'!$C$2:$AJ$774,6)/100</f>
        <v>45</v>
      </c>
      <c r="H788" s="244">
        <f>$F788*VLOOKUP($D788,'[3]TAC 2018'!$C$2:$AJ$774,8)/100</f>
        <v>0</v>
      </c>
      <c r="I788" s="244">
        <f>$F788*VLOOKUP($D788,'[3]TAC 2018'!$C$2:$AJ$774,9)/100</f>
        <v>5</v>
      </c>
      <c r="J788" s="245">
        <f>$F788*VLOOKUP($D788,'[3]TAC 2018'!$C$2:$AJ$774,10)/100</f>
        <v>0</v>
      </c>
      <c r="K788" s="245">
        <f>$F788*VLOOKUP($D788,'[3]TAC 2018'!$C$2:$AJ$774,14)/100</f>
        <v>0</v>
      </c>
      <c r="L788" s="244">
        <f>$F788*VLOOKUP($D788,'[3]TAC 2018'!$C$2:$AJ$774,15)/100</f>
        <v>0</v>
      </c>
    </row>
    <row r="789" spans="1:12">
      <c r="A789" s="574"/>
      <c r="B789" s="619"/>
      <c r="C789" s="261" t="str">
        <f>VLOOKUP($D789,'[3]TAC 2018'!$C$2:$AJ$774,2)</f>
        <v>Sal</v>
      </c>
      <c r="D789" s="243" t="s">
        <v>2041</v>
      </c>
      <c r="E789" s="156">
        <v>6</v>
      </c>
      <c r="F789" s="157">
        <f>$E789*VLOOKUP($D789,'[3]TAC 2018'!$C$2:$AJ$774,4)/100</f>
        <v>6</v>
      </c>
      <c r="G789" s="157">
        <f>$F789*VLOOKUP($D789,'[3]TAC 2018'!$C$2:$AJ$774,6)/100</f>
        <v>0</v>
      </c>
      <c r="H789" s="244">
        <f>$F789*VLOOKUP($D789,'[3]TAC 2018'!$C$2:$AJ$774,8)/100</f>
        <v>0</v>
      </c>
      <c r="I789" s="244">
        <f>$F789*VLOOKUP($D789,'[3]TAC 2018'!$C$2:$AJ$774,9)/100</f>
        <v>0</v>
      </c>
      <c r="J789" s="245">
        <f>$F789*VLOOKUP($D789,'[3]TAC 2018'!$C$2:$AJ$774,10)/100</f>
        <v>0</v>
      </c>
      <c r="K789" s="245">
        <f>$F789*VLOOKUP($D789,'[3]TAC 2018'!$C$2:$AJ$774,14)/100</f>
        <v>1.44</v>
      </c>
      <c r="L789" s="244">
        <f>$F789*VLOOKUP($D789,'[3]TAC 2018'!$C$2:$AJ$774,15)/100</f>
        <v>1.7999999999999999E-2</v>
      </c>
    </row>
    <row r="790" spans="1:12">
      <c r="A790" s="574"/>
      <c r="B790" s="619"/>
      <c r="C790" s="261" t="str">
        <f>VLOOKUP($D790,'[3]TAC 2018'!$C$2:$AJ$774,2)</f>
        <v>Pimentón verde, crudo</v>
      </c>
      <c r="D790" s="243" t="s">
        <v>2037</v>
      </c>
      <c r="E790" s="156">
        <v>10</v>
      </c>
      <c r="F790" s="157">
        <f>$E790*VLOOKUP($D790,'[3]TAC 2018'!$C$2:$AJ$774,4)/100</f>
        <v>8</v>
      </c>
      <c r="G790" s="157">
        <f>$F790*VLOOKUP($D790,'[3]TAC 2018'!$C$2:$AJ$774,6)/100</f>
        <v>2.2400000000000002</v>
      </c>
      <c r="H790" s="244">
        <f>$F790*VLOOKUP($D790,'[3]TAC 2018'!$C$2:$AJ$774,8)/100</f>
        <v>7.2000000000000008E-2</v>
      </c>
      <c r="I790" s="244">
        <f>$F790*VLOOKUP($D790,'[3]TAC 2018'!$C$2:$AJ$774,9)/100</f>
        <v>8.0000000000000002E-3</v>
      </c>
      <c r="J790" s="245">
        <f>$F790*VLOOKUP($D790,'[3]TAC 2018'!$C$2:$AJ$774,10)/100</f>
        <v>0.39200000000000002</v>
      </c>
      <c r="K790" s="245">
        <f>$F790*VLOOKUP($D790,'[3]TAC 2018'!$C$2:$AJ$774,14)/100</f>
        <v>0.88</v>
      </c>
      <c r="L790" s="244">
        <f>$F790*VLOOKUP($D790,'[3]TAC 2018'!$C$2:$AJ$774,15)/100</f>
        <v>3.2000000000000001E-2</v>
      </c>
    </row>
    <row r="791" spans="1:12">
      <c r="A791" s="574"/>
      <c r="B791" s="619"/>
      <c r="C791" s="261" t="str">
        <f>VLOOKUP($D791,'[3]TAC 2018'!$C$2:$AJ$774,2)</f>
        <v>Ajo, crudo</v>
      </c>
      <c r="D791" s="243" t="s">
        <v>2038</v>
      </c>
      <c r="E791" s="156">
        <v>1</v>
      </c>
      <c r="F791" s="157">
        <f>$E791*VLOOKUP($D791,'[3]TAC 2018'!$C$2:$AJ$774,4)/100</f>
        <v>0.95</v>
      </c>
      <c r="G791" s="157">
        <f>$F791*VLOOKUP($D791,'[3]TAC 2018'!$C$2:$AJ$774,6)/100</f>
        <v>1.3679999999999999</v>
      </c>
      <c r="H791" s="244">
        <f>$F791*VLOOKUP($D791,'[3]TAC 2018'!$C$2:$AJ$774,8)/100</f>
        <v>4.4649999999999995E-2</v>
      </c>
      <c r="I791" s="244">
        <f>$F791*VLOOKUP($D791,'[3]TAC 2018'!$C$2:$AJ$774,9)/100</f>
        <v>2.8499999999999997E-3</v>
      </c>
      <c r="J791" s="245">
        <f>$F791*VLOOKUP($D791,'[3]TAC 2018'!$C$2:$AJ$774,10)/100</f>
        <v>0.27834999999999999</v>
      </c>
      <c r="K791" s="245">
        <f>$F791*VLOOKUP($D791,'[3]TAC 2018'!$C$2:$AJ$774,14)/100</f>
        <v>0.38</v>
      </c>
      <c r="L791" s="244">
        <f>$F791*VLOOKUP($D791,'[3]TAC 2018'!$C$2:$AJ$774,15)/100</f>
        <v>1.2349999999999998E-2</v>
      </c>
    </row>
    <row r="792" spans="1:12">
      <c r="A792" s="574"/>
      <c r="B792" s="619"/>
      <c r="C792" s="261" t="str">
        <f>VLOOKUP($D792,'[3]TAC 2018'!$C$2:$AJ$774,2)</f>
        <v>Cebolla cabezona, cruda</v>
      </c>
      <c r="D792" s="243" t="s">
        <v>2035</v>
      </c>
      <c r="E792" s="156">
        <v>10</v>
      </c>
      <c r="F792" s="157">
        <f>$E792*VLOOKUP($D792,'[3]TAC 2018'!$C$2:$AJ$774,4)/100</f>
        <v>9.5</v>
      </c>
      <c r="G792" s="157">
        <f>$F792*VLOOKUP($D792,'[3]TAC 2018'!$C$2:$AJ$774,6)/100</f>
        <v>3.8</v>
      </c>
      <c r="H792" s="244">
        <f>$F792*VLOOKUP($D792,'[3]TAC 2018'!$C$2:$AJ$774,8)/100</f>
        <v>0.13299999999999998</v>
      </c>
      <c r="I792" s="244">
        <f>$F792*VLOOKUP($D792,'[3]TAC 2018'!$C$2:$AJ$774,9)/100</f>
        <v>9.5000000000000015E-3</v>
      </c>
      <c r="J792" s="245">
        <f>$F792*VLOOKUP($D792,'[3]TAC 2018'!$C$2:$AJ$774,10)/100</f>
        <v>0.73150000000000004</v>
      </c>
      <c r="K792" s="245">
        <f>$F792*VLOOKUP($D792,'[3]TAC 2018'!$C$2:$AJ$774,14)/100</f>
        <v>2.2799999999999998</v>
      </c>
      <c r="L792" s="244">
        <f>$F792*VLOOKUP($D792,'[3]TAC 2018'!$C$2:$AJ$774,15)/100</f>
        <v>2.8500000000000001E-2</v>
      </c>
    </row>
    <row r="793" spans="1:12">
      <c r="A793" s="574"/>
      <c r="B793" s="619"/>
      <c r="C793" s="261" t="str">
        <f>VLOOKUP($D793,'[3]TAC 2018'!$C$2:$AJ$774,2)</f>
        <v>Cebolla junca, tallos, cruda</v>
      </c>
      <c r="D793" s="243" t="s">
        <v>2116</v>
      </c>
      <c r="E793" s="156">
        <v>10</v>
      </c>
      <c r="F793" s="157">
        <f>$E793*VLOOKUP($D793,'[3]TAC 2018'!$C$2:$AJ$774,4)/100</f>
        <v>4</v>
      </c>
      <c r="G793" s="157">
        <f>$F793*VLOOKUP($D793,'[3]TAC 2018'!$C$2:$AJ$774,6)/100</f>
        <v>1.48</v>
      </c>
      <c r="H793" s="244">
        <f>$F793*VLOOKUP($D793,'[3]TAC 2018'!$C$2:$AJ$774,8)/100</f>
        <v>4.8000000000000001E-2</v>
      </c>
      <c r="I793" s="244">
        <f>$F793*VLOOKUP($D793,'[3]TAC 2018'!$C$2:$AJ$774,9)/100</f>
        <v>4.0000000000000001E-3</v>
      </c>
      <c r="J793" s="245">
        <f>$F793*VLOOKUP($D793,'[3]TAC 2018'!$C$2:$AJ$774,10)/100</f>
        <v>0.27200000000000002</v>
      </c>
      <c r="K793" s="245">
        <f>$F793*VLOOKUP($D793,'[3]TAC 2018'!$C$2:$AJ$774,14)/100</f>
        <v>2.2799999999999998</v>
      </c>
      <c r="L793" s="244">
        <f>$F793*VLOOKUP($D793,'[3]TAC 2018'!$C$2:$AJ$774,15)/100</f>
        <v>0.02</v>
      </c>
    </row>
    <row r="794" spans="1:12">
      <c r="A794" s="574"/>
      <c r="B794" s="619"/>
      <c r="C794" s="261" t="str">
        <f>VLOOKUP($D794,'[3]TAC 2018'!$C$2:$AJ$774,2)</f>
        <v>Tomate, crudo</v>
      </c>
      <c r="D794" s="243" t="s">
        <v>2036</v>
      </c>
      <c r="E794" s="156">
        <v>10</v>
      </c>
      <c r="F794" s="157">
        <f>$E794*VLOOKUP($D794,'[3]TAC 2018'!$C$2:$AJ$774,4)/100</f>
        <v>8</v>
      </c>
      <c r="G794" s="157">
        <f>$F794*VLOOKUP($D794,'[3]TAC 2018'!$C$2:$AJ$774,6)/100</f>
        <v>1.84</v>
      </c>
      <c r="H794" s="244">
        <f>$F794*VLOOKUP($D794,'[3]TAC 2018'!$C$2:$AJ$774,8)/100</f>
        <v>7.2000000000000008E-2</v>
      </c>
      <c r="I794" s="244">
        <f>$F794*VLOOKUP($D794,'[3]TAC 2018'!$C$2:$AJ$774,9)/100</f>
        <v>8.0000000000000002E-3</v>
      </c>
      <c r="J794" s="245">
        <f>$F794*VLOOKUP($D794,'[3]TAC 2018'!$C$2:$AJ$774,10)/100</f>
        <v>0.32799999999999996</v>
      </c>
      <c r="K794" s="245">
        <f>$F794*VLOOKUP($D794,'[3]TAC 2018'!$C$2:$AJ$774,14)/100</f>
        <v>0.72</v>
      </c>
      <c r="L794" s="244">
        <f>$F794*VLOOKUP($D794,'[3]TAC 2018'!$C$2:$AJ$774,15)/100</f>
        <v>0.04</v>
      </c>
    </row>
    <row r="795" spans="1:12" ht="15" customHeight="1">
      <c r="A795" s="574"/>
      <c r="B795" s="599" t="s">
        <v>2003</v>
      </c>
      <c r="C795" s="261" t="str">
        <f>VLOOKUP($D795,'[3]TAC 2018'!$C$2:$AJ$774,2)</f>
        <v>Lenteja comun, cruda</v>
      </c>
      <c r="D795" s="243" t="s">
        <v>2055</v>
      </c>
      <c r="E795" s="156">
        <v>50</v>
      </c>
      <c r="F795" s="157">
        <f>$E795*VLOOKUP($D795,'[3]TAC 2018'!$C$2:$AJ$774,4)/100</f>
        <v>50</v>
      </c>
      <c r="G795" s="157">
        <f>$F795*VLOOKUP($D795,'[3]TAC 2018'!$C$2:$AJ$774,6)/100</f>
        <v>193.5</v>
      </c>
      <c r="H795" s="244">
        <f>$F795*VLOOKUP($D795,'[3]TAC 2018'!$C$2:$AJ$774,8)/100</f>
        <v>11.55</v>
      </c>
      <c r="I795" s="244">
        <f>$F795*VLOOKUP($D795,'[3]TAC 2018'!$C$2:$AJ$774,9)/100</f>
        <v>0.45</v>
      </c>
      <c r="J795" s="245">
        <f>$F795*VLOOKUP($D795,'[3]TAC 2018'!$C$2:$AJ$774,10)/100</f>
        <v>30.5</v>
      </c>
      <c r="K795" s="245">
        <f>$F795*VLOOKUP($D795,'[3]TAC 2018'!$C$2:$AJ$774,14)/100</f>
        <v>25.5</v>
      </c>
      <c r="L795" s="244">
        <f>$F795*VLOOKUP($D795,'[3]TAC 2018'!$C$2:$AJ$774,15)/100</f>
        <v>3.6</v>
      </c>
    </row>
    <row r="796" spans="1:12">
      <c r="A796" s="574"/>
      <c r="B796" s="599"/>
      <c r="C796" s="261" t="str">
        <f>VLOOKUP($D796,'[3]TAC 2018'!$C$2:$AJ$774,2)</f>
        <v>Pimentón verde, crudo</v>
      </c>
      <c r="D796" s="243" t="s">
        <v>2037</v>
      </c>
      <c r="E796" s="156">
        <v>10</v>
      </c>
      <c r="F796" s="157">
        <f>$E796*VLOOKUP($D796,'[3]TAC 2018'!$C$2:$AJ$774,4)/100</f>
        <v>8</v>
      </c>
      <c r="G796" s="157">
        <f>$F796*VLOOKUP($D796,'[3]TAC 2018'!$C$2:$AJ$774,6)/100</f>
        <v>2.2400000000000002</v>
      </c>
      <c r="H796" s="244">
        <f>$F796*VLOOKUP($D796,'[3]TAC 2018'!$C$2:$AJ$774,8)/100</f>
        <v>7.2000000000000008E-2</v>
      </c>
      <c r="I796" s="244">
        <f>$F796*VLOOKUP($D796,'[3]TAC 2018'!$C$2:$AJ$774,9)/100</f>
        <v>8.0000000000000002E-3</v>
      </c>
      <c r="J796" s="245">
        <f>$F796*VLOOKUP($D796,'[3]TAC 2018'!$C$2:$AJ$774,10)/100</f>
        <v>0.39200000000000002</v>
      </c>
      <c r="K796" s="245">
        <f>$F796*VLOOKUP($D796,'[3]TAC 2018'!$C$2:$AJ$774,14)/100</f>
        <v>0.88</v>
      </c>
      <c r="L796" s="244">
        <f>$F796*VLOOKUP($D796,'[3]TAC 2018'!$C$2:$AJ$774,15)/100</f>
        <v>3.2000000000000001E-2</v>
      </c>
    </row>
    <row r="797" spans="1:12">
      <c r="A797" s="574"/>
      <c r="B797" s="599"/>
      <c r="C797" s="261" t="str">
        <f>VLOOKUP($D797,'[3]TAC 2018'!$C$2:$AJ$774,2)</f>
        <v>Ajo, crudo</v>
      </c>
      <c r="D797" s="243" t="s">
        <v>2038</v>
      </c>
      <c r="E797" s="156">
        <v>1</v>
      </c>
      <c r="F797" s="157">
        <f>$E797*VLOOKUP($D797,'[3]TAC 2018'!$C$2:$AJ$774,4)/100</f>
        <v>0.95</v>
      </c>
      <c r="G797" s="157">
        <f>$F797*VLOOKUP($D797,'[3]TAC 2018'!$C$2:$AJ$774,6)/100</f>
        <v>1.3679999999999999</v>
      </c>
      <c r="H797" s="244">
        <f>$F797*VLOOKUP($D797,'[3]TAC 2018'!$C$2:$AJ$774,8)/100</f>
        <v>4.4649999999999995E-2</v>
      </c>
      <c r="I797" s="244">
        <f>$F797*VLOOKUP($D797,'[3]TAC 2018'!$C$2:$AJ$774,9)/100</f>
        <v>2.8499999999999997E-3</v>
      </c>
      <c r="J797" s="245">
        <f>$F797*VLOOKUP($D797,'[3]TAC 2018'!$C$2:$AJ$774,10)/100</f>
        <v>0.27834999999999999</v>
      </c>
      <c r="K797" s="245">
        <f>$F797*VLOOKUP($D797,'[3]TAC 2018'!$C$2:$AJ$774,14)/100</f>
        <v>0.38</v>
      </c>
      <c r="L797" s="244">
        <f>$F797*VLOOKUP($D797,'[3]TAC 2018'!$C$2:$AJ$774,15)/100</f>
        <v>1.2349999999999998E-2</v>
      </c>
    </row>
    <row r="798" spans="1:12">
      <c r="A798" s="574"/>
      <c r="B798" s="599"/>
      <c r="C798" s="261" t="str">
        <f>VLOOKUP($D798,'[3]TAC 2018'!$C$2:$AJ$774,2)</f>
        <v>Cebolla cabezona, cruda</v>
      </c>
      <c r="D798" s="243" t="s">
        <v>2035</v>
      </c>
      <c r="E798" s="156">
        <v>10</v>
      </c>
      <c r="F798" s="157">
        <f>$E798*VLOOKUP($D798,'[3]TAC 2018'!$C$2:$AJ$774,4)/100</f>
        <v>9.5</v>
      </c>
      <c r="G798" s="157">
        <f>$F798*VLOOKUP($D798,'[3]TAC 2018'!$C$2:$AJ$774,6)/100</f>
        <v>3.8</v>
      </c>
      <c r="H798" s="244">
        <f>$F798*VLOOKUP($D798,'[3]TAC 2018'!$C$2:$AJ$774,8)/100</f>
        <v>0.13299999999999998</v>
      </c>
      <c r="I798" s="244">
        <f>$F798*VLOOKUP($D798,'[3]TAC 2018'!$C$2:$AJ$774,9)/100</f>
        <v>9.5000000000000015E-3</v>
      </c>
      <c r="J798" s="245">
        <f>$F798*VLOOKUP($D798,'[3]TAC 2018'!$C$2:$AJ$774,10)/100</f>
        <v>0.73150000000000004</v>
      </c>
      <c r="K798" s="245">
        <f>$F798*VLOOKUP($D798,'[3]TAC 2018'!$C$2:$AJ$774,14)/100</f>
        <v>2.2799999999999998</v>
      </c>
      <c r="L798" s="244">
        <f>$F798*VLOOKUP($D798,'[3]TAC 2018'!$C$2:$AJ$774,15)/100</f>
        <v>2.8500000000000001E-2</v>
      </c>
    </row>
    <row r="799" spans="1:12">
      <c r="A799" s="574"/>
      <c r="B799" s="599"/>
      <c r="C799" s="261" t="str">
        <f>VLOOKUP($D799,'[3]TAC 2018'!$C$2:$AJ$774,2)</f>
        <v>Cebolla junca, tallos, cruda</v>
      </c>
      <c r="D799" s="243" t="s">
        <v>2116</v>
      </c>
      <c r="E799" s="156">
        <v>10</v>
      </c>
      <c r="F799" s="157">
        <f>$E799*VLOOKUP($D799,'[3]TAC 2018'!$C$2:$AJ$774,4)/100</f>
        <v>4</v>
      </c>
      <c r="G799" s="157">
        <f>$F799*VLOOKUP($D799,'[3]TAC 2018'!$C$2:$AJ$774,6)/100</f>
        <v>1.48</v>
      </c>
      <c r="H799" s="244">
        <f>$F799*VLOOKUP($D799,'[3]TAC 2018'!$C$2:$AJ$774,8)/100</f>
        <v>4.8000000000000001E-2</v>
      </c>
      <c r="I799" s="244">
        <f>$F799*VLOOKUP($D799,'[3]TAC 2018'!$C$2:$AJ$774,9)/100</f>
        <v>4.0000000000000001E-3</v>
      </c>
      <c r="J799" s="245">
        <f>$F799*VLOOKUP($D799,'[3]TAC 2018'!$C$2:$AJ$774,10)/100</f>
        <v>0.27200000000000002</v>
      </c>
      <c r="K799" s="245">
        <f>$F799*VLOOKUP($D799,'[3]TAC 2018'!$C$2:$AJ$774,14)/100</f>
        <v>2.2799999999999998</v>
      </c>
      <c r="L799" s="244">
        <f>$F799*VLOOKUP($D799,'[3]TAC 2018'!$C$2:$AJ$774,15)/100</f>
        <v>0.02</v>
      </c>
    </row>
    <row r="800" spans="1:12">
      <c r="A800" s="574"/>
      <c r="B800" s="599"/>
      <c r="C800" s="261" t="str">
        <f>VLOOKUP($D800,'[3]TAC 2018'!$C$2:$AJ$774,2)</f>
        <v>Tomate, crudo</v>
      </c>
      <c r="D800" s="243" t="s">
        <v>2036</v>
      </c>
      <c r="E800" s="156">
        <v>10</v>
      </c>
      <c r="F800" s="157">
        <f>$E800*VLOOKUP($D800,'[3]TAC 2018'!$C$2:$AJ$774,4)/100</f>
        <v>8</v>
      </c>
      <c r="G800" s="157">
        <f>$F800*VLOOKUP($D800,'[3]TAC 2018'!$C$2:$AJ$774,6)/100</f>
        <v>1.84</v>
      </c>
      <c r="H800" s="244">
        <f>$F800*VLOOKUP($D800,'[3]TAC 2018'!$C$2:$AJ$774,8)/100</f>
        <v>7.2000000000000008E-2</v>
      </c>
      <c r="I800" s="244">
        <f>$F800*VLOOKUP($D800,'[3]TAC 2018'!$C$2:$AJ$774,9)/100</f>
        <v>8.0000000000000002E-3</v>
      </c>
      <c r="J800" s="245">
        <f>$F800*VLOOKUP($D800,'[3]TAC 2018'!$C$2:$AJ$774,10)/100</f>
        <v>0.32799999999999996</v>
      </c>
      <c r="K800" s="245">
        <f>$F800*VLOOKUP($D800,'[3]TAC 2018'!$C$2:$AJ$774,14)/100</f>
        <v>0.72</v>
      </c>
      <c r="L800" s="244">
        <f>$F800*VLOOKUP($D800,'[3]TAC 2018'!$C$2:$AJ$774,15)/100</f>
        <v>0.04</v>
      </c>
    </row>
    <row r="801" spans="1:12">
      <c r="A801" s="574"/>
      <c r="B801" s="599"/>
      <c r="C801" s="261" t="str">
        <f>VLOOKUP($D801,'[3]TAC 2018'!$C$2:$AJ$774,2)</f>
        <v>Aceite de maíz</v>
      </c>
      <c r="D801" s="243" t="s">
        <v>2040</v>
      </c>
      <c r="E801" s="156">
        <v>10</v>
      </c>
      <c r="F801" s="157">
        <f>$E801*VLOOKUP($D801,'[3]TAC 2018'!$C$2:$AJ$774,4)/100</f>
        <v>10</v>
      </c>
      <c r="G801" s="157">
        <f>$F801*VLOOKUP($D801,'[3]TAC 2018'!$C$2:$AJ$774,6)/100</f>
        <v>90</v>
      </c>
      <c r="H801" s="244">
        <f>$F801*VLOOKUP($D801,'[3]TAC 2018'!$C$2:$AJ$774,8)/100</f>
        <v>0</v>
      </c>
      <c r="I801" s="244">
        <f>$F801*VLOOKUP($D801,'[3]TAC 2018'!$C$2:$AJ$774,9)/100</f>
        <v>10</v>
      </c>
      <c r="J801" s="245">
        <f>$F801*VLOOKUP($D801,'[3]TAC 2018'!$C$2:$AJ$774,10)/100</f>
        <v>0</v>
      </c>
      <c r="K801" s="245">
        <f>$F801*VLOOKUP($D801,'[3]TAC 2018'!$C$2:$AJ$774,14)/100</f>
        <v>0</v>
      </c>
      <c r="L801" s="244">
        <f>$F801*VLOOKUP($D801,'[3]TAC 2018'!$C$2:$AJ$774,15)/100</f>
        <v>0</v>
      </c>
    </row>
    <row r="802" spans="1:12">
      <c r="A802" s="577"/>
      <c r="B802" s="599"/>
      <c r="C802" s="261" t="str">
        <f>VLOOKUP($D802,'[3]TAC 2018'!$C$2:$AJ$774,2)</f>
        <v>Sal</v>
      </c>
      <c r="D802" s="243" t="s">
        <v>2041</v>
      </c>
      <c r="E802" s="246">
        <v>1</v>
      </c>
      <c r="F802" s="157">
        <f>$E802*VLOOKUP($D802,'[3]TAC 2018'!$C$2:$AJ$774,4)/100</f>
        <v>1</v>
      </c>
      <c r="G802" s="157">
        <f>$F802*VLOOKUP($D802,'[3]TAC 2018'!$C$2:$AJ$774,6)/100</f>
        <v>0</v>
      </c>
      <c r="H802" s="244">
        <f>$F802*VLOOKUP($D802,'[3]TAC 2018'!$C$2:$AJ$774,8)/100</f>
        <v>0</v>
      </c>
      <c r="I802" s="244">
        <f>$F802*VLOOKUP($D802,'[3]TAC 2018'!$C$2:$AJ$774,9)/100</f>
        <v>0</v>
      </c>
      <c r="J802" s="245">
        <f>$F802*VLOOKUP($D802,'[3]TAC 2018'!$C$2:$AJ$774,10)/100</f>
        <v>0</v>
      </c>
      <c r="K802" s="245">
        <f>$F802*VLOOKUP($D802,'[3]TAC 2018'!$C$2:$AJ$774,14)/100</f>
        <v>0.24</v>
      </c>
      <c r="L802" s="244">
        <f>$F802*VLOOKUP($D802,'[3]TAC 2018'!$C$2:$AJ$774,15)/100</f>
        <v>3.0000000000000001E-3</v>
      </c>
    </row>
    <row r="803" spans="1:12" ht="15" customHeight="1">
      <c r="A803" s="616" t="s">
        <v>1882</v>
      </c>
      <c r="B803" s="619" t="s">
        <v>1919</v>
      </c>
      <c r="C803" s="261" t="str">
        <f>VLOOKUP($D803,'[3]TAC 2018'!$C$2:$AJ$774,2)</f>
        <v>Arroz blanco, pulido, crudo</v>
      </c>
      <c r="D803" s="243" t="s">
        <v>2056</v>
      </c>
      <c r="E803" s="156">
        <v>90</v>
      </c>
      <c r="F803" s="157">
        <f>$E803*VLOOKUP($D803,'[3]TAC 2018'!$C$2:$AJ$774,4)/100</f>
        <v>90</v>
      </c>
      <c r="G803" s="157">
        <f>$F803*VLOOKUP($D803,'[3]TAC 2018'!$C$2:$AJ$774,6)/100</f>
        <v>317.7</v>
      </c>
      <c r="H803" s="244">
        <f>$F803*VLOOKUP($D803,'[3]TAC 2018'!$C$2:$AJ$774,8)/100</f>
        <v>6.03</v>
      </c>
      <c r="I803" s="244">
        <f>$F803*VLOOKUP($D803,'[3]TAC 2018'!$C$2:$AJ$774,9)/100</f>
        <v>0.36</v>
      </c>
      <c r="J803" s="245">
        <f>$F803*VLOOKUP($D803,'[3]TAC 2018'!$C$2:$AJ$774,10)/100</f>
        <v>72.089999999999989</v>
      </c>
      <c r="K803" s="245">
        <f>$F803*VLOOKUP($D803,'[3]TAC 2018'!$C$2:$AJ$774,14)/100</f>
        <v>8.1</v>
      </c>
      <c r="L803" s="244">
        <f>$F803*VLOOKUP($D803,'[3]TAC 2018'!$C$2:$AJ$774,15)/100</f>
        <v>0.72</v>
      </c>
    </row>
    <row r="804" spans="1:12">
      <c r="A804" s="616"/>
      <c r="B804" s="619"/>
      <c r="C804" s="261" t="str">
        <f>VLOOKUP($D804,'[3]TAC 2018'!$C$2:$AJ$774,2)</f>
        <v>Aceite de maíz</v>
      </c>
      <c r="D804" s="243" t="s">
        <v>2040</v>
      </c>
      <c r="E804" s="156">
        <v>5</v>
      </c>
      <c r="F804" s="157">
        <f>$E804*VLOOKUP($D804,'[3]TAC 2018'!$C$2:$AJ$774,4)/100</f>
        <v>5</v>
      </c>
      <c r="G804" s="157">
        <f>$F804*VLOOKUP($D804,'[3]TAC 2018'!$C$2:$AJ$774,6)/100</f>
        <v>45</v>
      </c>
      <c r="H804" s="244">
        <f>$F804*VLOOKUP($D804,'[3]TAC 2018'!$C$2:$AJ$774,8)/100</f>
        <v>0</v>
      </c>
      <c r="I804" s="244">
        <f>$F804*VLOOKUP($D804,'[3]TAC 2018'!$C$2:$AJ$774,9)/100</f>
        <v>5</v>
      </c>
      <c r="J804" s="245">
        <f>$F804*VLOOKUP($D804,'[3]TAC 2018'!$C$2:$AJ$774,10)/100</f>
        <v>0</v>
      </c>
      <c r="K804" s="245">
        <f>$F804*VLOOKUP($D804,'[3]TAC 2018'!$C$2:$AJ$774,14)/100</f>
        <v>0</v>
      </c>
      <c r="L804" s="244">
        <f>$F804*VLOOKUP($D804,'[3]TAC 2018'!$C$2:$AJ$774,15)/100</f>
        <v>0</v>
      </c>
    </row>
    <row r="805" spans="1:12">
      <c r="A805" s="616"/>
      <c r="B805" s="619"/>
      <c r="C805" s="261" t="str">
        <f>VLOOKUP($D805,'[3]TAC 2018'!$C$2:$AJ$774,2)</f>
        <v>Ajo, crudo</v>
      </c>
      <c r="D805" s="243" t="s">
        <v>2038</v>
      </c>
      <c r="E805" s="156">
        <v>1</v>
      </c>
      <c r="F805" s="157">
        <f>$E805*VLOOKUP($D805,'[3]TAC 2018'!$C$2:$AJ$774,4)/100</f>
        <v>0.95</v>
      </c>
      <c r="G805" s="157">
        <f>$F805*VLOOKUP($D805,'[3]TAC 2018'!$C$2:$AJ$774,6)/100</f>
        <v>1.3679999999999999</v>
      </c>
      <c r="H805" s="244">
        <f>$F805*VLOOKUP($D805,'[3]TAC 2018'!$C$2:$AJ$774,8)/100</f>
        <v>4.4649999999999995E-2</v>
      </c>
      <c r="I805" s="244">
        <f>$F805*VLOOKUP($D805,'[3]TAC 2018'!$C$2:$AJ$774,9)/100</f>
        <v>2.8499999999999997E-3</v>
      </c>
      <c r="J805" s="245">
        <f>$F805*VLOOKUP($D805,'[3]TAC 2018'!$C$2:$AJ$774,10)/100</f>
        <v>0.27834999999999999</v>
      </c>
      <c r="K805" s="245">
        <f>$F805*VLOOKUP($D805,'[3]TAC 2018'!$C$2:$AJ$774,14)/100</f>
        <v>0.38</v>
      </c>
      <c r="L805" s="244">
        <f>$F805*VLOOKUP($D805,'[3]TAC 2018'!$C$2:$AJ$774,15)/100</f>
        <v>1.2349999999999998E-2</v>
      </c>
    </row>
    <row r="806" spans="1:12">
      <c r="A806" s="616"/>
      <c r="B806" s="619"/>
      <c r="C806" s="261" t="str">
        <f>VLOOKUP($D806,'[3]TAC 2018'!$C$2:$AJ$774,2)</f>
        <v>Sal</v>
      </c>
      <c r="D806" s="243" t="s">
        <v>2041</v>
      </c>
      <c r="E806" s="246">
        <v>0.5</v>
      </c>
      <c r="F806" s="157">
        <f>$E806*VLOOKUP($D806,'[3]TAC 2018'!$C$2:$AJ$774,4)/100</f>
        <v>0.5</v>
      </c>
      <c r="G806" s="157">
        <f>$F806*VLOOKUP($D806,'[3]TAC 2018'!$C$2:$AJ$774,6)/100</f>
        <v>0</v>
      </c>
      <c r="H806" s="244">
        <f>$F806*VLOOKUP($D806,'[3]TAC 2018'!$C$2:$AJ$774,8)/100</f>
        <v>0</v>
      </c>
      <c r="I806" s="244">
        <f>$F806*VLOOKUP($D806,'[3]TAC 2018'!$C$2:$AJ$774,9)/100</f>
        <v>0</v>
      </c>
      <c r="J806" s="245">
        <f>$F806*VLOOKUP($D806,'[3]TAC 2018'!$C$2:$AJ$774,10)/100</f>
        <v>0</v>
      </c>
      <c r="K806" s="245">
        <f>$F806*VLOOKUP($D806,'[3]TAC 2018'!$C$2:$AJ$774,14)/100</f>
        <v>0.12</v>
      </c>
      <c r="L806" s="244">
        <f>$F806*VLOOKUP($D806,'[3]TAC 2018'!$C$2:$AJ$774,15)/100</f>
        <v>1.5E-3</v>
      </c>
    </row>
    <row r="807" spans="1:12" ht="35.25" customHeight="1">
      <c r="A807" s="573" t="s">
        <v>162</v>
      </c>
      <c r="B807" s="578" t="s">
        <v>3736</v>
      </c>
      <c r="C807" s="261" t="str">
        <f>VLOOKUP($D807,'[3]TAC 2018'!$C$2:$AJ$774,2)</f>
        <v>Plátano hartón, verde, crudo</v>
      </c>
      <c r="D807" s="266" t="s">
        <v>2066</v>
      </c>
      <c r="E807" s="267">
        <v>80</v>
      </c>
      <c r="F807" s="157">
        <f>$E807*VLOOKUP($D807,'[3]TAC 2018'!$C$2:$AJ$774,4)/100</f>
        <v>54.4</v>
      </c>
      <c r="G807" s="157">
        <f>$F807*VLOOKUP($D807,'[3]TAC 2018'!$C$2:$AJ$774,6)/100</f>
        <v>90.304000000000002</v>
      </c>
      <c r="H807" s="244">
        <f>$F807*VLOOKUP($D807,'[3]TAC 2018'!$C$2:$AJ$774,8)/100</f>
        <v>0.65280000000000005</v>
      </c>
      <c r="I807" s="244">
        <f>$F807*VLOOKUP($D807,'[3]TAC 2018'!$C$2:$AJ$774,9)/100</f>
        <v>0.10880000000000001</v>
      </c>
      <c r="J807" s="245">
        <f>$F807*VLOOKUP($D807,'[3]TAC 2018'!$C$2:$AJ$774,10)/100</f>
        <v>21.379199999999997</v>
      </c>
      <c r="K807" s="245">
        <f>$F807*VLOOKUP($D807,'[3]TAC 2018'!$C$2:$AJ$774,14)/100</f>
        <v>4.3520000000000003</v>
      </c>
      <c r="L807" s="244">
        <f>$F807*VLOOKUP($D807,'[3]TAC 2018'!$C$2:$AJ$774,15)/100</f>
        <v>0.21760000000000002</v>
      </c>
    </row>
    <row r="808" spans="1:12" ht="37.5" customHeight="1">
      <c r="A808" s="577"/>
      <c r="B808" s="579"/>
      <c r="C808" s="261" t="str">
        <f>VLOOKUP($D808,'[3]TAC 2018'!$C$2:$AJ$774,2)</f>
        <v>Aceite de maíz</v>
      </c>
      <c r="D808" s="266" t="s">
        <v>2040</v>
      </c>
      <c r="E808" s="267">
        <v>5</v>
      </c>
      <c r="F808" s="157">
        <f>$E808*VLOOKUP($D808,'[3]TAC 2018'!$C$2:$AJ$774,4)/100</f>
        <v>5</v>
      </c>
      <c r="G808" s="157">
        <f>$F808*VLOOKUP($D808,'[3]TAC 2018'!$C$2:$AJ$774,6)/100</f>
        <v>45</v>
      </c>
      <c r="H808" s="244">
        <f>$F808*VLOOKUP($D808,'[3]TAC 2018'!$C$2:$AJ$774,8)/100</f>
        <v>0</v>
      </c>
      <c r="I808" s="244">
        <f>$F808*VLOOKUP($D808,'[3]TAC 2018'!$C$2:$AJ$774,9)/100</f>
        <v>5</v>
      </c>
      <c r="J808" s="245">
        <f>$F808*VLOOKUP($D808,'[3]TAC 2018'!$C$2:$AJ$774,10)/100</f>
        <v>0</v>
      </c>
      <c r="K808" s="245">
        <f>$F808*VLOOKUP($D808,'[3]TAC 2018'!$C$2:$AJ$774,14)/100</f>
        <v>0</v>
      </c>
      <c r="L808" s="244">
        <f>$F808*VLOOKUP($D808,'[3]TAC 2018'!$C$2:$AJ$774,15)/100</f>
        <v>0</v>
      </c>
    </row>
    <row r="809" spans="1:12">
      <c r="A809" s="573" t="s">
        <v>1764</v>
      </c>
      <c r="B809" s="580" t="s">
        <v>3735</v>
      </c>
      <c r="C809" s="261" t="str">
        <f>VLOOKUP(D809,'[3]TAC 2018'!$C$2:$AJ$774,2)</f>
        <v>Melón, crudo</v>
      </c>
      <c r="D809" s="243" t="s">
        <v>2133</v>
      </c>
      <c r="E809" s="246">
        <v>60</v>
      </c>
      <c r="F809" s="157">
        <f>$E809*VLOOKUP($D809,'[3]TAC 2018'!$C$2:$AJ$774,4)/100</f>
        <v>30</v>
      </c>
      <c r="G809" s="157">
        <f>$F809*VLOOKUP($D809,'[3]TAC 2018'!$C$2:$AJ$774,6)/100</f>
        <v>7.5</v>
      </c>
      <c r="H809" s="244">
        <f>$F809*VLOOKUP($D809,'[3]TAC 2018'!$C$2:$AJ$774,8)/100</f>
        <v>0.21</v>
      </c>
      <c r="I809" s="244">
        <f>$F809*VLOOKUP($D809,'[3]TAC 2018'!$C$2:$AJ$774,9)/100</f>
        <v>0</v>
      </c>
      <c r="J809" s="245">
        <f>$F809*VLOOKUP($D809,'[3]TAC 2018'!$C$2:$AJ$774,10)/100</f>
        <v>1.5</v>
      </c>
      <c r="K809" s="245">
        <f>$F809*VLOOKUP($D809,'[3]TAC 2018'!$C$2:$AJ$774,14)/100</f>
        <v>3.3</v>
      </c>
      <c r="L809" s="244">
        <f>$F809*VLOOKUP($D809,'[3]TAC 2018'!$C$2:$AJ$774,15)/100</f>
        <v>0.12</v>
      </c>
    </row>
    <row r="810" spans="1:12">
      <c r="A810" s="577"/>
      <c r="B810" s="582"/>
      <c r="C810" s="261" t="str">
        <f>VLOOKUP(D810,'[3]TAC 2018'!$C$2:$AJ$774,2)</f>
        <v>Azucar blanco, granulado</v>
      </c>
      <c r="D810" s="243" t="s">
        <v>2033</v>
      </c>
      <c r="E810" s="246">
        <v>10</v>
      </c>
      <c r="F810" s="157">
        <f>$E810*VLOOKUP($D810,'[3]TAC 2018'!$C$2:$AJ$774,4)/100</f>
        <v>10</v>
      </c>
      <c r="G810" s="157">
        <f>$F810*VLOOKUP($D810,'[3]TAC 2018'!$C$2:$AJ$774,6)/100</f>
        <v>39.700000000000003</v>
      </c>
      <c r="H810" s="244">
        <f>$F810*VLOOKUP($D810,'[3]TAC 2018'!$C$2:$AJ$774,8)/100</f>
        <v>0</v>
      </c>
      <c r="I810" s="244">
        <f>$F810*VLOOKUP($D810,'[3]TAC 2018'!$C$2:$AJ$774,9)/100</f>
        <v>0</v>
      </c>
      <c r="J810" s="245">
        <f>$F810*VLOOKUP($D810,'[3]TAC 2018'!$C$2:$AJ$774,10)/100</f>
        <v>9.93</v>
      </c>
      <c r="K810" s="245">
        <f>$F810*VLOOKUP($D810,'[3]TAC 2018'!$C$2:$AJ$774,14)/100</f>
        <v>0</v>
      </c>
      <c r="L810" s="244">
        <f>$F810*VLOOKUP($D810,'[3]TAC 2018'!$C$2:$AJ$774,15)/100</f>
        <v>0.01</v>
      </c>
    </row>
    <row r="811" spans="1:12" ht="15.75">
      <c r="A811" s="575" t="s">
        <v>2045</v>
      </c>
      <c r="B811" s="575"/>
      <c r="C811" s="617"/>
      <c r="D811" s="617"/>
      <c r="E811" s="617"/>
      <c r="F811" s="617"/>
      <c r="G811" s="263">
        <f t="shared" ref="G811:L811" si="93">SUM(G787:G810)</f>
        <v>962.52800000000002</v>
      </c>
      <c r="H811" s="263">
        <f t="shared" si="93"/>
        <v>32.186749999999996</v>
      </c>
      <c r="I811" s="263">
        <f t="shared" si="93"/>
        <v>27.486349999999995</v>
      </c>
      <c r="J811" s="263">
        <f t="shared" si="93"/>
        <v>139.86124999999998</v>
      </c>
      <c r="K811" s="263">
        <f t="shared" si="93"/>
        <v>62.512000000000015</v>
      </c>
      <c r="L811" s="255">
        <f t="shared" si="93"/>
        <v>5.5081499999999988</v>
      </c>
    </row>
    <row r="812" spans="1:12" ht="15.75">
      <c r="A812" s="575" t="s">
        <v>2046</v>
      </c>
      <c r="B812" s="575"/>
      <c r="C812" s="575"/>
      <c r="D812" s="575"/>
      <c r="E812" s="575"/>
      <c r="F812" s="575"/>
      <c r="G812" s="256">
        <v>2245</v>
      </c>
      <c r="H812" s="257">
        <v>78.5</v>
      </c>
      <c r="I812" s="257">
        <v>74.400000000000006</v>
      </c>
      <c r="J812" s="257">
        <v>314.3</v>
      </c>
      <c r="K812" s="256">
        <v>1100</v>
      </c>
      <c r="L812" s="257">
        <v>6.2</v>
      </c>
    </row>
    <row r="813" spans="1:12" ht="15.75">
      <c r="A813" s="575" t="s">
        <v>2047</v>
      </c>
      <c r="B813" s="575"/>
      <c r="C813" s="575"/>
      <c r="D813" s="575"/>
      <c r="E813" s="575"/>
      <c r="F813" s="575"/>
      <c r="G813" s="258">
        <f t="shared" ref="G813:L813" si="94">G811/G812</f>
        <v>0.42874298440979958</v>
      </c>
      <c r="H813" s="258">
        <f t="shared" si="94"/>
        <v>0.41002229299363052</v>
      </c>
      <c r="I813" s="258">
        <f t="shared" si="94"/>
        <v>0.36944018817204288</v>
      </c>
      <c r="J813" s="258">
        <f t="shared" si="94"/>
        <v>0.44499284123448929</v>
      </c>
      <c r="K813" s="258">
        <f t="shared" si="94"/>
        <v>5.6829090909090919E-2</v>
      </c>
      <c r="L813" s="258">
        <f t="shared" si="94"/>
        <v>0.88841129032258037</v>
      </c>
    </row>
    <row r="814" spans="1:12">
      <c r="A814" s="280"/>
      <c r="B814" s="300"/>
      <c r="C814" s="282"/>
      <c r="D814" s="259"/>
      <c r="E814" s="273"/>
      <c r="F814" s="283"/>
      <c r="G814" s="283"/>
      <c r="H814" s="284"/>
      <c r="I814" s="284"/>
      <c r="J814" s="285"/>
      <c r="K814" s="285"/>
      <c r="L814" s="284"/>
    </row>
    <row r="815" spans="1:12">
      <c r="A815" s="584" t="s">
        <v>2177</v>
      </c>
      <c r="B815" s="584"/>
      <c r="C815" s="584"/>
      <c r="D815" s="584"/>
      <c r="E815" s="584"/>
      <c r="F815" s="584"/>
      <c r="G815" s="584"/>
      <c r="H815" s="584"/>
      <c r="I815" s="584"/>
      <c r="J815" s="584"/>
      <c r="K815" s="584"/>
      <c r="L815" s="584"/>
    </row>
    <row r="817" spans="1:12">
      <c r="A817" s="588" t="s">
        <v>159</v>
      </c>
      <c r="B817" s="588" t="s">
        <v>166</v>
      </c>
      <c r="C817" s="588" t="s">
        <v>167</v>
      </c>
      <c r="D817" s="588" t="s">
        <v>2024</v>
      </c>
      <c r="E817" s="590" t="s">
        <v>168</v>
      </c>
      <c r="F817" s="590" t="s">
        <v>169</v>
      </c>
      <c r="G817" s="592" t="s">
        <v>2025</v>
      </c>
      <c r="H817" s="593"/>
      <c r="I817" s="593"/>
      <c r="J817" s="593"/>
      <c r="K817" s="593"/>
      <c r="L817" s="594"/>
    </row>
    <row r="818" spans="1:12" ht="30.75" thickBot="1">
      <c r="A818" s="603"/>
      <c r="B818" s="603"/>
      <c r="C818" s="603"/>
      <c r="D818" s="603"/>
      <c r="E818" s="604"/>
      <c r="F818" s="604"/>
      <c r="G818" s="241" t="s">
        <v>2026</v>
      </c>
      <c r="H818" s="241" t="s">
        <v>2027</v>
      </c>
      <c r="I818" s="241" t="s">
        <v>2028</v>
      </c>
      <c r="J818" s="241" t="s">
        <v>2029</v>
      </c>
      <c r="K818" s="241" t="s">
        <v>2030</v>
      </c>
      <c r="L818" s="241" t="s">
        <v>2031</v>
      </c>
    </row>
    <row r="819" spans="1:12" ht="25.5" customHeight="1">
      <c r="A819" s="640" t="s">
        <v>1973</v>
      </c>
      <c r="B819" s="639" t="s">
        <v>1918</v>
      </c>
      <c r="C819" s="375" t="str">
        <f>VLOOKUP(D819,'[3]TAC 2018'!$C$2:$AJ$774,2)</f>
        <v>Leche de vaca, entera, en polvo</v>
      </c>
      <c r="D819" s="292" t="s">
        <v>2049</v>
      </c>
      <c r="E819" s="154">
        <v>20</v>
      </c>
      <c r="F819" s="155">
        <f>$E819*VLOOKUP($D819,'[3]TAC 2018'!$C$2:$AJ$774,4)/100</f>
        <v>20</v>
      </c>
      <c r="G819" s="155">
        <f>$F819*VLOOKUP($D819,'[3]TAC 2018'!$C$2:$AJ$774,6)/100</f>
        <v>99.8</v>
      </c>
      <c r="H819" s="357">
        <f>$F819*VLOOKUP($D819,'[3]TAC 2018'!$C$2:$AJ$774,8)/100</f>
        <v>5.26</v>
      </c>
      <c r="I819" s="357">
        <f>$F819*VLOOKUP($D819,'[3]TAC 2018'!$C$2:$AJ$774,9)/100</f>
        <v>5.32</v>
      </c>
      <c r="J819" s="358">
        <f>$F819*VLOOKUP($D819,'[3]TAC 2018'!$C$2:$AJ$774,10)/100</f>
        <v>7.68</v>
      </c>
      <c r="K819" s="358">
        <f>$F819*VLOOKUP($D819,'[3]TAC 2018'!$C$2:$AJ$774,14)/100</f>
        <v>188</v>
      </c>
      <c r="L819" s="359">
        <f>$F819*VLOOKUP($D819,'[3]TAC 2018'!$C$2:$AJ$774,15)/100</f>
        <v>0.1</v>
      </c>
    </row>
    <row r="820" spans="1:12" ht="25.5" customHeight="1">
      <c r="A820" s="641"/>
      <c r="B820" s="599"/>
      <c r="C820" s="261" t="str">
        <f>VLOOKUP(D820,'[3]TAC 2018'!$C$2:$AJ$774,2)</f>
        <v>Maíz blanco, crudo</v>
      </c>
      <c r="D820" s="243" t="s">
        <v>2032</v>
      </c>
      <c r="E820" s="156">
        <v>20</v>
      </c>
      <c r="F820" s="157">
        <f>$E820*VLOOKUP($D820,'[3]TAC 2018'!$C$2:$AJ$774,4)/100</f>
        <v>20</v>
      </c>
      <c r="G820" s="157">
        <f>$F820*VLOOKUP($D820,'[3]TAC 2018'!$C$2:$AJ$774,6)/100</f>
        <v>72.599999999999994</v>
      </c>
      <c r="H820" s="244">
        <f>$F820*VLOOKUP($D820,'[3]TAC 2018'!$C$2:$AJ$774,8)/100</f>
        <v>1.88</v>
      </c>
      <c r="I820" s="244">
        <f>$F820*VLOOKUP($D820,'[3]TAC 2018'!$C$2:$AJ$774,9)/100</f>
        <v>0.76</v>
      </c>
      <c r="J820" s="245">
        <f>$F820*VLOOKUP($D820,'[3]TAC 2018'!$C$2:$AJ$774,10)/100</f>
        <v>14.44</v>
      </c>
      <c r="K820" s="245">
        <f>$F820*VLOOKUP($D820,'[3]TAC 2018'!$C$2:$AJ$774,14)/100</f>
        <v>0.8</v>
      </c>
      <c r="L820" s="360">
        <f>$F820*VLOOKUP($D820,'[3]TAC 2018'!$C$2:$AJ$774,15)/100</f>
        <v>0.48</v>
      </c>
    </row>
    <row r="821" spans="1:12" ht="25.5" customHeight="1">
      <c r="A821" s="642"/>
      <c r="B821" s="579"/>
      <c r="C821" s="261" t="str">
        <f>VLOOKUP(D821,'[3]TAC 2018'!$C$2:$AJ$774,2)</f>
        <v>Azucar blanco, granulado</v>
      </c>
      <c r="D821" s="243" t="s">
        <v>2033</v>
      </c>
      <c r="E821" s="156">
        <v>10</v>
      </c>
      <c r="F821" s="157">
        <f>$E821*VLOOKUP($D821,'[3]TAC 2018'!$C$2:$AJ$774,4)/100</f>
        <v>10</v>
      </c>
      <c r="G821" s="157">
        <f>$F821*VLOOKUP($D821,'[3]TAC 2018'!$C$2:$AJ$774,6)/100</f>
        <v>39.700000000000003</v>
      </c>
      <c r="H821" s="244">
        <f>$F821*VLOOKUP($D821,'[3]TAC 2018'!$C$2:$AJ$774,8)/100</f>
        <v>0</v>
      </c>
      <c r="I821" s="244">
        <f>$F821*VLOOKUP($D821,'[3]TAC 2018'!$C$2:$AJ$774,9)/100</f>
        <v>0</v>
      </c>
      <c r="J821" s="245">
        <f>$F821*VLOOKUP($D821,'[3]TAC 2018'!$C$2:$AJ$774,10)/100</f>
        <v>9.93</v>
      </c>
      <c r="K821" s="245">
        <f>$F821*VLOOKUP($D821,'[3]TAC 2018'!$C$2:$AJ$774,14)/100</f>
        <v>0</v>
      </c>
      <c r="L821" s="360">
        <f>$F821*VLOOKUP($D821,'[3]TAC 2018'!$C$2:$AJ$774,15)/100</f>
        <v>0.01</v>
      </c>
    </row>
    <row r="822" spans="1:12" ht="27.75" customHeight="1" thickBot="1">
      <c r="A822" s="438" t="s">
        <v>1882</v>
      </c>
      <c r="B822" s="442" t="s">
        <v>1893</v>
      </c>
      <c r="C822" s="376" t="str">
        <f>VLOOKUP(D822,'[3]TAC 2018'!$C$2:$AJ$774,2)</f>
        <v>Galletas saladas, tipo soda</v>
      </c>
      <c r="D822" s="362" t="s">
        <v>2094</v>
      </c>
      <c r="E822" s="158">
        <v>14</v>
      </c>
      <c r="F822" s="159">
        <f>$E822*VLOOKUP($D822,'[3]TAC 2018'!$C$2:$AJ$774,4)/100</f>
        <v>14</v>
      </c>
      <c r="G822" s="159">
        <f>$F822*VLOOKUP($D822,'[3]TAC 2018'!$C$2:$AJ$774,6)/100</f>
        <v>59.36</v>
      </c>
      <c r="H822" s="363">
        <f>$F822*VLOOKUP($D822,'[3]TAC 2018'!$C$2:$AJ$774,8)/100</f>
        <v>1.3440000000000001</v>
      </c>
      <c r="I822" s="363">
        <f>$F822*VLOOKUP($D822,'[3]TAC 2018'!$C$2:$AJ$774,9)/100</f>
        <v>1.3579999999999999</v>
      </c>
      <c r="J822" s="364">
        <f>$F822*VLOOKUP($D822,'[3]TAC 2018'!$C$2:$AJ$774,10)/100</f>
        <v>10.206000000000001</v>
      </c>
      <c r="K822" s="364">
        <f>$F822*VLOOKUP($D822,'[3]TAC 2018'!$C$2:$AJ$774,14)/100</f>
        <v>5.32</v>
      </c>
      <c r="L822" s="365">
        <f>$F822*VLOOKUP($D822,'[3]TAC 2018'!$C$2:$AJ$774,15)/100</f>
        <v>0.78399999999999992</v>
      </c>
    </row>
    <row r="823" spans="1:12" ht="15.75" thickBot="1">
      <c r="A823" s="355"/>
      <c r="B823" s="409"/>
      <c r="C823" s="377"/>
      <c r="D823" s="410"/>
      <c r="E823" s="411"/>
      <c r="F823" s="380"/>
      <c r="G823" s="380"/>
      <c r="H823" s="381"/>
      <c r="I823" s="381"/>
      <c r="J823" s="382"/>
      <c r="K823" s="382"/>
      <c r="L823" s="381"/>
    </row>
    <row r="824" spans="1:12" ht="15.75">
      <c r="A824" s="634" t="s">
        <v>2045</v>
      </c>
      <c r="B824" s="635"/>
      <c r="C824" s="635"/>
      <c r="D824" s="635"/>
      <c r="E824" s="635"/>
      <c r="F824" s="635"/>
      <c r="G824" s="383">
        <f t="shared" ref="G824:L824" si="95">SUM(G819:G822)</f>
        <v>271.45999999999998</v>
      </c>
      <c r="H824" s="383">
        <f t="shared" si="95"/>
        <v>8.484</v>
      </c>
      <c r="I824" s="383">
        <f t="shared" si="95"/>
        <v>7.4379999999999997</v>
      </c>
      <c r="J824" s="383">
        <f t="shared" si="95"/>
        <v>42.256</v>
      </c>
      <c r="K824" s="383">
        <f t="shared" si="95"/>
        <v>194.12</v>
      </c>
      <c r="L824" s="384">
        <f t="shared" si="95"/>
        <v>1.3739999999999999</v>
      </c>
    </row>
    <row r="825" spans="1:12" ht="15.75">
      <c r="A825" s="636" t="s">
        <v>2046</v>
      </c>
      <c r="B825" s="575"/>
      <c r="C825" s="575"/>
      <c r="D825" s="575"/>
      <c r="E825" s="575"/>
      <c r="F825" s="575"/>
      <c r="G825" s="256">
        <v>2245</v>
      </c>
      <c r="H825" s="257">
        <v>78.5</v>
      </c>
      <c r="I825" s="257">
        <v>74.400000000000006</v>
      </c>
      <c r="J825" s="257">
        <v>314.3</v>
      </c>
      <c r="K825" s="256">
        <v>1100</v>
      </c>
      <c r="L825" s="385">
        <v>6.2</v>
      </c>
    </row>
    <row r="826" spans="1:12" ht="16.5" thickBot="1">
      <c r="A826" s="637" t="s">
        <v>2047</v>
      </c>
      <c r="B826" s="638"/>
      <c r="C826" s="638"/>
      <c r="D826" s="638"/>
      <c r="E826" s="638"/>
      <c r="F826" s="638"/>
      <c r="G826" s="386">
        <f t="shared" ref="G826:L826" si="96">G824/G825</f>
        <v>0.12091759465478841</v>
      </c>
      <c r="H826" s="386">
        <f t="shared" si="96"/>
        <v>0.10807643312101911</v>
      </c>
      <c r="I826" s="386">
        <f t="shared" si="96"/>
        <v>9.9973118279569881E-2</v>
      </c>
      <c r="J826" s="386">
        <f t="shared" si="96"/>
        <v>0.13444479796372891</v>
      </c>
      <c r="K826" s="386">
        <f t="shared" si="96"/>
        <v>0.17647272727272728</v>
      </c>
      <c r="L826" s="387">
        <f t="shared" si="96"/>
        <v>0.22161290322580643</v>
      </c>
    </row>
    <row r="827" spans="1:12">
      <c r="A827" s="280"/>
      <c r="B827" s="300"/>
      <c r="C827" s="282"/>
      <c r="D827" s="259"/>
      <c r="E827" s="273"/>
      <c r="F827" s="283"/>
      <c r="G827" s="283"/>
      <c r="H827" s="284"/>
      <c r="I827" s="284"/>
      <c r="J827" s="285"/>
      <c r="K827" s="285"/>
      <c r="L827" s="284"/>
    </row>
    <row r="828" spans="1:12">
      <c r="A828" s="608" t="s">
        <v>2178</v>
      </c>
      <c r="B828" s="608"/>
      <c r="C828" s="608"/>
      <c r="D828" s="608"/>
      <c r="E828" s="608"/>
      <c r="F828" s="608"/>
      <c r="G828" s="608"/>
      <c r="H828" s="608"/>
      <c r="I828" s="608"/>
      <c r="J828" s="608"/>
      <c r="K828" s="608"/>
      <c r="L828" s="608"/>
    </row>
    <row r="830" spans="1:12">
      <c r="A830" s="588" t="s">
        <v>159</v>
      </c>
      <c r="B830" s="588" t="s">
        <v>166</v>
      </c>
      <c r="C830" s="588" t="s">
        <v>167</v>
      </c>
      <c r="D830" s="588" t="s">
        <v>2024</v>
      </c>
      <c r="E830" s="590" t="s">
        <v>168</v>
      </c>
      <c r="F830" s="590" t="s">
        <v>169</v>
      </c>
      <c r="G830" s="592" t="s">
        <v>2025</v>
      </c>
      <c r="H830" s="593"/>
      <c r="I830" s="593"/>
      <c r="J830" s="593"/>
      <c r="K830" s="593"/>
      <c r="L830" s="594"/>
    </row>
    <row r="831" spans="1:12" ht="30">
      <c r="A831" s="589"/>
      <c r="B831" s="589"/>
      <c r="C831" s="589"/>
      <c r="D831" s="589"/>
      <c r="E831" s="591"/>
      <c r="F831" s="591"/>
      <c r="G831" s="241" t="s">
        <v>2026</v>
      </c>
      <c r="H831" s="241" t="s">
        <v>2027</v>
      </c>
      <c r="I831" s="241" t="s">
        <v>2028</v>
      </c>
      <c r="J831" s="241" t="s">
        <v>2029</v>
      </c>
      <c r="K831" s="241" t="s">
        <v>2030</v>
      </c>
      <c r="L831" s="241" t="s">
        <v>2031</v>
      </c>
    </row>
    <row r="832" spans="1:12">
      <c r="A832" s="573" t="s">
        <v>1896</v>
      </c>
      <c r="B832" s="578" t="s">
        <v>1985</v>
      </c>
      <c r="C832" s="242" t="str">
        <f>VLOOKUP($D832,'[3]TAC 2018'!$C$2:$AJ$774,2)</f>
        <v>Avena en hojuelas, precocida</v>
      </c>
      <c r="D832" s="243" t="s">
        <v>2054</v>
      </c>
      <c r="E832" s="156">
        <v>20</v>
      </c>
      <c r="F832" s="157">
        <f>$E832*VLOOKUP($D832,'[3]TAC 2018'!$C$2:$AJ$774,4)/100</f>
        <v>20</v>
      </c>
      <c r="G832" s="157">
        <f>$F832*VLOOKUP($D832,'[3]TAC 2018'!$C$2:$AJ$774,6)/100</f>
        <v>82.2</v>
      </c>
      <c r="H832" s="244">
        <f>$F832*VLOOKUP($D832,'[3]TAC 2018'!$C$2:$AJ$774,8)/100</f>
        <v>3.38</v>
      </c>
      <c r="I832" s="244">
        <f>$F832*VLOOKUP($D832,'[3]TAC 2018'!$C$2:$AJ$774,9)/100</f>
        <v>1.5</v>
      </c>
      <c r="J832" s="245">
        <f>$F832*VLOOKUP($D832,'[3]TAC 2018'!$C$2:$AJ$774,10)/100</f>
        <v>12.82</v>
      </c>
      <c r="K832" s="245">
        <f>$F832*VLOOKUP($D832,'[3]TAC 2018'!$C$2:$AJ$774,14)/100</f>
        <v>10.8</v>
      </c>
      <c r="L832" s="244">
        <f>$F832*VLOOKUP($D832,'[3]TAC 2018'!$C$2:$AJ$774,15)/100</f>
        <v>0.9</v>
      </c>
    </row>
    <row r="833" spans="1:12">
      <c r="A833" s="577"/>
      <c r="B833" s="579"/>
      <c r="C833" s="242" t="str">
        <f>VLOOKUP(D833,'[3]TAC 2018'!$C$2:$AJ$774,2)</f>
        <v>Azucar blanco, granulado</v>
      </c>
      <c r="D833" s="243" t="s">
        <v>2033</v>
      </c>
      <c r="E833" s="156">
        <v>10</v>
      </c>
      <c r="F833" s="157">
        <f>$E833*VLOOKUP($D833,'[3]TAC 2018'!$C$2:$AJ$774,4)/100</f>
        <v>10</v>
      </c>
      <c r="G833" s="157">
        <f>$F833*VLOOKUP($D833,'[3]TAC 2018'!$C$2:$AJ$774,6)/100</f>
        <v>39.700000000000003</v>
      </c>
      <c r="H833" s="244">
        <f>$F833*VLOOKUP($D833,'[3]TAC 2018'!$C$2:$AJ$774,8)/100</f>
        <v>0</v>
      </c>
      <c r="I833" s="244">
        <f>$F833*VLOOKUP($D833,'[3]TAC 2018'!$C$2:$AJ$774,9)/100</f>
        <v>0</v>
      </c>
      <c r="J833" s="245">
        <f>$F833*VLOOKUP($D833,'[3]TAC 2018'!$C$2:$AJ$774,10)/100</f>
        <v>9.93</v>
      </c>
      <c r="K833" s="245">
        <f>$F833*VLOOKUP($D833,'[3]TAC 2018'!$C$2:$AJ$774,14)/100</f>
        <v>0</v>
      </c>
      <c r="L833" s="244">
        <f>$F833*VLOOKUP($D833,'[3]TAC 2018'!$C$2:$AJ$774,15)/100</f>
        <v>0.01</v>
      </c>
    </row>
    <row r="834" spans="1:12">
      <c r="A834" s="573" t="s">
        <v>160</v>
      </c>
      <c r="B834" s="578" t="s">
        <v>2017</v>
      </c>
      <c r="C834" s="242" t="str">
        <f>VLOOKUP(D834,'[3]TAC 2018'!$C$2:$AJ$774,2)</f>
        <v>Cabra o chivo, carne, cruda</v>
      </c>
      <c r="D834" s="243" t="s">
        <v>2062</v>
      </c>
      <c r="E834" s="156">
        <v>100</v>
      </c>
      <c r="F834" s="157">
        <f>$E834*VLOOKUP($D834,'[3]TAC 2018'!$C$2:$AJ$774,4)/100</f>
        <v>100</v>
      </c>
      <c r="G834" s="157">
        <f>$F834*VLOOKUP($D834,'[3]TAC 2018'!$C$2:$AJ$774,6)/100</f>
        <v>104</v>
      </c>
      <c r="H834" s="244">
        <f>$F834*VLOOKUP($D834,'[3]TAC 2018'!$C$2:$AJ$774,8)/100</f>
        <v>20.6</v>
      </c>
      <c r="I834" s="244">
        <f>$F834*VLOOKUP($D834,'[3]TAC 2018'!$C$2:$AJ$774,9)/100</f>
        <v>2.2999999999999998</v>
      </c>
      <c r="J834" s="245">
        <f>$F834*VLOOKUP($D834,'[3]TAC 2018'!$C$2:$AJ$774,10)/100</f>
        <v>0.2</v>
      </c>
      <c r="K834" s="245">
        <f>$F834*VLOOKUP($D834,'[3]TAC 2018'!$C$2:$AJ$774,14)/100</f>
        <v>13</v>
      </c>
      <c r="L834" s="244">
        <f>$F834*VLOOKUP($D834,'[3]TAC 2018'!$C$2:$AJ$774,15)/100</f>
        <v>2.8</v>
      </c>
    </row>
    <row r="835" spans="1:12">
      <c r="A835" s="574"/>
      <c r="B835" s="599"/>
      <c r="C835" s="242" t="str">
        <f>VLOOKUP(D835,'[3]TAC 2018'!$C$2:$AJ$774,2)</f>
        <v>Cebolla cabezona, cruda</v>
      </c>
      <c r="D835" s="243" t="s">
        <v>2035</v>
      </c>
      <c r="E835" s="156">
        <v>10</v>
      </c>
      <c r="F835" s="157">
        <f>$E835*VLOOKUP($D835,'[3]TAC 2018'!$C$2:$AJ$774,4)/100</f>
        <v>9.5</v>
      </c>
      <c r="G835" s="157">
        <f>$F835*VLOOKUP($D835,'[3]TAC 2018'!$C$2:$AJ$774,6)/100</f>
        <v>3.8</v>
      </c>
      <c r="H835" s="244">
        <f>$F835*VLOOKUP($D835,'[3]TAC 2018'!$C$2:$AJ$774,8)/100</f>
        <v>0.13299999999999998</v>
      </c>
      <c r="I835" s="244">
        <f>$F835*VLOOKUP($D835,'[3]TAC 2018'!$C$2:$AJ$774,9)/100</f>
        <v>9.5000000000000015E-3</v>
      </c>
      <c r="J835" s="245">
        <f>$F835*VLOOKUP($D835,'[3]TAC 2018'!$C$2:$AJ$774,10)/100</f>
        <v>0.73150000000000004</v>
      </c>
      <c r="K835" s="245">
        <f>$F835*VLOOKUP($D835,'[3]TAC 2018'!$C$2:$AJ$774,14)/100</f>
        <v>2.2799999999999998</v>
      </c>
      <c r="L835" s="244">
        <f>$F835*VLOOKUP($D835,'[3]TAC 2018'!$C$2:$AJ$774,15)/100</f>
        <v>2.8500000000000001E-2</v>
      </c>
    </row>
    <row r="836" spans="1:12">
      <c r="A836" s="574"/>
      <c r="B836" s="599"/>
      <c r="C836" s="242" t="str">
        <f>VLOOKUP(D836,'[3]TAC 2018'!$C$2:$AJ$774,2)</f>
        <v>Achiote,seco</v>
      </c>
      <c r="D836" s="243" t="s">
        <v>2063</v>
      </c>
      <c r="E836" s="156">
        <v>1</v>
      </c>
      <c r="F836" s="157">
        <f>$E836*VLOOKUP($D836,'[3]TAC 2018'!$C$2:$AJ$774,4)/100</f>
        <v>1</v>
      </c>
      <c r="G836" s="157">
        <f>$F836*VLOOKUP($D836,'[3]TAC 2018'!$C$2:$AJ$774,6)/100</f>
        <v>3.92</v>
      </c>
      <c r="H836" s="244">
        <f>$F836*VLOOKUP($D836,'[3]TAC 2018'!$C$2:$AJ$774,8)/100</f>
        <v>4.4000000000000004E-2</v>
      </c>
      <c r="I836" s="244">
        <f>$F836*VLOOKUP($D836,'[3]TAC 2018'!$C$2:$AJ$774,9)/100</f>
        <v>5.2999999999999999E-2</v>
      </c>
      <c r="J836" s="245">
        <f>$F836*VLOOKUP($D836,'[3]TAC 2018'!$C$2:$AJ$774,10)/100</f>
        <v>0.81799999999999995</v>
      </c>
      <c r="K836" s="245">
        <f>$F836*VLOOKUP($D836,'[3]TAC 2018'!$C$2:$AJ$774,14)/100</f>
        <v>0.11</v>
      </c>
      <c r="L836" s="244">
        <f>$F836*VLOOKUP($D836,'[3]TAC 2018'!$C$2:$AJ$774,15)/100</f>
        <v>1.3999999999999999E-2</v>
      </c>
    </row>
    <row r="837" spans="1:12">
      <c r="A837" s="574"/>
      <c r="B837" s="599"/>
      <c r="C837" s="242" t="str">
        <f>VLOOKUP(D837,'[3]TAC 2018'!$C$2:$AJ$774,2)</f>
        <v>Pimentón verde, crudo</v>
      </c>
      <c r="D837" s="243" t="s">
        <v>2037</v>
      </c>
      <c r="E837" s="156">
        <v>10</v>
      </c>
      <c r="F837" s="157">
        <f>$E837*VLOOKUP($D837,'[3]TAC 2018'!$C$2:$AJ$774,4)/100</f>
        <v>8</v>
      </c>
      <c r="G837" s="157">
        <f>$F837*VLOOKUP($D837,'[3]TAC 2018'!$C$2:$AJ$774,6)/100</f>
        <v>2.2400000000000002</v>
      </c>
      <c r="H837" s="244">
        <f>$F837*VLOOKUP($D837,'[3]TAC 2018'!$C$2:$AJ$774,8)/100</f>
        <v>7.2000000000000008E-2</v>
      </c>
      <c r="I837" s="244">
        <f>$F837*VLOOKUP($D837,'[3]TAC 2018'!$C$2:$AJ$774,9)/100</f>
        <v>8.0000000000000002E-3</v>
      </c>
      <c r="J837" s="245">
        <f>$F837*VLOOKUP($D837,'[3]TAC 2018'!$C$2:$AJ$774,10)/100</f>
        <v>0.39200000000000002</v>
      </c>
      <c r="K837" s="245">
        <f>$F837*VLOOKUP($D837,'[3]TAC 2018'!$C$2:$AJ$774,14)/100</f>
        <v>0.88</v>
      </c>
      <c r="L837" s="244">
        <f>$F837*VLOOKUP($D837,'[3]TAC 2018'!$C$2:$AJ$774,15)/100</f>
        <v>3.2000000000000001E-2</v>
      </c>
    </row>
    <row r="838" spans="1:12">
      <c r="A838" s="574"/>
      <c r="B838" s="599"/>
      <c r="C838" s="242" t="str">
        <f>VLOOKUP(D838,'[3]TAC 2018'!$C$2:$AJ$774,2)</f>
        <v>Ajo, crudo</v>
      </c>
      <c r="D838" s="243" t="s">
        <v>2038</v>
      </c>
      <c r="E838" s="156">
        <v>1</v>
      </c>
      <c r="F838" s="157">
        <f>$E838*VLOOKUP($D838,'[3]TAC 2018'!$C$2:$AJ$774,4)/100</f>
        <v>0.95</v>
      </c>
      <c r="G838" s="157">
        <f>$F838*VLOOKUP($D838,'[3]TAC 2018'!$C$2:$AJ$774,6)/100</f>
        <v>1.3679999999999999</v>
      </c>
      <c r="H838" s="244">
        <f>$F838*VLOOKUP($D838,'[3]TAC 2018'!$C$2:$AJ$774,8)/100</f>
        <v>4.4649999999999995E-2</v>
      </c>
      <c r="I838" s="244">
        <f>$F838*VLOOKUP($D838,'[3]TAC 2018'!$C$2:$AJ$774,9)/100</f>
        <v>2.8499999999999997E-3</v>
      </c>
      <c r="J838" s="245">
        <f>$F838*VLOOKUP($D838,'[3]TAC 2018'!$C$2:$AJ$774,10)/100</f>
        <v>0.27834999999999999</v>
      </c>
      <c r="K838" s="245">
        <f>$F838*VLOOKUP($D838,'[3]TAC 2018'!$C$2:$AJ$774,14)/100</f>
        <v>0.38</v>
      </c>
      <c r="L838" s="244">
        <f>$F838*VLOOKUP($D838,'[3]TAC 2018'!$C$2:$AJ$774,15)/100</f>
        <v>1.2349999999999998E-2</v>
      </c>
    </row>
    <row r="839" spans="1:12">
      <c r="A839" s="574"/>
      <c r="B839" s="599"/>
      <c r="C839" s="242" t="str">
        <f>VLOOKUP(D839,'[3]TAC 2018'!$C$2:$AJ$774,2)</f>
        <v>Cebolla junca, hojas, cruda</v>
      </c>
      <c r="D839" s="243" t="s">
        <v>2039</v>
      </c>
      <c r="E839" s="156">
        <v>10</v>
      </c>
      <c r="F839" s="157">
        <f>$E839*VLOOKUP($D839,'[3]TAC 2018'!$C$2:$AJ$774,4)/100</f>
        <v>4.5</v>
      </c>
      <c r="G839" s="157">
        <f>$F839*VLOOKUP($D839,'[3]TAC 2018'!$C$2:$AJ$774,6)/100</f>
        <v>1.845</v>
      </c>
      <c r="H839" s="244">
        <f>$F839*VLOOKUP($D839,'[3]TAC 2018'!$C$2:$AJ$774,8)/100</f>
        <v>7.2000000000000008E-2</v>
      </c>
      <c r="I839" s="244">
        <f>$F839*VLOOKUP($D839,'[3]TAC 2018'!$C$2:$AJ$774,9)/100</f>
        <v>9.0000000000000011E-3</v>
      </c>
      <c r="J839" s="245">
        <f>$F839*VLOOKUP($D839,'[3]TAC 2018'!$C$2:$AJ$774,10)/100</f>
        <v>0.31950000000000001</v>
      </c>
      <c r="K839" s="245">
        <f>$F839*VLOOKUP($D839,'[3]TAC 2018'!$C$2:$AJ$774,14)/100</f>
        <v>1.98</v>
      </c>
      <c r="L839" s="244">
        <f>$F839*VLOOKUP($D839,'[3]TAC 2018'!$C$2:$AJ$774,15)/100</f>
        <v>6.7500000000000004E-2</v>
      </c>
    </row>
    <row r="840" spans="1:12">
      <c r="A840" s="574"/>
      <c r="B840" s="599"/>
      <c r="C840" s="242" t="str">
        <f>VLOOKUP(D840,'[3]TAC 2018'!$C$2:$AJ$774,2)</f>
        <v>Aceite de maíz</v>
      </c>
      <c r="D840" s="243" t="s">
        <v>2040</v>
      </c>
      <c r="E840" s="156">
        <v>5</v>
      </c>
      <c r="F840" s="157">
        <f>$E840*VLOOKUP($D840,'[3]TAC 2018'!$C$2:$AJ$774,4)/100</f>
        <v>5</v>
      </c>
      <c r="G840" s="157">
        <f>$F840*VLOOKUP($D840,'[3]TAC 2018'!$C$2:$AJ$774,6)/100</f>
        <v>45</v>
      </c>
      <c r="H840" s="244">
        <f>$F840*VLOOKUP($D840,'[3]TAC 2018'!$C$2:$AJ$774,8)/100</f>
        <v>0</v>
      </c>
      <c r="I840" s="244">
        <f>$F840*VLOOKUP($D840,'[3]TAC 2018'!$C$2:$AJ$774,9)/100</f>
        <v>5</v>
      </c>
      <c r="J840" s="245">
        <f>$F840*VLOOKUP($D840,'[3]TAC 2018'!$C$2:$AJ$774,10)/100</f>
        <v>0</v>
      </c>
      <c r="K840" s="245">
        <f>$F840*VLOOKUP($D840,'[3]TAC 2018'!$C$2:$AJ$774,14)/100</f>
        <v>0</v>
      </c>
      <c r="L840" s="244">
        <f>$F840*VLOOKUP($D840,'[3]TAC 2018'!$C$2:$AJ$774,15)/100</f>
        <v>0</v>
      </c>
    </row>
    <row r="841" spans="1:12">
      <c r="A841" s="577"/>
      <c r="B841" s="599"/>
      <c r="C841" s="242" t="str">
        <f>VLOOKUP(D841,'[3]TAC 2018'!$C$2:$AJ$774,2)</f>
        <v>Sal</v>
      </c>
      <c r="D841" s="295" t="s">
        <v>2041</v>
      </c>
      <c r="E841" s="296">
        <v>1</v>
      </c>
      <c r="F841" s="157">
        <f>$E841*VLOOKUP($D841,'[3]TAC 2018'!$C$2:$AJ$774,4)/100</f>
        <v>1</v>
      </c>
      <c r="G841" s="157">
        <f>$F841*VLOOKUP($D841,'[3]TAC 2018'!$C$2:$AJ$774,6)/100</f>
        <v>0</v>
      </c>
      <c r="H841" s="244">
        <f>$F841*VLOOKUP($D841,'[3]TAC 2018'!$C$2:$AJ$774,8)/100</f>
        <v>0</v>
      </c>
      <c r="I841" s="244">
        <f>$F841*VLOOKUP($D841,'[3]TAC 2018'!$C$2:$AJ$774,9)/100</f>
        <v>0</v>
      </c>
      <c r="J841" s="245">
        <f>$F841*VLOOKUP($D841,'[3]TAC 2018'!$C$2:$AJ$774,10)/100</f>
        <v>0</v>
      </c>
      <c r="K841" s="245">
        <f>$F841*VLOOKUP($D841,'[3]TAC 2018'!$C$2:$AJ$774,14)/100</f>
        <v>0.24</v>
      </c>
      <c r="L841" s="244">
        <f>$F841*VLOOKUP($D841,'[3]TAC 2018'!$C$2:$AJ$774,15)/100</f>
        <v>3.0000000000000001E-3</v>
      </c>
    </row>
    <row r="842" spans="1:12">
      <c r="A842" s="307" t="s">
        <v>1882</v>
      </c>
      <c r="B842" s="579"/>
      <c r="C842" s="242" t="str">
        <f>VLOOKUP(D842,'[3]TAC 2018'!$C$2:$AJ$774,2)</f>
        <v>Arroz blanco, pulido, crudo</v>
      </c>
      <c r="D842" s="266" t="s">
        <v>2056</v>
      </c>
      <c r="E842" s="267">
        <v>90</v>
      </c>
      <c r="F842" s="157">
        <f>$E842*VLOOKUP($D842,'[3]TAC 2018'!$C$2:$AJ$774,4)/100</f>
        <v>90</v>
      </c>
      <c r="G842" s="157">
        <f>$F842*VLOOKUP($D842,'[3]TAC 2018'!$C$2:$AJ$774,6)/100</f>
        <v>317.7</v>
      </c>
      <c r="H842" s="244">
        <f>$F842*VLOOKUP($D842,'[3]TAC 2018'!$C$2:$AJ$774,8)/100</f>
        <v>6.03</v>
      </c>
      <c r="I842" s="244">
        <f>$F842*VLOOKUP($D842,'[3]TAC 2018'!$C$2:$AJ$774,9)/100</f>
        <v>0.36</v>
      </c>
      <c r="J842" s="245">
        <f>$F842*VLOOKUP($D842,'[3]TAC 2018'!$C$2:$AJ$774,10)/100</f>
        <v>72.089999999999989</v>
      </c>
      <c r="K842" s="245">
        <f>$F842*VLOOKUP($D842,'[3]TAC 2018'!$C$2:$AJ$774,14)/100</f>
        <v>8.1</v>
      </c>
      <c r="L842" s="244">
        <f>$F842*VLOOKUP($D842,'[3]TAC 2018'!$C$2:$AJ$774,15)/100</f>
        <v>0.72</v>
      </c>
    </row>
    <row r="843" spans="1:12" ht="45" customHeight="1">
      <c r="A843" s="573" t="s">
        <v>162</v>
      </c>
      <c r="B843" s="578" t="s">
        <v>3736</v>
      </c>
      <c r="C843" s="242" t="str">
        <f>VLOOKUP(D843,'[3]TAC 2018'!$C$2:$AJ$774,2)</f>
        <v>plátano hartón, maduro, crudo</v>
      </c>
      <c r="D843" s="266" t="s">
        <v>2090</v>
      </c>
      <c r="E843" s="267">
        <v>60</v>
      </c>
      <c r="F843" s="157">
        <f>$E843*VLOOKUP($D843,'[3]TAC 2018'!$C$2:$AJ$774,4)/100</f>
        <v>43.2</v>
      </c>
      <c r="G843" s="157">
        <f>$F843*VLOOKUP($D843,'[3]TAC 2018'!$C$2:$AJ$774,6)/100</f>
        <v>57.024000000000008</v>
      </c>
      <c r="H843" s="244">
        <f>$F843*VLOOKUP($D843,'[3]TAC 2018'!$C$2:$AJ$774,8)/100</f>
        <v>0.47520000000000012</v>
      </c>
      <c r="I843" s="244">
        <f>$F843*VLOOKUP($D843,'[3]TAC 2018'!$C$2:$AJ$774,9)/100</f>
        <v>8.6400000000000005E-2</v>
      </c>
      <c r="J843" s="245">
        <f>$F843*VLOOKUP($D843,'[3]TAC 2018'!$C$2:$AJ$774,10)/100</f>
        <v>13.089600000000001</v>
      </c>
      <c r="K843" s="245">
        <f>$F843*VLOOKUP($D843,'[3]TAC 2018'!$C$2:$AJ$774,14)/100</f>
        <v>1.2960000000000003</v>
      </c>
      <c r="L843" s="244">
        <f>$F843*VLOOKUP($D843,'[3]TAC 2018'!$C$2:$AJ$774,15)/100</f>
        <v>0.21600000000000003</v>
      </c>
    </row>
    <row r="844" spans="1:12" ht="35.25" customHeight="1">
      <c r="A844" s="577"/>
      <c r="B844" s="579"/>
      <c r="C844" s="242" t="str">
        <f>VLOOKUP(D844,'[3]TAC 2018'!$C$2:$AJ$774,2)</f>
        <v>Aceite de maíz</v>
      </c>
      <c r="D844" s="266" t="s">
        <v>2040</v>
      </c>
      <c r="E844" s="267">
        <v>10</v>
      </c>
      <c r="F844" s="157">
        <f>$E844*VLOOKUP($D844,'[3]TAC 2018'!$C$2:$AJ$774,4)/100</f>
        <v>10</v>
      </c>
      <c r="G844" s="157">
        <f>$F844*VLOOKUP($D844,'[3]TAC 2018'!$C$2:$AJ$774,6)/100</f>
        <v>90</v>
      </c>
      <c r="H844" s="244">
        <f>$F844*VLOOKUP($D844,'[3]TAC 2018'!$C$2:$AJ$774,8)/100</f>
        <v>0</v>
      </c>
      <c r="I844" s="244">
        <f>$F844*VLOOKUP($D844,'[3]TAC 2018'!$C$2:$AJ$774,9)/100</f>
        <v>10</v>
      </c>
      <c r="J844" s="245">
        <f>$F844*VLOOKUP($D844,'[3]TAC 2018'!$C$2:$AJ$774,10)/100</f>
        <v>0</v>
      </c>
      <c r="K844" s="245">
        <f>$F844*VLOOKUP($D844,'[3]TAC 2018'!$C$2:$AJ$774,14)/100</f>
        <v>0</v>
      </c>
      <c r="L844" s="244">
        <f>$F844*VLOOKUP($D844,'[3]TAC 2018'!$C$2:$AJ$774,15)/100</f>
        <v>0</v>
      </c>
    </row>
    <row r="845" spans="1:12" ht="15.75">
      <c r="A845" s="575" t="s">
        <v>2045</v>
      </c>
      <c r="B845" s="575"/>
      <c r="C845" s="575"/>
      <c r="D845" s="575"/>
      <c r="E845" s="575"/>
      <c r="F845" s="575"/>
      <c r="G845" s="255">
        <f t="shared" ref="G845:L845" si="97">SUM(G832:G842)</f>
        <v>601.77299999999991</v>
      </c>
      <c r="H845" s="255">
        <f t="shared" si="97"/>
        <v>30.37565</v>
      </c>
      <c r="I845" s="255">
        <f t="shared" si="97"/>
        <v>9.2423499999999983</v>
      </c>
      <c r="J845" s="255">
        <f t="shared" si="97"/>
        <v>97.579349999999991</v>
      </c>
      <c r="K845" s="255">
        <f t="shared" si="97"/>
        <v>37.769999999999996</v>
      </c>
      <c r="L845" s="255">
        <f t="shared" si="97"/>
        <v>4.5873499999999998</v>
      </c>
    </row>
    <row r="846" spans="1:12" ht="15.75">
      <c r="A846" s="575" t="s">
        <v>2046</v>
      </c>
      <c r="B846" s="575"/>
      <c r="C846" s="575"/>
      <c r="D846" s="575"/>
      <c r="E846" s="575"/>
      <c r="F846" s="575"/>
      <c r="G846" s="256">
        <v>2245</v>
      </c>
      <c r="H846" s="257">
        <v>78.5</v>
      </c>
      <c r="I846" s="257">
        <v>74.400000000000006</v>
      </c>
      <c r="J846" s="257">
        <v>314.3</v>
      </c>
      <c r="K846" s="256">
        <v>1100</v>
      </c>
      <c r="L846" s="257">
        <v>6.2</v>
      </c>
    </row>
    <row r="847" spans="1:12" ht="15.75">
      <c r="A847" s="575" t="s">
        <v>2047</v>
      </c>
      <c r="B847" s="575"/>
      <c r="C847" s="575"/>
      <c r="D847" s="575"/>
      <c r="E847" s="575"/>
      <c r="F847" s="575"/>
      <c r="G847" s="258">
        <f t="shared" ref="G847:L847" si="98">G845/G846</f>
        <v>0.26805033407572382</v>
      </c>
      <c r="H847" s="258">
        <f t="shared" si="98"/>
        <v>0.38695095541401275</v>
      </c>
      <c r="I847" s="258">
        <f t="shared" si="98"/>
        <v>0.12422513440860211</v>
      </c>
      <c r="J847" s="258">
        <f t="shared" si="98"/>
        <v>0.31046563792554882</v>
      </c>
      <c r="K847" s="258">
        <f t="shared" si="98"/>
        <v>3.433636363636363E-2</v>
      </c>
      <c r="L847" s="258">
        <f t="shared" si="98"/>
        <v>0.73989516129032251</v>
      </c>
    </row>
    <row r="850" spans="1:12">
      <c r="A850" s="576" t="s">
        <v>2096</v>
      </c>
      <c r="B850" s="576"/>
      <c r="C850" s="576"/>
      <c r="D850" s="576"/>
      <c r="E850" s="576"/>
      <c r="F850" s="576"/>
      <c r="G850" s="301">
        <f t="shared" ref="G850:L850" si="99">G845+G824+G811+G779+G769</f>
        <v>2741.732</v>
      </c>
      <c r="H850" s="301">
        <f t="shared" si="99"/>
        <v>101.72264999999999</v>
      </c>
      <c r="I850" s="301">
        <f t="shared" si="99"/>
        <v>77.203649999999982</v>
      </c>
      <c r="J850" s="301">
        <f t="shared" si="99"/>
        <v>398.93774999999994</v>
      </c>
      <c r="K850" s="301">
        <f t="shared" si="99"/>
        <v>692.9</v>
      </c>
      <c r="L850" s="301">
        <f t="shared" si="99"/>
        <v>14.65645</v>
      </c>
    </row>
    <row r="851" spans="1:12">
      <c r="A851" s="576" t="s">
        <v>2097</v>
      </c>
      <c r="B851" s="576"/>
      <c r="C851" s="576"/>
      <c r="D851" s="576"/>
      <c r="E851" s="576"/>
      <c r="F851" s="576"/>
      <c r="G851" s="302">
        <v>2245</v>
      </c>
      <c r="H851" s="303">
        <v>78.5</v>
      </c>
      <c r="I851" s="303">
        <v>74.400000000000006</v>
      </c>
      <c r="J851" s="303">
        <v>314.3</v>
      </c>
      <c r="K851" s="302">
        <v>1100</v>
      </c>
      <c r="L851" s="303">
        <v>6.2</v>
      </c>
    </row>
    <row r="852" spans="1:12">
      <c r="A852" s="576" t="s">
        <v>2047</v>
      </c>
      <c r="B852" s="576"/>
      <c r="C852" s="576"/>
      <c r="D852" s="576"/>
      <c r="E852" s="576"/>
      <c r="F852" s="576"/>
      <c r="G852" s="304">
        <f>G850/G851</f>
        <v>1.2212614699331847</v>
      </c>
      <c r="H852" s="304">
        <f t="shared" ref="H852:L852" si="100">H850/H851</f>
        <v>1.2958299363057324</v>
      </c>
      <c r="I852" s="304">
        <f t="shared" si="100"/>
        <v>1.0376834677419351</v>
      </c>
      <c r="J852" s="304">
        <f t="shared" si="100"/>
        <v>1.2692896913776643</v>
      </c>
      <c r="K852" s="304">
        <f t="shared" si="100"/>
        <v>0.62990909090909086</v>
      </c>
      <c r="L852" s="304">
        <f t="shared" si="100"/>
        <v>2.3639435483870965</v>
      </c>
    </row>
    <row r="853" spans="1:12">
      <c r="A853" s="305"/>
      <c r="B853" s="305"/>
      <c r="C853" s="305"/>
      <c r="D853" s="305"/>
      <c r="E853" s="305"/>
      <c r="F853" s="305"/>
      <c r="G853" s="306"/>
      <c r="H853" s="306"/>
      <c r="I853" s="306"/>
      <c r="J853" s="306"/>
      <c r="K853" s="306"/>
      <c r="L853" s="306"/>
    </row>
    <row r="854" spans="1:12">
      <c r="A854" s="608" t="s">
        <v>2179</v>
      </c>
      <c r="B854" s="608"/>
      <c r="C854" s="608"/>
      <c r="D854" s="608"/>
      <c r="E854" s="608"/>
      <c r="F854" s="608"/>
      <c r="G854" s="608"/>
      <c r="H854" s="608"/>
      <c r="I854" s="608"/>
      <c r="J854" s="608"/>
      <c r="K854" s="608"/>
      <c r="L854" s="608"/>
    </row>
    <row r="856" spans="1:12">
      <c r="A856" s="588" t="s">
        <v>159</v>
      </c>
      <c r="B856" s="588" t="s">
        <v>166</v>
      </c>
      <c r="C856" s="588" t="s">
        <v>167</v>
      </c>
      <c r="D856" s="588" t="s">
        <v>2024</v>
      </c>
      <c r="E856" s="590" t="s">
        <v>168</v>
      </c>
      <c r="F856" s="590" t="s">
        <v>169</v>
      </c>
      <c r="G856" s="592" t="s">
        <v>2025</v>
      </c>
      <c r="H856" s="593"/>
      <c r="I856" s="593"/>
      <c r="J856" s="593"/>
      <c r="K856" s="593"/>
      <c r="L856" s="594"/>
    </row>
    <row r="857" spans="1:12" ht="30">
      <c r="A857" s="589"/>
      <c r="B857" s="589"/>
      <c r="C857" s="589"/>
      <c r="D857" s="589"/>
      <c r="E857" s="591"/>
      <c r="F857" s="591"/>
      <c r="G857" s="241" t="s">
        <v>2026</v>
      </c>
      <c r="H857" s="241" t="s">
        <v>2027</v>
      </c>
      <c r="I857" s="241" t="s">
        <v>2028</v>
      </c>
      <c r="J857" s="241" t="s">
        <v>2029</v>
      </c>
      <c r="K857" s="241" t="s">
        <v>2030</v>
      </c>
      <c r="L857" s="241" t="s">
        <v>2031</v>
      </c>
    </row>
    <row r="858" spans="1:12">
      <c r="A858" s="597" t="s">
        <v>1896</v>
      </c>
      <c r="B858" s="609" t="s">
        <v>2048</v>
      </c>
      <c r="C858" s="242" t="str">
        <f>VLOOKUP(D858,'[3]TAC 2018'!$C$2:$AJ$774,2)</f>
        <v xml:space="preserve">Chocolate, en pastilla con azucar </v>
      </c>
      <c r="D858" s="243" t="s">
        <v>2050</v>
      </c>
      <c r="E858" s="156">
        <v>18</v>
      </c>
      <c r="F858" s="157">
        <f>$E858*VLOOKUP($D858,'[3]TAC 2018'!$C$2:$AJ$774,4)/100</f>
        <v>18</v>
      </c>
      <c r="G858" s="157">
        <f>$F858*VLOOKUP($D858,'[3]TAC 2018'!$C$2:$AJ$774,6)/100</f>
        <v>82.08</v>
      </c>
      <c r="H858" s="244">
        <f>$F858*VLOOKUP($D858,'[3]TAC 2018'!$C$2:$AJ$774,8)/100</f>
        <v>0.64800000000000002</v>
      </c>
      <c r="I858" s="244">
        <f>$F858*VLOOKUP($D858,'[3]TAC 2018'!$C$2:$AJ$774,9)/100</f>
        <v>2.988</v>
      </c>
      <c r="J858" s="245">
        <f>$F858*VLOOKUP($D858,'[3]TAC 2018'!$C$2:$AJ$774,10)/100</f>
        <v>13.59</v>
      </c>
      <c r="K858" s="245">
        <f>$F858*VLOOKUP($D858,'[3]TAC 2018'!$C$2:$AJ$774,14)/100</f>
        <v>6.48</v>
      </c>
      <c r="L858" s="244">
        <f>$F858*VLOOKUP($D858,'[3]TAC 2018'!$C$2:$AJ$774,15)/100</f>
        <v>0.63</v>
      </c>
    </row>
    <row r="859" spans="1:12">
      <c r="A859" s="598"/>
      <c r="B859" s="610"/>
      <c r="C859" s="242" t="str">
        <f>VLOOKUP(D859,'[3]TAC 2018'!$C$2:$AJ$774,2)</f>
        <v>Leche de vaca, entera, en polvo</v>
      </c>
      <c r="D859" s="243" t="s">
        <v>2049</v>
      </c>
      <c r="E859" s="156">
        <v>20</v>
      </c>
      <c r="F859" s="157">
        <f>$E859*VLOOKUP($D859,'[3]TAC 2018'!$C$2:$AJ$774,4)/100</f>
        <v>20</v>
      </c>
      <c r="G859" s="157">
        <f>$F859*VLOOKUP($D859,'[3]TAC 2018'!$C$2:$AJ$774,6)/100</f>
        <v>99.8</v>
      </c>
      <c r="H859" s="244">
        <f>$F859*VLOOKUP($D859,'[3]TAC 2018'!$C$2:$AJ$774,8)/100</f>
        <v>5.26</v>
      </c>
      <c r="I859" s="244">
        <f>$F859*VLOOKUP($D859,'[3]TAC 2018'!$C$2:$AJ$774,9)/100</f>
        <v>5.32</v>
      </c>
      <c r="J859" s="245">
        <f>$F859*VLOOKUP($D859,'[3]TAC 2018'!$C$2:$AJ$774,10)/100</f>
        <v>7.68</v>
      </c>
      <c r="K859" s="245">
        <f>$F859*VLOOKUP($D859,'[3]TAC 2018'!$C$2:$AJ$774,14)/100</f>
        <v>188</v>
      </c>
      <c r="L859" s="244">
        <f>$F859*VLOOKUP($D859,'[3]TAC 2018'!$C$2:$AJ$774,15)/100</f>
        <v>0.1</v>
      </c>
    </row>
    <row r="860" spans="1:12">
      <c r="A860" s="600"/>
      <c r="B860" s="611"/>
      <c r="C860" s="242" t="str">
        <f>VLOOKUP(D860,'[3]TAC 2018'!$C$2:$AJ$774,2)</f>
        <v>Azucar blanco, granulado</v>
      </c>
      <c r="D860" s="243" t="s">
        <v>2033</v>
      </c>
      <c r="E860" s="156">
        <v>10</v>
      </c>
      <c r="F860" s="157">
        <f>$E860*VLOOKUP($D860,'[3]TAC 2018'!$C$2:$AJ$774,4)/100</f>
        <v>10</v>
      </c>
      <c r="G860" s="157">
        <f>$F860*VLOOKUP($D860,'[3]TAC 2018'!$C$2:$AJ$774,6)/100</f>
        <v>39.700000000000003</v>
      </c>
      <c r="H860" s="244">
        <f>$F860*VLOOKUP($D860,'[3]TAC 2018'!$C$2:$AJ$774,8)/100</f>
        <v>0</v>
      </c>
      <c r="I860" s="244">
        <f>$F860*VLOOKUP($D860,'[3]TAC 2018'!$C$2:$AJ$774,9)/100</f>
        <v>0</v>
      </c>
      <c r="J860" s="245">
        <f>$F860*VLOOKUP($D860,'[3]TAC 2018'!$C$2:$AJ$774,10)/100</f>
        <v>9.93</v>
      </c>
      <c r="K860" s="245">
        <f>$F860*VLOOKUP($D860,'[3]TAC 2018'!$C$2:$AJ$774,14)/100</f>
        <v>0</v>
      </c>
      <c r="L860" s="244">
        <f>$F860*VLOOKUP($D860,'[3]TAC 2018'!$C$2:$AJ$774,15)/100</f>
        <v>0.01</v>
      </c>
    </row>
    <row r="861" spans="1:12" ht="33" customHeight="1">
      <c r="A861" s="307" t="s">
        <v>160</v>
      </c>
      <c r="B861" s="308" t="s">
        <v>1925</v>
      </c>
      <c r="C861" s="242" t="str">
        <f>VLOOKUP(D861,'[3]TAC 2018'!$C$2:$AJ$774,2)</f>
        <v>Queso fresco, semiduro, semigraso, tipo costeño</v>
      </c>
      <c r="D861" s="243" t="s">
        <v>2051</v>
      </c>
      <c r="E861" s="156">
        <v>50</v>
      </c>
      <c r="F861" s="157">
        <f>$E861*VLOOKUP($D861,'[3]TAC 2018'!$C$2:$AJ$774,4)/100</f>
        <v>50</v>
      </c>
      <c r="G861" s="157">
        <f>$F861*VLOOKUP($D861,'[3]TAC 2018'!$C$2:$AJ$774,6)/100</f>
        <v>151.5</v>
      </c>
      <c r="H861" s="244">
        <f>$F861*VLOOKUP($D861,'[3]TAC 2018'!$C$2:$AJ$774,8)/100</f>
        <v>8.75</v>
      </c>
      <c r="I861" s="244">
        <f>$F861*VLOOKUP($D861,'[3]TAC 2018'!$C$2:$AJ$774,9)/100</f>
        <v>12.75</v>
      </c>
      <c r="J861" s="245">
        <f>$F861*VLOOKUP($D861,'[3]TAC 2018'!$C$2:$AJ$774,10)/100</f>
        <v>0.45</v>
      </c>
      <c r="K861" s="245">
        <f>$F861*VLOOKUP($D861,'[3]TAC 2018'!$C$2:$AJ$774,14)/100</f>
        <v>391.5</v>
      </c>
      <c r="L861" s="244">
        <f>$F861*VLOOKUP($D861,'[3]TAC 2018'!$C$2:$AJ$774,15)/100</f>
        <v>0.65</v>
      </c>
    </row>
    <row r="862" spans="1:12">
      <c r="A862" s="573" t="s">
        <v>1882</v>
      </c>
      <c r="B862" s="578" t="s">
        <v>1959</v>
      </c>
      <c r="C862" s="242" t="str">
        <f>VLOOKUP(D862,'[3]TAC 2018'!$C$2:$AJ$774,2)</f>
        <v>Harina de maíz blanco, precocida</v>
      </c>
      <c r="D862" s="243" t="s">
        <v>2059</v>
      </c>
      <c r="E862" s="156">
        <v>50</v>
      </c>
      <c r="F862" s="157">
        <f>$E862*VLOOKUP($D862,'[3]TAC 2018'!$C$2:$AJ$774,4)/100</f>
        <v>50</v>
      </c>
      <c r="G862" s="157">
        <f>$F862*VLOOKUP($D862,'[3]TAC 2018'!$C$2:$AJ$774,6)/100</f>
        <v>190</v>
      </c>
      <c r="H862" s="244">
        <f>$F862*VLOOKUP($D862,'[3]TAC 2018'!$C$2:$AJ$774,8)/100</f>
        <v>4.55</v>
      </c>
      <c r="I862" s="244">
        <f>$F862*VLOOKUP($D862,'[3]TAC 2018'!$C$2:$AJ$774,9)/100</f>
        <v>1.85</v>
      </c>
      <c r="J862" s="245">
        <f>$F862*VLOOKUP($D862,'[3]TAC 2018'!$C$2:$AJ$774,10)/100</f>
        <v>36.950000000000003</v>
      </c>
      <c r="K862" s="245">
        <f>$F862*VLOOKUP($D862,'[3]TAC 2018'!$C$2:$AJ$774,14)/100</f>
        <v>2</v>
      </c>
      <c r="L862" s="244">
        <f>$F862*VLOOKUP($D862,'[3]TAC 2018'!$C$2:$AJ$774,15)/100</f>
        <v>1.35</v>
      </c>
    </row>
    <row r="863" spans="1:12">
      <c r="A863" s="574"/>
      <c r="B863" s="599"/>
      <c r="C863" s="242" t="str">
        <f>VLOOKUP(D863,'[3]TAC 2018'!$C$2:$AJ$774,2)</f>
        <v>Aceite de maíz</v>
      </c>
      <c r="D863" s="243" t="s">
        <v>2040</v>
      </c>
      <c r="E863" s="156">
        <v>5</v>
      </c>
      <c r="F863" s="157">
        <f>$E863*VLOOKUP($D863,'[3]TAC 2018'!$C$2:$AJ$774,4)/100</f>
        <v>5</v>
      </c>
      <c r="G863" s="157">
        <f>$F863*VLOOKUP($D863,'[3]TAC 2018'!$C$2:$AJ$774,6)/100</f>
        <v>45</v>
      </c>
      <c r="H863" s="244">
        <f>$F863*VLOOKUP($D863,'[3]TAC 2018'!$C$2:$AJ$774,8)/100</f>
        <v>0</v>
      </c>
      <c r="I863" s="244">
        <f>$F863*VLOOKUP($D863,'[3]TAC 2018'!$C$2:$AJ$774,9)/100</f>
        <v>5</v>
      </c>
      <c r="J863" s="245">
        <f>$F863*VLOOKUP($D863,'[3]TAC 2018'!$C$2:$AJ$774,10)/100</f>
        <v>0</v>
      </c>
      <c r="K863" s="245">
        <f>$F863*VLOOKUP($D863,'[3]TAC 2018'!$C$2:$AJ$774,14)/100</f>
        <v>0</v>
      </c>
      <c r="L863" s="244">
        <f>$F863*VLOOKUP($D863,'[3]TAC 2018'!$C$2:$AJ$774,15)/100</f>
        <v>0</v>
      </c>
    </row>
    <row r="864" spans="1:12">
      <c r="A864" s="577"/>
      <c r="B864" s="579"/>
      <c r="C864" s="242" t="str">
        <f>VLOOKUP(D864,'[3]TAC 2018'!$C$2:$AJ$774,2)</f>
        <v>Sal</v>
      </c>
      <c r="D864" s="243" t="s">
        <v>2041</v>
      </c>
      <c r="E864" s="156">
        <v>0.5</v>
      </c>
      <c r="F864" s="157">
        <f>$E864*VLOOKUP($D864,'[3]TAC 2018'!$C$2:$AJ$774,4)/100</f>
        <v>0.5</v>
      </c>
      <c r="G864" s="157">
        <f>$F864*VLOOKUP($D864,'[3]TAC 2018'!$C$2:$AJ$774,6)/100</f>
        <v>0</v>
      </c>
      <c r="H864" s="244">
        <f>$F864*VLOOKUP($D864,'[3]TAC 2018'!$C$2:$AJ$774,8)/100</f>
        <v>0</v>
      </c>
      <c r="I864" s="244">
        <f>$F864*VLOOKUP($D864,'[3]TAC 2018'!$C$2:$AJ$774,9)/100</f>
        <v>0</v>
      </c>
      <c r="J864" s="245">
        <f>$F864*VLOOKUP($D864,'[3]TAC 2018'!$C$2:$AJ$774,10)/100</f>
        <v>0</v>
      </c>
      <c r="K864" s="245">
        <f>$F864*VLOOKUP($D864,'[3]TAC 2018'!$C$2:$AJ$774,14)/100</f>
        <v>0.12</v>
      </c>
      <c r="L864" s="244">
        <f>$F864*VLOOKUP($D864,'[3]TAC 2018'!$C$2:$AJ$774,15)/100</f>
        <v>1.5E-3</v>
      </c>
    </row>
    <row r="865" spans="1:12" ht="15.75">
      <c r="A865" s="575" t="s">
        <v>2045</v>
      </c>
      <c r="B865" s="575"/>
      <c r="C865" s="575"/>
      <c r="D865" s="575"/>
      <c r="E865" s="575"/>
      <c r="F865" s="575"/>
      <c r="G865" s="255">
        <f t="shared" ref="G865:L865" si="101">SUM(G858:G864)</f>
        <v>608.07999999999993</v>
      </c>
      <c r="H865" s="255">
        <f t="shared" si="101"/>
        <v>19.207999999999998</v>
      </c>
      <c r="I865" s="255">
        <f t="shared" si="101"/>
        <v>27.908000000000001</v>
      </c>
      <c r="J865" s="255">
        <f t="shared" si="101"/>
        <v>68.599999999999994</v>
      </c>
      <c r="K865" s="255">
        <f t="shared" si="101"/>
        <v>588.1</v>
      </c>
      <c r="L865" s="255">
        <f t="shared" si="101"/>
        <v>2.7415000000000003</v>
      </c>
    </row>
    <row r="866" spans="1:12" ht="15.75">
      <c r="A866" s="575" t="s">
        <v>2046</v>
      </c>
      <c r="B866" s="575"/>
      <c r="C866" s="575"/>
      <c r="D866" s="575"/>
      <c r="E866" s="575"/>
      <c r="F866" s="575"/>
      <c r="G866" s="256">
        <v>2245</v>
      </c>
      <c r="H866" s="257">
        <v>78.5</v>
      </c>
      <c r="I866" s="257">
        <v>74.400000000000006</v>
      </c>
      <c r="J866" s="257">
        <v>314.3</v>
      </c>
      <c r="K866" s="256">
        <v>1100</v>
      </c>
      <c r="L866" s="257">
        <v>6.2</v>
      </c>
    </row>
    <row r="867" spans="1:12" ht="15.75">
      <c r="A867" s="575" t="s">
        <v>2047</v>
      </c>
      <c r="B867" s="575"/>
      <c r="C867" s="575"/>
      <c r="D867" s="575"/>
      <c r="E867" s="575"/>
      <c r="F867" s="575"/>
      <c r="G867" s="258">
        <f t="shared" ref="G867:L867" si="102">G865/G866</f>
        <v>0.27085968819599104</v>
      </c>
      <c r="H867" s="258">
        <f t="shared" si="102"/>
        <v>0.24468789808917196</v>
      </c>
      <c r="I867" s="258">
        <f t="shared" si="102"/>
        <v>0.37510752688172044</v>
      </c>
      <c r="J867" s="258">
        <f t="shared" si="102"/>
        <v>0.21826280623608016</v>
      </c>
      <c r="K867" s="258">
        <f t="shared" si="102"/>
        <v>0.53463636363636369</v>
      </c>
      <c r="L867" s="258">
        <f t="shared" si="102"/>
        <v>0.44217741935483873</v>
      </c>
    </row>
    <row r="869" spans="1:12">
      <c r="A869" s="584" t="s">
        <v>2180</v>
      </c>
      <c r="B869" s="584"/>
      <c r="C869" s="584"/>
      <c r="D869" s="584"/>
      <c r="E869" s="584"/>
      <c r="F869" s="584"/>
      <c r="G869" s="584"/>
      <c r="H869" s="584"/>
      <c r="I869" s="584"/>
      <c r="J869" s="584"/>
      <c r="K869" s="584"/>
      <c r="L869" s="584"/>
    </row>
    <row r="871" spans="1:12">
      <c r="A871" s="588" t="s">
        <v>159</v>
      </c>
      <c r="B871" s="588" t="s">
        <v>166</v>
      </c>
      <c r="C871" s="588" t="s">
        <v>167</v>
      </c>
      <c r="D871" s="588" t="s">
        <v>2024</v>
      </c>
      <c r="E871" s="590" t="s">
        <v>168</v>
      </c>
      <c r="F871" s="590" t="s">
        <v>169</v>
      </c>
      <c r="G871" s="592" t="s">
        <v>2025</v>
      </c>
      <c r="H871" s="593"/>
      <c r="I871" s="593"/>
      <c r="J871" s="593"/>
      <c r="K871" s="593"/>
      <c r="L871" s="594"/>
    </row>
    <row r="872" spans="1:12" ht="30.75" thickBot="1">
      <c r="A872" s="603"/>
      <c r="B872" s="603"/>
      <c r="C872" s="603"/>
      <c r="D872" s="603"/>
      <c r="E872" s="604"/>
      <c r="F872" s="604"/>
      <c r="G872" s="241" t="s">
        <v>2026</v>
      </c>
      <c r="H872" s="241" t="s">
        <v>2027</v>
      </c>
      <c r="I872" s="241" t="s">
        <v>2028</v>
      </c>
      <c r="J872" s="241" t="s">
        <v>2029</v>
      </c>
      <c r="K872" s="241" t="s">
        <v>2030</v>
      </c>
      <c r="L872" s="241" t="s">
        <v>2031</v>
      </c>
    </row>
    <row r="873" spans="1:12" ht="45">
      <c r="A873" s="307" t="s">
        <v>1973</v>
      </c>
      <c r="B873" s="308" t="s">
        <v>3724</v>
      </c>
      <c r="C873" s="261" t="str">
        <f>VLOOKUP($D873,'[3]TAC 2018'!$C$2:$AJ$774,2)</f>
        <v>Leche de vaca, entera, liquida, pasteurizada</v>
      </c>
      <c r="D873" s="292" t="s">
        <v>3194</v>
      </c>
      <c r="E873" s="154">
        <v>200</v>
      </c>
      <c r="F873" s="157">
        <f>$E873*VLOOKUP($D873,'[3]TAC 2018'!$C$2:$AJ$774,4)/100</f>
        <v>200</v>
      </c>
      <c r="G873" s="157">
        <f>$F873*VLOOKUP($D873,'[3]TAC 2018'!$C$2:$AJ$774,6)/100</f>
        <v>110</v>
      </c>
      <c r="H873" s="244">
        <f>$F873*VLOOKUP($D873,'[3]TAC 2018'!$C$2:$AJ$774,8)/100</f>
        <v>6.4</v>
      </c>
      <c r="I873" s="244">
        <f>$F873*VLOOKUP($D873,'[3]TAC 2018'!$C$2:$AJ$774,9)/100</f>
        <v>6.4</v>
      </c>
      <c r="J873" s="245">
        <f>$F873*VLOOKUP($D873,'[3]TAC 2018'!$C$2:$AJ$774,10)/100</f>
        <v>6.8</v>
      </c>
      <c r="K873" s="245">
        <f>$F873*VLOOKUP($D873,'[3]TAC 2018'!$C$2:$AJ$774,14)/100</f>
        <v>240</v>
      </c>
      <c r="L873" s="244">
        <f>$F873*VLOOKUP($D873,'[3]TAC 2018'!$C$2:$AJ$774,15)/100</f>
        <v>0</v>
      </c>
    </row>
    <row r="874" spans="1:12" ht="34.5" customHeight="1">
      <c r="A874" s="247" t="s">
        <v>1882</v>
      </c>
      <c r="B874" s="286" t="s">
        <v>1899</v>
      </c>
      <c r="C874" s="261" t="str">
        <f>VLOOKUP(D874,'[3]TAC 2018'!$C$2:$AJ$774,2)</f>
        <v>Galletas dulces, cucas</v>
      </c>
      <c r="D874" s="243" t="s">
        <v>2181</v>
      </c>
      <c r="E874" s="156">
        <v>15</v>
      </c>
      <c r="F874" s="157">
        <f>$E874*VLOOKUP($D874,'[3]TAC 2018'!$C$2:$AJ$774,4)/100</f>
        <v>15</v>
      </c>
      <c r="G874" s="157">
        <f>$F874*VLOOKUP($D874,'[3]TAC 2018'!$C$2:$AJ$774,6)/100</f>
        <v>58.5</v>
      </c>
      <c r="H874" s="244">
        <f>$F874*VLOOKUP($D874,'[3]TAC 2018'!$C$2:$AJ$774,8)/100</f>
        <v>1.1399999999999999</v>
      </c>
      <c r="I874" s="244">
        <f>$F874*VLOOKUP($D874,'[3]TAC 2018'!$C$2:$AJ$774,9)/100</f>
        <v>0.45</v>
      </c>
      <c r="J874" s="245">
        <f>$F874*VLOOKUP($D874,'[3]TAC 2018'!$C$2:$AJ$774,10)/100</f>
        <v>12.48</v>
      </c>
      <c r="K874" s="245">
        <f>$F874*VLOOKUP($D874,'[3]TAC 2018'!$C$2:$AJ$774,14)/100</f>
        <v>1.2</v>
      </c>
      <c r="L874" s="244">
        <f>$F874*VLOOKUP($D874,'[3]TAC 2018'!$C$2:$AJ$774,15)/100</f>
        <v>0.06</v>
      </c>
    </row>
    <row r="875" spans="1:12" ht="15.75">
      <c r="A875" s="617" t="s">
        <v>2045</v>
      </c>
      <c r="B875" s="617"/>
      <c r="C875" s="617"/>
      <c r="D875" s="617"/>
      <c r="E875" s="617"/>
      <c r="F875" s="617"/>
      <c r="G875" s="263">
        <f t="shared" ref="G875:L875" si="103">SUM(G873:G874)</f>
        <v>168.5</v>
      </c>
      <c r="H875" s="263">
        <f t="shared" si="103"/>
        <v>7.54</v>
      </c>
      <c r="I875" s="263">
        <f t="shared" si="103"/>
        <v>6.8500000000000005</v>
      </c>
      <c r="J875" s="263">
        <f t="shared" si="103"/>
        <v>19.28</v>
      </c>
      <c r="K875" s="263">
        <f t="shared" si="103"/>
        <v>241.2</v>
      </c>
      <c r="L875" s="263">
        <f t="shared" si="103"/>
        <v>0.06</v>
      </c>
    </row>
    <row r="876" spans="1:12" ht="15.75">
      <c r="A876" s="575" t="s">
        <v>2046</v>
      </c>
      <c r="B876" s="575"/>
      <c r="C876" s="575"/>
      <c r="D876" s="575"/>
      <c r="E876" s="575"/>
      <c r="F876" s="575"/>
      <c r="G876" s="256">
        <v>2245</v>
      </c>
      <c r="H876" s="257">
        <v>78.5</v>
      </c>
      <c r="I876" s="257">
        <v>74.400000000000006</v>
      </c>
      <c r="J876" s="257">
        <v>314.3</v>
      </c>
      <c r="K876" s="256">
        <v>1100</v>
      </c>
      <c r="L876" s="257">
        <v>6.2</v>
      </c>
    </row>
    <row r="877" spans="1:12" ht="15.75">
      <c r="A877" s="575" t="s">
        <v>2047</v>
      </c>
      <c r="B877" s="575"/>
      <c r="C877" s="575"/>
      <c r="D877" s="575"/>
      <c r="E877" s="575"/>
      <c r="F877" s="575"/>
      <c r="G877" s="258">
        <f t="shared" ref="G877:L877" si="104">G875/G876</f>
        <v>7.5055679287305124E-2</v>
      </c>
      <c r="H877" s="258">
        <f t="shared" si="104"/>
        <v>9.6050955414012734E-2</v>
      </c>
      <c r="I877" s="258">
        <f t="shared" si="104"/>
        <v>9.2069892473118281E-2</v>
      </c>
      <c r="J877" s="258">
        <f t="shared" si="104"/>
        <v>6.1342666242443528E-2</v>
      </c>
      <c r="K877" s="258">
        <f t="shared" si="104"/>
        <v>0.21927272727272726</v>
      </c>
      <c r="L877" s="258">
        <f t="shared" si="104"/>
        <v>9.6774193548387084E-3</v>
      </c>
    </row>
    <row r="879" spans="1:12">
      <c r="A879" s="584" t="s">
        <v>2182</v>
      </c>
      <c r="B879" s="584"/>
      <c r="C879" s="584"/>
      <c r="D879" s="584"/>
      <c r="E879" s="584"/>
      <c r="F879" s="584"/>
      <c r="G879" s="584"/>
      <c r="H879" s="584"/>
      <c r="I879" s="584"/>
      <c r="J879" s="584"/>
      <c r="K879" s="584"/>
      <c r="L879" s="584"/>
    </row>
    <row r="881" spans="1:12">
      <c r="A881" s="588" t="s">
        <v>159</v>
      </c>
      <c r="B881" s="588" t="s">
        <v>166</v>
      </c>
      <c r="C881" s="605" t="s">
        <v>167</v>
      </c>
      <c r="D881" s="605" t="s">
        <v>2024</v>
      </c>
      <c r="E881" s="606" t="s">
        <v>168</v>
      </c>
      <c r="F881" s="606" t="s">
        <v>169</v>
      </c>
      <c r="G881" s="607" t="s">
        <v>2025</v>
      </c>
      <c r="H881" s="607"/>
      <c r="I881" s="607"/>
      <c r="J881" s="607"/>
      <c r="K881" s="607"/>
      <c r="L881" s="607"/>
    </row>
    <row r="882" spans="1:12" ht="30">
      <c r="A882" s="589"/>
      <c r="B882" s="589"/>
      <c r="C882" s="605"/>
      <c r="D882" s="605"/>
      <c r="E882" s="606"/>
      <c r="F882" s="606"/>
      <c r="G882" s="309" t="s">
        <v>2026</v>
      </c>
      <c r="H882" s="309" t="s">
        <v>2027</v>
      </c>
      <c r="I882" s="309" t="s">
        <v>2028</v>
      </c>
      <c r="J882" s="309" t="s">
        <v>2029</v>
      </c>
      <c r="K882" s="309" t="s">
        <v>2030</v>
      </c>
      <c r="L882" s="309" t="s">
        <v>2031</v>
      </c>
    </row>
    <row r="883" spans="1:12">
      <c r="A883" s="597" t="s">
        <v>1785</v>
      </c>
      <c r="B883" s="619" t="s">
        <v>1999</v>
      </c>
      <c r="C883" s="261" t="str">
        <f>VLOOKUP(D883,'[3]TAC 2018'!$C$2:$AJ$774,2)</f>
        <v>Cabra o chivo, carne, cruda</v>
      </c>
      <c r="D883" s="243" t="s">
        <v>2062</v>
      </c>
      <c r="E883" s="156">
        <v>100</v>
      </c>
      <c r="F883" s="157">
        <f>$E883*VLOOKUP($D883,'[3]TAC 2018'!$C$2:$AJ$774,4)/100</f>
        <v>100</v>
      </c>
      <c r="G883" s="157">
        <f>$F883*VLOOKUP($D883,'[3]TAC 2018'!$C$2:$AJ$774,6)/100</f>
        <v>104</v>
      </c>
      <c r="H883" s="244">
        <f>$F883*VLOOKUP($D883,'[3]TAC 2018'!$C$2:$AJ$774,8)/100</f>
        <v>20.6</v>
      </c>
      <c r="I883" s="244">
        <f>$F883*VLOOKUP($D883,'[3]TAC 2018'!$C$2:$AJ$774,9)/100</f>
        <v>2.2999999999999998</v>
      </c>
      <c r="J883" s="245">
        <f>$F883*VLOOKUP($D883,'[3]TAC 2018'!$C$2:$AJ$774,10)/100</f>
        <v>0.2</v>
      </c>
      <c r="K883" s="245">
        <f>$F883*VLOOKUP($D883,'[3]TAC 2018'!$C$2:$AJ$774,14)/100</f>
        <v>13</v>
      </c>
      <c r="L883" s="244">
        <f>$F883*VLOOKUP($D883,'[3]TAC 2018'!$C$2:$AJ$774,15)/100</f>
        <v>2.8</v>
      </c>
    </row>
    <row r="884" spans="1:12">
      <c r="A884" s="598"/>
      <c r="B884" s="619"/>
      <c r="C884" s="261" t="str">
        <f>VLOOKUP(D884,'[3]TAC 2018'!$C$2:$AJ$774,2)</f>
        <v>Ajo, crudo</v>
      </c>
      <c r="D884" s="243" t="s">
        <v>2038</v>
      </c>
      <c r="E884" s="156">
        <v>1</v>
      </c>
      <c r="F884" s="157">
        <f>$E884*VLOOKUP($D884,'[3]TAC 2018'!$C$2:$AJ$774,4)/100</f>
        <v>0.95</v>
      </c>
      <c r="G884" s="157">
        <f>$F884*VLOOKUP($D884,'[3]TAC 2018'!$C$2:$AJ$774,6)/100</f>
        <v>1.3679999999999999</v>
      </c>
      <c r="H884" s="244">
        <f>$F884*VLOOKUP($D884,'[3]TAC 2018'!$C$2:$AJ$774,8)/100</f>
        <v>4.4649999999999995E-2</v>
      </c>
      <c r="I884" s="244">
        <f>$F884*VLOOKUP($D884,'[3]TAC 2018'!$C$2:$AJ$774,9)/100</f>
        <v>2.8499999999999997E-3</v>
      </c>
      <c r="J884" s="245">
        <f>$F884*VLOOKUP($D884,'[3]TAC 2018'!$C$2:$AJ$774,10)/100</f>
        <v>0.27834999999999999</v>
      </c>
      <c r="K884" s="245">
        <f>$F884*VLOOKUP($D884,'[3]TAC 2018'!$C$2:$AJ$774,14)/100</f>
        <v>0.38</v>
      </c>
      <c r="L884" s="244">
        <f>$F884*VLOOKUP($D884,'[3]TAC 2018'!$C$2:$AJ$774,15)/100</f>
        <v>1.2349999999999998E-2</v>
      </c>
    </row>
    <row r="885" spans="1:12">
      <c r="A885" s="598"/>
      <c r="B885" s="619"/>
      <c r="C885" s="261" t="str">
        <f>VLOOKUP(D885,'[3]TAC 2018'!$C$2:$AJ$774,2)</f>
        <v>Aceite de maíz</v>
      </c>
      <c r="D885" s="243" t="s">
        <v>2040</v>
      </c>
      <c r="E885" s="156">
        <v>10</v>
      </c>
      <c r="F885" s="157">
        <f>$E885*VLOOKUP($D885,'[3]TAC 2018'!$C$2:$AJ$774,4)/100</f>
        <v>10</v>
      </c>
      <c r="G885" s="157">
        <f>$F885*VLOOKUP($D885,'[3]TAC 2018'!$C$2:$AJ$774,6)/100</f>
        <v>90</v>
      </c>
      <c r="H885" s="244">
        <f>$F885*VLOOKUP($D885,'[3]TAC 2018'!$C$2:$AJ$774,8)/100</f>
        <v>0</v>
      </c>
      <c r="I885" s="244">
        <f>$F885*VLOOKUP($D885,'[3]TAC 2018'!$C$2:$AJ$774,9)/100</f>
        <v>10</v>
      </c>
      <c r="J885" s="245">
        <f>$F885*VLOOKUP($D885,'[3]TAC 2018'!$C$2:$AJ$774,10)/100</f>
        <v>0</v>
      </c>
      <c r="K885" s="245">
        <f>$F885*VLOOKUP($D885,'[3]TAC 2018'!$C$2:$AJ$774,14)/100</f>
        <v>0</v>
      </c>
      <c r="L885" s="244">
        <f>$F885*VLOOKUP($D885,'[3]TAC 2018'!$C$2:$AJ$774,15)/100</f>
        <v>0</v>
      </c>
    </row>
    <row r="886" spans="1:12">
      <c r="A886" s="598"/>
      <c r="B886" s="619"/>
      <c r="C886" s="261" t="str">
        <f>VLOOKUP(D886,'[3]TAC 2018'!$C$2:$AJ$774,2)</f>
        <v>Sal</v>
      </c>
      <c r="D886" s="243" t="s">
        <v>2041</v>
      </c>
      <c r="E886" s="246">
        <v>1</v>
      </c>
      <c r="F886" s="157">
        <f>$E886*VLOOKUP($D886,'[3]TAC 2018'!$C$2:$AJ$774,4)/100</f>
        <v>1</v>
      </c>
      <c r="G886" s="157">
        <f>$F886*VLOOKUP($D886,'[3]TAC 2018'!$C$2:$AJ$774,6)/100</f>
        <v>0</v>
      </c>
      <c r="H886" s="244">
        <f>$F886*VLOOKUP($D886,'[3]TAC 2018'!$C$2:$AJ$774,8)/100</f>
        <v>0</v>
      </c>
      <c r="I886" s="244">
        <f>$F886*VLOOKUP($D886,'[3]TAC 2018'!$C$2:$AJ$774,9)/100</f>
        <v>0</v>
      </c>
      <c r="J886" s="245">
        <f>$F886*VLOOKUP($D886,'[3]TAC 2018'!$C$2:$AJ$774,10)/100</f>
        <v>0</v>
      </c>
      <c r="K886" s="245">
        <f>$F886*VLOOKUP($D886,'[3]TAC 2018'!$C$2:$AJ$774,14)/100</f>
        <v>0.24</v>
      </c>
      <c r="L886" s="244">
        <f>$F886*VLOOKUP($D886,'[3]TAC 2018'!$C$2:$AJ$774,15)/100</f>
        <v>3.0000000000000001E-3</v>
      </c>
    </row>
    <row r="887" spans="1:12">
      <c r="A887" s="598"/>
      <c r="B887" s="610" t="s">
        <v>3737</v>
      </c>
      <c r="C887" s="261" t="str">
        <f>VLOOKUP(D887,'[3]TAC 2018'!$C$2:$AJ$774,2)</f>
        <v>Lenteja comun, cruda</v>
      </c>
      <c r="D887" s="243" t="s">
        <v>2055</v>
      </c>
      <c r="E887" s="156">
        <v>50</v>
      </c>
      <c r="F887" s="157">
        <f>$E887*VLOOKUP($D887,'[3]TAC 2018'!$C$2:$AJ$774,4)/100</f>
        <v>50</v>
      </c>
      <c r="G887" s="157">
        <f>$F887*VLOOKUP($D887,'[3]TAC 2018'!$C$2:$AJ$774,6)/100</f>
        <v>193.5</v>
      </c>
      <c r="H887" s="244">
        <f>$F887*VLOOKUP($D887,'[3]TAC 2018'!$C$2:$AJ$774,8)/100</f>
        <v>11.55</v>
      </c>
      <c r="I887" s="244">
        <f>$F887*VLOOKUP($D887,'[3]TAC 2018'!$C$2:$AJ$774,9)/100</f>
        <v>0.45</v>
      </c>
      <c r="J887" s="245">
        <f>$F887*VLOOKUP($D887,'[3]TAC 2018'!$C$2:$AJ$774,10)/100</f>
        <v>30.5</v>
      </c>
      <c r="K887" s="245">
        <f>$F887*VLOOKUP($D887,'[3]TAC 2018'!$C$2:$AJ$774,14)/100</f>
        <v>25.5</v>
      </c>
      <c r="L887" s="244">
        <f>$F887*VLOOKUP($D887,'[3]TAC 2018'!$C$2:$AJ$774,15)/100</f>
        <v>3.6</v>
      </c>
    </row>
    <row r="888" spans="1:12">
      <c r="A888" s="598"/>
      <c r="B888" s="610"/>
      <c r="C888" s="261" t="str">
        <f>VLOOKUP(D888,'[3]TAC 2018'!$C$2:$AJ$774,2)</f>
        <v>Pimentón verde, crudo</v>
      </c>
      <c r="D888" s="243" t="s">
        <v>2037</v>
      </c>
      <c r="E888" s="156">
        <v>10</v>
      </c>
      <c r="F888" s="157">
        <f>$E888*VLOOKUP($D888,'[3]TAC 2018'!$C$2:$AJ$774,4)/100</f>
        <v>8</v>
      </c>
      <c r="G888" s="157">
        <f>$F888*VLOOKUP($D888,'[3]TAC 2018'!$C$2:$AJ$774,6)/100</f>
        <v>2.2400000000000002</v>
      </c>
      <c r="H888" s="244">
        <f>$F888*VLOOKUP($D888,'[3]TAC 2018'!$C$2:$AJ$774,8)/100</f>
        <v>7.2000000000000008E-2</v>
      </c>
      <c r="I888" s="244">
        <f>$F888*VLOOKUP($D888,'[3]TAC 2018'!$C$2:$AJ$774,9)/100</f>
        <v>8.0000000000000002E-3</v>
      </c>
      <c r="J888" s="245">
        <f>$F888*VLOOKUP($D888,'[3]TAC 2018'!$C$2:$AJ$774,10)/100</f>
        <v>0.39200000000000002</v>
      </c>
      <c r="K888" s="245">
        <f>$F888*VLOOKUP($D888,'[3]TAC 2018'!$C$2:$AJ$774,14)/100</f>
        <v>0.88</v>
      </c>
      <c r="L888" s="244">
        <f>$F888*VLOOKUP($D888,'[3]TAC 2018'!$C$2:$AJ$774,15)/100</f>
        <v>3.2000000000000001E-2</v>
      </c>
    </row>
    <row r="889" spans="1:12">
      <c r="A889" s="598"/>
      <c r="B889" s="610"/>
      <c r="C889" s="261" t="str">
        <f>VLOOKUP(D889,'[3]TAC 2018'!$C$2:$AJ$774,2)</f>
        <v>Ajo, crudo</v>
      </c>
      <c r="D889" s="243" t="s">
        <v>2038</v>
      </c>
      <c r="E889" s="156">
        <v>1</v>
      </c>
      <c r="F889" s="157">
        <f>$E889*VLOOKUP($D889,'[3]TAC 2018'!$C$2:$AJ$774,4)/100</f>
        <v>0.95</v>
      </c>
      <c r="G889" s="157">
        <f>$F889*VLOOKUP($D889,'[3]TAC 2018'!$C$2:$AJ$774,6)/100</f>
        <v>1.3679999999999999</v>
      </c>
      <c r="H889" s="244">
        <f>$F889*VLOOKUP($D889,'[3]TAC 2018'!$C$2:$AJ$774,8)/100</f>
        <v>4.4649999999999995E-2</v>
      </c>
      <c r="I889" s="244">
        <f>$F889*VLOOKUP($D889,'[3]TAC 2018'!$C$2:$AJ$774,9)/100</f>
        <v>2.8499999999999997E-3</v>
      </c>
      <c r="J889" s="245">
        <f>$F889*VLOOKUP($D889,'[3]TAC 2018'!$C$2:$AJ$774,10)/100</f>
        <v>0.27834999999999999</v>
      </c>
      <c r="K889" s="245">
        <f>$F889*VLOOKUP($D889,'[3]TAC 2018'!$C$2:$AJ$774,14)/100</f>
        <v>0.38</v>
      </c>
      <c r="L889" s="244">
        <f>$F889*VLOOKUP($D889,'[3]TAC 2018'!$C$2:$AJ$774,15)/100</f>
        <v>1.2349999999999998E-2</v>
      </c>
    </row>
    <row r="890" spans="1:12">
      <c r="A890" s="598"/>
      <c r="B890" s="610"/>
      <c r="C890" s="261" t="str">
        <f>VLOOKUP(D890,'[3]TAC 2018'!$C$2:$AJ$774,2)</f>
        <v>Cebolla cabezona, cruda</v>
      </c>
      <c r="D890" s="243" t="s">
        <v>2035</v>
      </c>
      <c r="E890" s="156">
        <v>10</v>
      </c>
      <c r="F890" s="157">
        <f>$E890*VLOOKUP($D890,'[3]TAC 2018'!$C$2:$AJ$774,4)/100</f>
        <v>9.5</v>
      </c>
      <c r="G890" s="157">
        <f>$F890*VLOOKUP($D890,'[3]TAC 2018'!$C$2:$AJ$774,6)/100</f>
        <v>3.8</v>
      </c>
      <c r="H890" s="244">
        <f>$F890*VLOOKUP($D890,'[3]TAC 2018'!$C$2:$AJ$774,8)/100</f>
        <v>0.13299999999999998</v>
      </c>
      <c r="I890" s="244">
        <f>$F890*VLOOKUP($D890,'[3]TAC 2018'!$C$2:$AJ$774,9)/100</f>
        <v>9.5000000000000015E-3</v>
      </c>
      <c r="J890" s="245">
        <f>$F890*VLOOKUP($D890,'[3]TAC 2018'!$C$2:$AJ$774,10)/100</f>
        <v>0.73150000000000004</v>
      </c>
      <c r="K890" s="245">
        <f>$F890*VLOOKUP($D890,'[3]TAC 2018'!$C$2:$AJ$774,14)/100</f>
        <v>2.2799999999999998</v>
      </c>
      <c r="L890" s="244">
        <f>$F890*VLOOKUP($D890,'[3]TAC 2018'!$C$2:$AJ$774,15)/100</f>
        <v>2.8500000000000001E-2</v>
      </c>
    </row>
    <row r="891" spans="1:12">
      <c r="A891" s="598"/>
      <c r="B891" s="610"/>
      <c r="C891" s="261" t="str">
        <f>VLOOKUP(D891,'[3]TAC 2018'!$C$2:$AJ$774,2)</f>
        <v>Cebolla junca, tallos, cruda</v>
      </c>
      <c r="D891" s="243" t="s">
        <v>2116</v>
      </c>
      <c r="E891" s="156">
        <v>10</v>
      </c>
      <c r="F891" s="157">
        <f>$E891*VLOOKUP($D891,'[3]TAC 2018'!$C$2:$AJ$774,4)/100</f>
        <v>4</v>
      </c>
      <c r="G891" s="157">
        <f>$F891*VLOOKUP($D891,'[3]TAC 2018'!$C$2:$AJ$774,6)/100</f>
        <v>1.48</v>
      </c>
      <c r="H891" s="244">
        <f>$F891*VLOOKUP($D891,'[3]TAC 2018'!$C$2:$AJ$774,8)/100</f>
        <v>4.8000000000000001E-2</v>
      </c>
      <c r="I891" s="244">
        <f>$F891*VLOOKUP($D891,'[3]TAC 2018'!$C$2:$AJ$774,9)/100</f>
        <v>4.0000000000000001E-3</v>
      </c>
      <c r="J891" s="245">
        <f>$F891*VLOOKUP($D891,'[3]TAC 2018'!$C$2:$AJ$774,10)/100</f>
        <v>0.27200000000000002</v>
      </c>
      <c r="K891" s="245">
        <f>$F891*VLOOKUP($D891,'[3]TAC 2018'!$C$2:$AJ$774,14)/100</f>
        <v>2.2799999999999998</v>
      </c>
      <c r="L891" s="244">
        <f>$F891*VLOOKUP($D891,'[3]TAC 2018'!$C$2:$AJ$774,15)/100</f>
        <v>0.02</v>
      </c>
    </row>
    <row r="892" spans="1:12">
      <c r="A892" s="598"/>
      <c r="B892" s="610"/>
      <c r="C892" s="261" t="str">
        <f>VLOOKUP(D892,'[3]TAC 2018'!$C$2:$AJ$774,2)</f>
        <v>Tomate, crudo</v>
      </c>
      <c r="D892" s="243" t="s">
        <v>2036</v>
      </c>
      <c r="E892" s="156">
        <v>10</v>
      </c>
      <c r="F892" s="157">
        <f>$E892*VLOOKUP($D892,'[3]TAC 2018'!$C$2:$AJ$774,4)/100</f>
        <v>8</v>
      </c>
      <c r="G892" s="157">
        <f>$F892*VLOOKUP($D892,'[3]TAC 2018'!$C$2:$AJ$774,6)/100</f>
        <v>1.84</v>
      </c>
      <c r="H892" s="244">
        <f>$F892*VLOOKUP($D892,'[3]TAC 2018'!$C$2:$AJ$774,8)/100</f>
        <v>7.2000000000000008E-2</v>
      </c>
      <c r="I892" s="244">
        <f>$F892*VLOOKUP($D892,'[3]TAC 2018'!$C$2:$AJ$774,9)/100</f>
        <v>8.0000000000000002E-3</v>
      </c>
      <c r="J892" s="245">
        <f>$F892*VLOOKUP($D892,'[3]TAC 2018'!$C$2:$AJ$774,10)/100</f>
        <v>0.32799999999999996</v>
      </c>
      <c r="K892" s="245">
        <f>$F892*VLOOKUP($D892,'[3]TAC 2018'!$C$2:$AJ$774,14)/100</f>
        <v>0.72</v>
      </c>
      <c r="L892" s="244">
        <f>$F892*VLOOKUP($D892,'[3]TAC 2018'!$C$2:$AJ$774,15)/100</f>
        <v>0.04</v>
      </c>
    </row>
    <row r="893" spans="1:12">
      <c r="A893" s="598"/>
      <c r="B893" s="610"/>
      <c r="C893" s="261" t="str">
        <f>VLOOKUP(D893,'[3]TAC 2018'!$C$2:$AJ$774,2)</f>
        <v>Aceite de maíz</v>
      </c>
      <c r="D893" s="243" t="s">
        <v>2040</v>
      </c>
      <c r="E893" s="156">
        <v>10</v>
      </c>
      <c r="F893" s="157">
        <f>$E893*VLOOKUP($D893,'[3]TAC 2018'!$C$2:$AJ$774,4)/100</f>
        <v>10</v>
      </c>
      <c r="G893" s="157">
        <f>$F893*VLOOKUP($D893,'[3]TAC 2018'!$C$2:$AJ$774,6)/100</f>
        <v>90</v>
      </c>
      <c r="H893" s="244">
        <f>$F893*VLOOKUP($D893,'[3]TAC 2018'!$C$2:$AJ$774,8)/100</f>
        <v>0</v>
      </c>
      <c r="I893" s="244">
        <f>$F893*VLOOKUP($D893,'[3]TAC 2018'!$C$2:$AJ$774,9)/100</f>
        <v>10</v>
      </c>
      <c r="J893" s="245">
        <f>$F893*VLOOKUP($D893,'[3]TAC 2018'!$C$2:$AJ$774,10)/100</f>
        <v>0</v>
      </c>
      <c r="K893" s="245">
        <f>$F893*VLOOKUP($D893,'[3]TAC 2018'!$C$2:$AJ$774,14)/100</f>
        <v>0</v>
      </c>
      <c r="L893" s="244">
        <f>$F893*VLOOKUP($D893,'[3]TAC 2018'!$C$2:$AJ$774,15)/100</f>
        <v>0</v>
      </c>
    </row>
    <row r="894" spans="1:12">
      <c r="A894" s="600"/>
      <c r="B894" s="610"/>
      <c r="C894" s="261" t="str">
        <f>VLOOKUP(D894,'[3]TAC 2018'!$C$2:$AJ$774,2)</f>
        <v>Sal</v>
      </c>
      <c r="D894" s="243" t="s">
        <v>2041</v>
      </c>
      <c r="E894" s="246">
        <v>1</v>
      </c>
      <c r="F894" s="157">
        <f>$E894*VLOOKUP($D894,'[3]TAC 2018'!$C$2:$AJ$774,4)/100</f>
        <v>1</v>
      </c>
      <c r="G894" s="157">
        <f>$F894*VLOOKUP($D894,'[3]TAC 2018'!$C$2:$AJ$774,6)/100</f>
        <v>0</v>
      </c>
      <c r="H894" s="244">
        <f>$F894*VLOOKUP($D894,'[3]TAC 2018'!$C$2:$AJ$774,8)/100</f>
        <v>0</v>
      </c>
      <c r="I894" s="244">
        <f>$F894*VLOOKUP($D894,'[3]TAC 2018'!$C$2:$AJ$774,9)/100</f>
        <v>0</v>
      </c>
      <c r="J894" s="245">
        <f>$F894*VLOOKUP($D894,'[3]TAC 2018'!$C$2:$AJ$774,10)/100</f>
        <v>0</v>
      </c>
      <c r="K894" s="245">
        <f>$F894*VLOOKUP($D894,'[3]TAC 2018'!$C$2:$AJ$774,14)/100</f>
        <v>0.24</v>
      </c>
      <c r="L894" s="244">
        <f>$F894*VLOOKUP($D894,'[3]TAC 2018'!$C$2:$AJ$774,15)/100</f>
        <v>3.0000000000000001E-3</v>
      </c>
    </row>
    <row r="895" spans="1:12">
      <c r="A895" s="602" t="s">
        <v>1882</v>
      </c>
      <c r="B895" s="601" t="s">
        <v>1919</v>
      </c>
      <c r="C895" s="261" t="str">
        <f>VLOOKUP(D895,'[3]TAC 2018'!$C$2:$AJ$774,2)</f>
        <v>Arroz blanco, pulido, crudo</v>
      </c>
      <c r="D895" s="243" t="s">
        <v>2056</v>
      </c>
      <c r="E895" s="156">
        <v>80</v>
      </c>
      <c r="F895" s="157">
        <f>$E895*VLOOKUP($D895,'[3]TAC 2018'!$C$2:$AJ$774,4)/100</f>
        <v>80</v>
      </c>
      <c r="G895" s="157">
        <f>$F895*VLOOKUP($D895,'[3]TAC 2018'!$C$2:$AJ$774,6)/100</f>
        <v>282.39999999999998</v>
      </c>
      <c r="H895" s="244">
        <f>$F895*VLOOKUP($D895,'[3]TAC 2018'!$C$2:$AJ$774,8)/100</f>
        <v>5.36</v>
      </c>
      <c r="I895" s="244">
        <f>$F895*VLOOKUP($D895,'[3]TAC 2018'!$C$2:$AJ$774,9)/100</f>
        <v>0.32</v>
      </c>
      <c r="J895" s="245">
        <f>$F895*VLOOKUP($D895,'[3]TAC 2018'!$C$2:$AJ$774,10)/100</f>
        <v>64.08</v>
      </c>
      <c r="K895" s="245">
        <f>$F895*VLOOKUP($D895,'[3]TAC 2018'!$C$2:$AJ$774,14)/100</f>
        <v>7.2</v>
      </c>
      <c r="L895" s="244">
        <f>$F895*VLOOKUP($D895,'[3]TAC 2018'!$C$2:$AJ$774,15)/100</f>
        <v>0.64</v>
      </c>
    </row>
    <row r="896" spans="1:12">
      <c r="A896" s="602"/>
      <c r="B896" s="601"/>
      <c r="C896" s="261" t="str">
        <f>VLOOKUP(D896,'[3]TAC 2018'!$C$2:$AJ$774,2)</f>
        <v>Ajo, crudo</v>
      </c>
      <c r="D896" s="243" t="s">
        <v>2038</v>
      </c>
      <c r="E896" s="156">
        <v>10</v>
      </c>
      <c r="F896" s="157">
        <f>$E896*VLOOKUP($D896,'[3]TAC 2018'!$C$2:$AJ$774,4)/100</f>
        <v>9.5</v>
      </c>
      <c r="G896" s="157">
        <f>$F896*VLOOKUP($D896,'[3]TAC 2018'!$C$2:$AJ$774,6)/100</f>
        <v>13.68</v>
      </c>
      <c r="H896" s="244">
        <f>$F896*VLOOKUP($D896,'[3]TAC 2018'!$C$2:$AJ$774,8)/100</f>
        <v>0.44650000000000001</v>
      </c>
      <c r="I896" s="244">
        <f>$F896*VLOOKUP($D896,'[3]TAC 2018'!$C$2:$AJ$774,9)/100</f>
        <v>2.8500000000000001E-2</v>
      </c>
      <c r="J896" s="245">
        <f>$F896*VLOOKUP($D896,'[3]TAC 2018'!$C$2:$AJ$774,10)/100</f>
        <v>2.7835000000000001</v>
      </c>
      <c r="K896" s="245">
        <f>$F896*VLOOKUP($D896,'[3]TAC 2018'!$C$2:$AJ$774,14)/100</f>
        <v>3.8</v>
      </c>
      <c r="L896" s="244">
        <f>$F896*VLOOKUP($D896,'[3]TAC 2018'!$C$2:$AJ$774,15)/100</f>
        <v>0.1235</v>
      </c>
    </row>
    <row r="897" spans="1:12">
      <c r="A897" s="602"/>
      <c r="B897" s="601"/>
      <c r="C897" s="261" t="str">
        <f>VLOOKUP(D897,'[3]TAC 2018'!$C$2:$AJ$774,2)</f>
        <v>Sal</v>
      </c>
      <c r="D897" s="243" t="s">
        <v>2041</v>
      </c>
      <c r="E897" s="156">
        <v>1</v>
      </c>
      <c r="F897" s="157">
        <f>$E897*VLOOKUP($D897,'[3]TAC 2018'!$C$2:$AJ$774,4)/100</f>
        <v>1</v>
      </c>
      <c r="G897" s="157">
        <f>$F897*VLOOKUP($D897,'[3]TAC 2018'!$C$2:$AJ$774,6)/100</f>
        <v>0</v>
      </c>
      <c r="H897" s="244">
        <f>$F897*VLOOKUP($D897,'[3]TAC 2018'!$C$2:$AJ$774,8)/100</f>
        <v>0</v>
      </c>
      <c r="I897" s="244">
        <f>$F897*VLOOKUP($D897,'[3]TAC 2018'!$C$2:$AJ$774,9)/100</f>
        <v>0</v>
      </c>
      <c r="J897" s="245">
        <f>$F897*VLOOKUP($D897,'[3]TAC 2018'!$C$2:$AJ$774,10)/100</f>
        <v>0</v>
      </c>
      <c r="K897" s="245">
        <f>$F897*VLOOKUP($D897,'[3]TAC 2018'!$C$2:$AJ$774,14)/100</f>
        <v>0.24</v>
      </c>
      <c r="L897" s="244">
        <f>$F897*VLOOKUP($D897,'[3]TAC 2018'!$C$2:$AJ$774,15)/100</f>
        <v>3.0000000000000001E-3</v>
      </c>
    </row>
    <row r="898" spans="1:12">
      <c r="A898" s="602"/>
      <c r="B898" s="601"/>
      <c r="C898" s="261" t="str">
        <f>VLOOKUP(D898,'[3]TAC 2018'!$C$2:$AJ$774,2)</f>
        <v>Aceite de maíz</v>
      </c>
      <c r="D898" s="243" t="s">
        <v>2040</v>
      </c>
      <c r="E898" s="156">
        <v>10</v>
      </c>
      <c r="F898" s="157">
        <f>$E898*VLOOKUP($D898,'[3]TAC 2018'!$C$2:$AJ$774,4)/100</f>
        <v>10</v>
      </c>
      <c r="G898" s="157">
        <f>$F898*VLOOKUP($D898,'[3]TAC 2018'!$C$2:$AJ$774,6)/100</f>
        <v>90</v>
      </c>
      <c r="H898" s="244">
        <f>$F898*VLOOKUP($D898,'[3]TAC 2018'!$C$2:$AJ$774,8)/100</f>
        <v>0</v>
      </c>
      <c r="I898" s="244">
        <f>$F898*VLOOKUP($D898,'[3]TAC 2018'!$C$2:$AJ$774,9)/100</f>
        <v>10</v>
      </c>
      <c r="J898" s="245">
        <f>$F898*VLOOKUP($D898,'[3]TAC 2018'!$C$2:$AJ$774,10)/100</f>
        <v>0</v>
      </c>
      <c r="K898" s="245">
        <f>$F898*VLOOKUP($D898,'[3]TAC 2018'!$C$2:$AJ$774,14)/100</f>
        <v>0</v>
      </c>
      <c r="L898" s="244">
        <f>$F898*VLOOKUP($D898,'[3]TAC 2018'!$C$2:$AJ$774,15)/100</f>
        <v>0</v>
      </c>
    </row>
    <row r="899" spans="1:12">
      <c r="A899" s="602" t="s">
        <v>162</v>
      </c>
      <c r="B899" s="601" t="s">
        <v>1943</v>
      </c>
      <c r="C899" s="261" t="str">
        <f>VLOOKUP(D899,'[3]TAC 2018'!$C$2:$AJ$774,2)</f>
        <v>Plátano hartón, verde, crudo</v>
      </c>
      <c r="D899" s="243" t="s">
        <v>2066</v>
      </c>
      <c r="E899" s="156">
        <v>60</v>
      </c>
      <c r="F899" s="157">
        <f>$E899*VLOOKUP($D899,'[3]TAC 2018'!$C$2:$AJ$774,4)/100</f>
        <v>40.799999999999997</v>
      </c>
      <c r="G899" s="157">
        <f>$F899*VLOOKUP($D899,'[3]TAC 2018'!$C$2:$AJ$774,6)/100</f>
        <v>67.727999999999994</v>
      </c>
      <c r="H899" s="244">
        <f>$F899*VLOOKUP($D899,'[3]TAC 2018'!$C$2:$AJ$774,8)/100</f>
        <v>0.48959999999999992</v>
      </c>
      <c r="I899" s="244">
        <f>$F899*VLOOKUP($D899,'[3]TAC 2018'!$C$2:$AJ$774,9)/100</f>
        <v>8.1600000000000006E-2</v>
      </c>
      <c r="J899" s="245">
        <f>$F899*VLOOKUP($D899,'[3]TAC 2018'!$C$2:$AJ$774,10)/100</f>
        <v>16.034399999999998</v>
      </c>
      <c r="K899" s="245">
        <f>$F899*VLOOKUP($D899,'[3]TAC 2018'!$C$2:$AJ$774,14)/100</f>
        <v>3.2639999999999998</v>
      </c>
      <c r="L899" s="244">
        <f>$F899*VLOOKUP($D899,'[3]TAC 2018'!$C$2:$AJ$774,15)/100</f>
        <v>0.16320000000000001</v>
      </c>
    </row>
    <row r="900" spans="1:12">
      <c r="A900" s="602"/>
      <c r="B900" s="601"/>
      <c r="C900" s="261" t="str">
        <f>VLOOKUP(D900,'[3]TAC 2018'!$C$2:$AJ$774,2)</f>
        <v>Aceite de maíz</v>
      </c>
      <c r="D900" s="243" t="s">
        <v>2040</v>
      </c>
      <c r="E900" s="156">
        <v>100</v>
      </c>
      <c r="F900" s="157">
        <f>$E900*VLOOKUP($D900,'[3]TAC 2018'!$C$2:$AJ$774,4)/100</f>
        <v>100</v>
      </c>
      <c r="G900" s="157">
        <f>$F900*VLOOKUP($D900,'[3]TAC 2018'!$C$2:$AJ$774,6)/100</f>
        <v>900</v>
      </c>
      <c r="H900" s="244">
        <f>$F900*VLOOKUP($D900,'[3]TAC 2018'!$C$2:$AJ$774,8)/100</f>
        <v>0</v>
      </c>
      <c r="I900" s="244">
        <f>$F900*VLOOKUP($D900,'[3]TAC 2018'!$C$2:$AJ$774,9)/100</f>
        <v>100</v>
      </c>
      <c r="J900" s="245">
        <f>$F900*VLOOKUP($D900,'[3]TAC 2018'!$C$2:$AJ$774,10)/100</f>
        <v>0</v>
      </c>
      <c r="K900" s="245">
        <f>$F900*VLOOKUP($D900,'[3]TAC 2018'!$C$2:$AJ$774,14)/100</f>
        <v>0</v>
      </c>
      <c r="L900" s="244">
        <f>$F900*VLOOKUP($D900,'[3]TAC 2018'!$C$2:$AJ$774,15)/100</f>
        <v>0</v>
      </c>
    </row>
    <row r="901" spans="1:12">
      <c r="A901" s="602" t="s">
        <v>1764</v>
      </c>
      <c r="B901" s="601" t="s">
        <v>2172</v>
      </c>
      <c r="C901" s="261" t="str">
        <f>VLOOKUP(D901,'[3]TAC 2018'!$C$2:$AJ$774,2)</f>
        <v>Melón, crudo</v>
      </c>
      <c r="D901" s="251" t="s">
        <v>2133</v>
      </c>
      <c r="E901" s="262">
        <v>70</v>
      </c>
      <c r="F901" s="157">
        <f>$E901*VLOOKUP($D901,'[3]TAC 2018'!$C$2:$AJ$774,4)/100</f>
        <v>35</v>
      </c>
      <c r="G901" s="157">
        <f>$F901*VLOOKUP($D901,'[3]TAC 2018'!$C$2:$AJ$774,6)/100</f>
        <v>8.75</v>
      </c>
      <c r="H901" s="244">
        <f>$F901*VLOOKUP($D901,'[3]TAC 2018'!$C$2:$AJ$774,8)/100</f>
        <v>0.245</v>
      </c>
      <c r="I901" s="244">
        <f>$F901*VLOOKUP($D901,'[3]TAC 2018'!$C$2:$AJ$774,9)/100</f>
        <v>0</v>
      </c>
      <c r="J901" s="245">
        <f>$F901*VLOOKUP($D901,'[3]TAC 2018'!$C$2:$AJ$774,10)/100</f>
        <v>1.75</v>
      </c>
      <c r="K901" s="245">
        <f>$F901*VLOOKUP($D901,'[3]TAC 2018'!$C$2:$AJ$774,14)/100</f>
        <v>3.85</v>
      </c>
      <c r="L901" s="244">
        <f>$F901*VLOOKUP($D901,'[3]TAC 2018'!$C$2:$AJ$774,15)/100</f>
        <v>0.14000000000000001</v>
      </c>
    </row>
    <row r="902" spans="1:12">
      <c r="A902" s="602"/>
      <c r="B902" s="601"/>
      <c r="C902" s="261" t="str">
        <f>VLOOKUP(D902,'[3]TAC 2018'!$C$2:$AJ$774,2)</f>
        <v>Azucar blanco, granulado</v>
      </c>
      <c r="D902" s="243" t="s">
        <v>2033</v>
      </c>
      <c r="E902" s="156">
        <v>10</v>
      </c>
      <c r="F902" s="157">
        <f>$E902*VLOOKUP($D902,'[3]TAC 2018'!$C$2:$AJ$774,4)/100</f>
        <v>10</v>
      </c>
      <c r="G902" s="157">
        <f>$F902*VLOOKUP($D902,'[3]TAC 2018'!$C$2:$AJ$774,6)/100</f>
        <v>39.700000000000003</v>
      </c>
      <c r="H902" s="244">
        <f>$F902*VLOOKUP($D902,'[3]TAC 2018'!$C$2:$AJ$774,8)/100</f>
        <v>0</v>
      </c>
      <c r="I902" s="244">
        <f>$F902*VLOOKUP($D902,'[3]TAC 2018'!$C$2:$AJ$774,9)/100</f>
        <v>0</v>
      </c>
      <c r="J902" s="245">
        <f>$F902*VLOOKUP($D902,'[3]TAC 2018'!$C$2:$AJ$774,10)/100</f>
        <v>9.93</v>
      </c>
      <c r="K902" s="245">
        <f>$F902*VLOOKUP($D902,'[3]TAC 2018'!$C$2:$AJ$774,14)/100</f>
        <v>0</v>
      </c>
      <c r="L902" s="244">
        <f>$F902*VLOOKUP($D902,'[3]TAC 2018'!$C$2:$AJ$774,15)/100</f>
        <v>0.01</v>
      </c>
    </row>
    <row r="903" spans="1:12" ht="15.75">
      <c r="A903" s="575" t="s">
        <v>2045</v>
      </c>
      <c r="B903" s="575"/>
      <c r="C903" s="575"/>
      <c r="D903" s="575"/>
      <c r="E903" s="575"/>
      <c r="F903" s="575"/>
      <c r="G903" s="255">
        <f t="shared" ref="G903:L903" si="105">SUM(G883:G902)</f>
        <v>1891.854</v>
      </c>
      <c r="H903" s="255">
        <f t="shared" si="105"/>
        <v>39.10540000000001</v>
      </c>
      <c r="I903" s="255">
        <f t="shared" si="105"/>
        <v>133.21530000000001</v>
      </c>
      <c r="J903" s="255">
        <f t="shared" si="105"/>
        <v>127.5581</v>
      </c>
      <c r="K903" s="255">
        <f t="shared" si="105"/>
        <v>64.254000000000019</v>
      </c>
      <c r="L903" s="255">
        <f t="shared" si="105"/>
        <v>7.6308999999999987</v>
      </c>
    </row>
    <row r="904" spans="1:12" ht="15.75">
      <c r="A904" s="575" t="s">
        <v>2046</v>
      </c>
      <c r="B904" s="575"/>
      <c r="C904" s="575"/>
      <c r="D904" s="575"/>
      <c r="E904" s="575"/>
      <c r="F904" s="575"/>
      <c r="G904" s="256">
        <v>2245</v>
      </c>
      <c r="H904" s="257">
        <v>78.5</v>
      </c>
      <c r="I904" s="257">
        <v>74.400000000000006</v>
      </c>
      <c r="J904" s="257">
        <v>314.3</v>
      </c>
      <c r="K904" s="256">
        <v>1100</v>
      </c>
      <c r="L904" s="257">
        <v>6.2</v>
      </c>
    </row>
    <row r="905" spans="1:12" ht="15.75">
      <c r="A905" s="575" t="s">
        <v>2047</v>
      </c>
      <c r="B905" s="575"/>
      <c r="C905" s="575"/>
      <c r="D905" s="575"/>
      <c r="E905" s="575"/>
      <c r="F905" s="575"/>
      <c r="G905" s="258">
        <f t="shared" ref="G905:L905" si="106">G903/G904</f>
        <v>0.84269665924276171</v>
      </c>
      <c r="H905" s="258">
        <f t="shared" si="106"/>
        <v>0.49815796178343963</v>
      </c>
      <c r="I905" s="258">
        <f t="shared" si="106"/>
        <v>1.7905282258064517</v>
      </c>
      <c r="J905" s="258">
        <f t="shared" si="106"/>
        <v>0.40584823417117399</v>
      </c>
      <c r="K905" s="258">
        <f t="shared" si="106"/>
        <v>5.841272727272729E-2</v>
      </c>
      <c r="L905" s="258">
        <f t="shared" si="106"/>
        <v>1.2307903225806449</v>
      </c>
    </row>
    <row r="906" spans="1:12">
      <c r="A906" s="280"/>
      <c r="B906" s="300"/>
      <c r="C906" s="282"/>
      <c r="D906" s="259"/>
      <c r="E906" s="273"/>
      <c r="F906" s="283"/>
      <c r="G906" s="283"/>
      <c r="H906" s="284"/>
      <c r="I906" s="284"/>
      <c r="J906" s="285"/>
      <c r="K906" s="285"/>
      <c r="L906" s="284"/>
    </row>
    <row r="907" spans="1:12">
      <c r="A907" s="584" t="s">
        <v>2183</v>
      </c>
      <c r="B907" s="584"/>
      <c r="C907" s="584"/>
      <c r="D907" s="584"/>
      <c r="E907" s="584"/>
      <c r="F907" s="584"/>
      <c r="G907" s="584"/>
      <c r="H907" s="584"/>
      <c r="I907" s="584"/>
      <c r="J907" s="584"/>
      <c r="K907" s="584"/>
      <c r="L907" s="584"/>
    </row>
    <row r="909" spans="1:12">
      <c r="A909" s="588" t="s">
        <v>159</v>
      </c>
      <c r="B909" s="588" t="s">
        <v>166</v>
      </c>
      <c r="C909" s="588" t="s">
        <v>167</v>
      </c>
      <c r="D909" s="588" t="s">
        <v>2024</v>
      </c>
      <c r="E909" s="590" t="s">
        <v>168</v>
      </c>
      <c r="F909" s="590" t="s">
        <v>169</v>
      </c>
      <c r="G909" s="592" t="s">
        <v>2025</v>
      </c>
      <c r="H909" s="593"/>
      <c r="I909" s="593"/>
      <c r="J909" s="593"/>
      <c r="K909" s="593"/>
      <c r="L909" s="594"/>
    </row>
    <row r="910" spans="1:12" ht="30">
      <c r="A910" s="603"/>
      <c r="B910" s="603"/>
      <c r="C910" s="603"/>
      <c r="D910" s="603"/>
      <c r="E910" s="604"/>
      <c r="F910" s="604"/>
      <c r="G910" s="241" t="s">
        <v>2026</v>
      </c>
      <c r="H910" s="241" t="s">
        <v>2027</v>
      </c>
      <c r="I910" s="241" t="s">
        <v>2028</v>
      </c>
      <c r="J910" s="241" t="s">
        <v>2029</v>
      </c>
      <c r="K910" s="241" t="s">
        <v>2030</v>
      </c>
      <c r="L910" s="241" t="s">
        <v>2031</v>
      </c>
    </row>
    <row r="911" spans="1:12" ht="30" customHeight="1">
      <c r="A911" s="597" t="s">
        <v>1973</v>
      </c>
      <c r="B911" s="609" t="s">
        <v>1729</v>
      </c>
      <c r="C911" s="261" t="str">
        <f>VLOOKUP(D911,'[3]TAC 2018'!$C$2:$AJ$774,2)</f>
        <v>Tomate de árbol rojo, crudo</v>
      </c>
      <c r="D911" s="243" t="s">
        <v>2086</v>
      </c>
      <c r="E911" s="156">
        <v>40</v>
      </c>
      <c r="F911" s="157">
        <f>$E911*VLOOKUP($D911,'[3]TAC 2018'!$C$2:$AJ$774,4)/100</f>
        <v>34.4</v>
      </c>
      <c r="G911" s="157">
        <f>$F911*VLOOKUP($D911,'[3]TAC 2018'!$C$2:$AJ$774,6)/100</f>
        <v>18.920000000000002</v>
      </c>
      <c r="H911" s="244">
        <f>$F911*VLOOKUP($D911,'[3]TAC 2018'!$C$2:$AJ$774,8)/100</f>
        <v>0.68799999999999994</v>
      </c>
      <c r="I911" s="244">
        <f>$F911*VLOOKUP($D911,'[3]TAC 2018'!$C$2:$AJ$774,9)/100</f>
        <v>6.88E-2</v>
      </c>
      <c r="J911" s="245">
        <f>$F911*VLOOKUP($D911,'[3]TAC 2018'!$C$2:$AJ$774,10)/100</f>
        <v>3.5087999999999995</v>
      </c>
      <c r="K911" s="245">
        <f>$F911*VLOOKUP($D911,'[3]TAC 2018'!$C$2:$AJ$774,14)/100</f>
        <v>3.44</v>
      </c>
      <c r="L911" s="244">
        <f>$F911*VLOOKUP($D911,'[3]TAC 2018'!$C$2:$AJ$774,15)/100</f>
        <v>0.30959999999999999</v>
      </c>
    </row>
    <row r="912" spans="1:12" ht="29.25" customHeight="1">
      <c r="A912" s="600"/>
      <c r="B912" s="611"/>
      <c r="C912" s="261" t="str">
        <f>VLOOKUP(D912,'[3]TAC 2018'!$C$2:$AJ$774,2)</f>
        <v>Azucar blanco, granulado</v>
      </c>
      <c r="D912" s="243" t="s">
        <v>2033</v>
      </c>
      <c r="E912" s="156">
        <v>10</v>
      </c>
      <c r="F912" s="157">
        <f>$E912*VLOOKUP($D912,'[3]TAC 2018'!$C$2:$AJ$774,4)/100</f>
        <v>10</v>
      </c>
      <c r="G912" s="157">
        <f>$F912*VLOOKUP($D912,'[3]TAC 2018'!$C$2:$AJ$774,6)/100</f>
        <v>39.700000000000003</v>
      </c>
      <c r="H912" s="244">
        <f>$F912*VLOOKUP($D912,'[3]TAC 2018'!$C$2:$AJ$774,8)/100</f>
        <v>0</v>
      </c>
      <c r="I912" s="244">
        <f>$F912*VLOOKUP($D912,'[3]TAC 2018'!$C$2:$AJ$774,9)/100</f>
        <v>0</v>
      </c>
      <c r="J912" s="245">
        <f>$F912*VLOOKUP($D912,'[3]TAC 2018'!$C$2:$AJ$774,10)/100</f>
        <v>9.93</v>
      </c>
      <c r="K912" s="245">
        <f>$F912*VLOOKUP($D912,'[3]TAC 2018'!$C$2:$AJ$774,14)/100</f>
        <v>0</v>
      </c>
      <c r="L912" s="244">
        <f>$F912*VLOOKUP($D912,'[3]TAC 2018'!$C$2:$AJ$774,15)/100</f>
        <v>0.01</v>
      </c>
    </row>
    <row r="913" spans="1:12" ht="36.75" customHeight="1">
      <c r="A913" s="247" t="s">
        <v>1882</v>
      </c>
      <c r="B913" s="457" t="s">
        <v>2162</v>
      </c>
      <c r="C913" s="261" t="str">
        <f>VLOOKUP(D913,'[3]TAC 2018'!$C$2:$AJ$774,2)</f>
        <v>Galletas saladas, tipo craker</v>
      </c>
      <c r="D913" s="243" t="s">
        <v>2141</v>
      </c>
      <c r="E913" s="156">
        <v>25</v>
      </c>
      <c r="F913" s="157">
        <f>$E913*VLOOKUP($D913,'[3]TAC 2018'!$C$2:$AJ$774,4)/100</f>
        <v>25</v>
      </c>
      <c r="G913" s="157">
        <f>$F913*VLOOKUP($D913,'[3]TAC 2018'!$C$2:$AJ$774,6)/100</f>
        <v>116.25</v>
      </c>
      <c r="H913" s="244">
        <f>$F913*VLOOKUP($D913,'[3]TAC 2018'!$C$2:$AJ$774,8)/100</f>
        <v>2.1</v>
      </c>
      <c r="I913" s="244">
        <f>$F913*VLOOKUP($D913,'[3]TAC 2018'!$C$2:$AJ$774,9)/100</f>
        <v>4.3</v>
      </c>
      <c r="J913" s="245">
        <f>$F913*VLOOKUP($D913,'[3]TAC 2018'!$C$2:$AJ$774,10)/100</f>
        <v>17.05</v>
      </c>
      <c r="K913" s="245">
        <f>$F913*VLOOKUP($D913,'[3]TAC 2018'!$C$2:$AJ$774,14)/100</f>
        <v>26.75</v>
      </c>
      <c r="L913" s="244">
        <f>$F913*VLOOKUP($D913,'[3]TAC 2018'!$C$2:$AJ$774,15)/100</f>
        <v>0.625</v>
      </c>
    </row>
    <row r="914" spans="1:12" ht="15.75">
      <c r="A914" s="617" t="s">
        <v>2045</v>
      </c>
      <c r="B914" s="617"/>
      <c r="C914" s="617"/>
      <c r="D914" s="617"/>
      <c r="E914" s="617"/>
      <c r="F914" s="617"/>
      <c r="G914" s="263">
        <f>SUM(G911:G913)</f>
        <v>174.87</v>
      </c>
      <c r="H914" s="263">
        <f t="shared" ref="H914:L914" si="107">SUM(H911:H913)</f>
        <v>2.7880000000000003</v>
      </c>
      <c r="I914" s="263">
        <f t="shared" si="107"/>
        <v>4.3688000000000002</v>
      </c>
      <c r="J914" s="263">
        <f t="shared" si="107"/>
        <v>30.488799999999998</v>
      </c>
      <c r="K914" s="263">
        <f t="shared" si="107"/>
        <v>30.19</v>
      </c>
      <c r="L914" s="263">
        <f t="shared" si="107"/>
        <v>0.9446</v>
      </c>
    </row>
    <row r="915" spans="1:12" ht="15.75">
      <c r="A915" s="575" t="s">
        <v>2046</v>
      </c>
      <c r="B915" s="575"/>
      <c r="C915" s="575"/>
      <c r="D915" s="575"/>
      <c r="E915" s="575"/>
      <c r="F915" s="575"/>
      <c r="G915" s="256">
        <v>2245</v>
      </c>
      <c r="H915" s="257">
        <v>78.5</v>
      </c>
      <c r="I915" s="257">
        <v>74.400000000000006</v>
      </c>
      <c r="J915" s="257">
        <v>314.3</v>
      </c>
      <c r="K915" s="256">
        <v>1100</v>
      </c>
      <c r="L915" s="257">
        <v>6.2</v>
      </c>
    </row>
    <row r="916" spans="1:12" ht="15.75">
      <c r="A916" s="575" t="s">
        <v>2047</v>
      </c>
      <c r="B916" s="575"/>
      <c r="C916" s="575"/>
      <c r="D916" s="575"/>
      <c r="E916" s="575"/>
      <c r="F916" s="575"/>
      <c r="G916" s="258">
        <f t="shared" ref="G916:L916" si="108">G914/G915</f>
        <v>7.7893095768374165E-2</v>
      </c>
      <c r="H916" s="258">
        <f t="shared" si="108"/>
        <v>3.5515923566878986E-2</v>
      </c>
      <c r="I916" s="258">
        <f t="shared" si="108"/>
        <v>5.872043010752688E-2</v>
      </c>
      <c r="J916" s="258">
        <f t="shared" si="108"/>
        <v>9.7005408845052488E-2</v>
      </c>
      <c r="K916" s="258">
        <f t="shared" si="108"/>
        <v>2.7445454545454547E-2</v>
      </c>
      <c r="L916" s="258">
        <f t="shared" si="108"/>
        <v>0.15235483870967742</v>
      </c>
    </row>
    <row r="917" spans="1:12">
      <c r="A917" s="280"/>
      <c r="B917" s="300"/>
      <c r="C917" s="282"/>
      <c r="D917" s="259"/>
      <c r="E917" s="273"/>
      <c r="F917" s="283"/>
      <c r="G917" s="283"/>
      <c r="H917" s="284"/>
      <c r="I917" s="284"/>
      <c r="J917" s="285"/>
      <c r="K917" s="285"/>
      <c r="L917" s="284"/>
    </row>
    <row r="918" spans="1:12">
      <c r="A918" s="608" t="s">
        <v>2184</v>
      </c>
      <c r="B918" s="608"/>
      <c r="C918" s="608"/>
      <c r="D918" s="608"/>
      <c r="E918" s="608"/>
      <c r="F918" s="608"/>
      <c r="G918" s="608"/>
      <c r="H918" s="608"/>
      <c r="I918" s="608"/>
      <c r="J918" s="608"/>
      <c r="K918" s="608"/>
      <c r="L918" s="608"/>
    </row>
    <row r="919" spans="1:12">
      <c r="A919" s="280"/>
      <c r="B919" s="300"/>
      <c r="C919" s="282"/>
      <c r="D919" s="259"/>
      <c r="E919" s="273"/>
      <c r="F919" s="283"/>
      <c r="G919" s="283"/>
      <c r="H919" s="284"/>
      <c r="I919" s="284"/>
      <c r="J919" s="285"/>
      <c r="K919" s="285"/>
      <c r="L919" s="284"/>
    </row>
    <row r="920" spans="1:12">
      <c r="A920" s="588" t="s">
        <v>159</v>
      </c>
      <c r="B920" s="588" t="s">
        <v>166</v>
      </c>
      <c r="C920" s="588" t="s">
        <v>167</v>
      </c>
      <c r="D920" s="588" t="s">
        <v>2024</v>
      </c>
      <c r="E920" s="590" t="s">
        <v>168</v>
      </c>
      <c r="F920" s="590" t="s">
        <v>169</v>
      </c>
      <c r="G920" s="592" t="s">
        <v>2025</v>
      </c>
      <c r="H920" s="593"/>
      <c r="I920" s="593"/>
      <c r="J920" s="593"/>
      <c r="K920" s="593"/>
      <c r="L920" s="594"/>
    </row>
    <row r="921" spans="1:12" ht="30">
      <c r="A921" s="589"/>
      <c r="B921" s="589"/>
      <c r="C921" s="589"/>
      <c r="D921" s="589"/>
      <c r="E921" s="591"/>
      <c r="F921" s="591"/>
      <c r="G921" s="241" t="s">
        <v>2026</v>
      </c>
      <c r="H921" s="241" t="s">
        <v>2027</v>
      </c>
      <c r="I921" s="241" t="s">
        <v>2028</v>
      </c>
      <c r="J921" s="241" t="s">
        <v>2029</v>
      </c>
      <c r="K921" s="241" t="s">
        <v>2030</v>
      </c>
      <c r="L921" s="241" t="s">
        <v>2031</v>
      </c>
    </row>
    <row r="922" spans="1:12">
      <c r="A922" s="616" t="s">
        <v>1896</v>
      </c>
      <c r="B922" s="619" t="s">
        <v>1732</v>
      </c>
      <c r="C922" s="261" t="str">
        <f>VLOOKUP(D922,'[3]TAC 2018'!$C$2:$AJ$774,2)</f>
        <v>Avena en hojuelas, precocida</v>
      </c>
      <c r="D922" s="243" t="s">
        <v>2054</v>
      </c>
      <c r="E922" s="156">
        <v>20</v>
      </c>
      <c r="F922" s="157">
        <f>$E922*VLOOKUP($D922,'[3]TAC 2018'!$C$2:$AJ$774,4)/100</f>
        <v>20</v>
      </c>
      <c r="G922" s="157">
        <f>$F922*VLOOKUP($D922,'[3]TAC 2018'!$C$2:$AJ$774,6)/100</f>
        <v>82.2</v>
      </c>
      <c r="H922" s="244">
        <f>$F922*VLOOKUP($D922,'[3]TAC 2018'!$C$2:$AJ$774,8)/100</f>
        <v>3.38</v>
      </c>
      <c r="I922" s="244">
        <f>$F922*VLOOKUP($D922,'[3]TAC 2018'!$C$2:$AJ$774,9)/100</f>
        <v>1.5</v>
      </c>
      <c r="J922" s="245">
        <f>$F922*VLOOKUP($D922,'[3]TAC 2018'!$C$2:$AJ$774,10)/100</f>
        <v>12.82</v>
      </c>
      <c r="K922" s="245">
        <f>$F922*VLOOKUP($D922,'[3]TAC 2018'!$C$2:$AJ$774,14)/100</f>
        <v>10.8</v>
      </c>
      <c r="L922" s="244">
        <f>$F922*VLOOKUP($D922,'[3]TAC 2018'!$C$2:$AJ$774,15)/100</f>
        <v>0.9</v>
      </c>
    </row>
    <row r="923" spans="1:12">
      <c r="A923" s="616"/>
      <c r="B923" s="619"/>
      <c r="C923" s="261" t="str">
        <f>VLOOKUP(D923,'[3]TAC 2018'!$C$2:$AJ$774,2)</f>
        <v>Azucar blanco, granulado</v>
      </c>
      <c r="D923" s="243" t="s">
        <v>2033</v>
      </c>
      <c r="E923" s="156">
        <v>10</v>
      </c>
      <c r="F923" s="157">
        <f>$E923*VLOOKUP($D923,'[3]TAC 2018'!$C$2:$AJ$774,4)/100</f>
        <v>10</v>
      </c>
      <c r="G923" s="157">
        <f>$F923*VLOOKUP($D923,'[3]TAC 2018'!$C$2:$AJ$774,6)/100</f>
        <v>39.700000000000003</v>
      </c>
      <c r="H923" s="244">
        <f>$F923*VLOOKUP($D923,'[3]TAC 2018'!$C$2:$AJ$774,8)/100</f>
        <v>0</v>
      </c>
      <c r="I923" s="244">
        <f>$F923*VLOOKUP($D923,'[3]TAC 2018'!$C$2:$AJ$774,9)/100</f>
        <v>0</v>
      </c>
      <c r="J923" s="245">
        <f>$F923*VLOOKUP($D923,'[3]TAC 2018'!$C$2:$AJ$774,10)/100</f>
        <v>9.93</v>
      </c>
      <c r="K923" s="245">
        <f>$F923*VLOOKUP($D923,'[3]TAC 2018'!$C$2:$AJ$774,14)/100</f>
        <v>0</v>
      </c>
      <c r="L923" s="244">
        <f>$F923*VLOOKUP($D923,'[3]TAC 2018'!$C$2:$AJ$774,15)/100</f>
        <v>0.01</v>
      </c>
    </row>
    <row r="924" spans="1:12">
      <c r="A924" s="616" t="s">
        <v>160</v>
      </c>
      <c r="B924" s="619" t="s">
        <v>1965</v>
      </c>
      <c r="C924" s="261" t="str">
        <f>VLOOKUP(D924,'[3]TAC 2018'!$C$2:$AJ$774,2)</f>
        <v>Atún, enlatado con aceite</v>
      </c>
      <c r="D924" s="243" t="s">
        <v>2067</v>
      </c>
      <c r="E924" s="156">
        <v>50</v>
      </c>
      <c r="F924" s="157">
        <f>$E924*VLOOKUP($D924,'[3]TAC 2018'!$C$2:$AJ$774,4)/100</f>
        <v>50</v>
      </c>
      <c r="G924" s="157">
        <f>$F924*VLOOKUP($D924,'[3]TAC 2018'!$C$2:$AJ$774,6)/100</f>
        <v>105.5</v>
      </c>
      <c r="H924" s="244">
        <f>$F924*VLOOKUP($D924,'[3]TAC 2018'!$C$2:$AJ$774,8)/100</f>
        <v>12.75</v>
      </c>
      <c r="I924" s="244">
        <f>$F924*VLOOKUP($D924,'[3]TAC 2018'!$C$2:$AJ$774,9)/100</f>
        <v>6.05</v>
      </c>
      <c r="J924" s="245">
        <f>$F924*VLOOKUP($D924,'[3]TAC 2018'!$C$2:$AJ$774,10)/100</f>
        <v>0</v>
      </c>
      <c r="K924" s="245">
        <f>$F924*VLOOKUP($D924,'[3]TAC 2018'!$C$2:$AJ$774,14)/100</f>
        <v>4</v>
      </c>
      <c r="L924" s="244">
        <f>$F924*VLOOKUP($D924,'[3]TAC 2018'!$C$2:$AJ$774,15)/100</f>
        <v>0.75</v>
      </c>
    </row>
    <row r="925" spans="1:12">
      <c r="A925" s="616"/>
      <c r="B925" s="619"/>
      <c r="C925" s="261" t="str">
        <f>VLOOKUP(D925,'[3]TAC 2018'!$C$2:$AJ$774,2)</f>
        <v>Pimentón verde, crudo</v>
      </c>
      <c r="D925" s="243" t="s">
        <v>2037</v>
      </c>
      <c r="E925" s="156">
        <v>10</v>
      </c>
      <c r="F925" s="157">
        <f>$E925*VLOOKUP($D925,'[3]TAC 2018'!$C$2:$AJ$774,4)/100</f>
        <v>8</v>
      </c>
      <c r="G925" s="157">
        <f>$F925*VLOOKUP($D925,'[3]TAC 2018'!$C$2:$AJ$774,6)/100</f>
        <v>2.2400000000000002</v>
      </c>
      <c r="H925" s="244">
        <f>$F925*VLOOKUP($D925,'[3]TAC 2018'!$C$2:$AJ$774,8)/100</f>
        <v>7.2000000000000008E-2</v>
      </c>
      <c r="I925" s="244">
        <f>$F925*VLOOKUP($D925,'[3]TAC 2018'!$C$2:$AJ$774,9)/100</f>
        <v>8.0000000000000002E-3</v>
      </c>
      <c r="J925" s="245">
        <f>$F925*VLOOKUP($D925,'[3]TAC 2018'!$C$2:$AJ$774,10)/100</f>
        <v>0.39200000000000002</v>
      </c>
      <c r="K925" s="245">
        <f>$F925*VLOOKUP($D925,'[3]TAC 2018'!$C$2:$AJ$774,14)/100</f>
        <v>0.88</v>
      </c>
      <c r="L925" s="244">
        <f>$F925*VLOOKUP($D925,'[3]TAC 2018'!$C$2:$AJ$774,15)/100</f>
        <v>3.2000000000000001E-2</v>
      </c>
    </row>
    <row r="926" spans="1:12">
      <c r="A926" s="616"/>
      <c r="B926" s="619"/>
      <c r="C926" s="261" t="str">
        <f>VLOOKUP(D926,'[3]TAC 2018'!$C$2:$AJ$774,2)</f>
        <v>Ajo, crudo</v>
      </c>
      <c r="D926" s="243" t="s">
        <v>2038</v>
      </c>
      <c r="E926" s="156">
        <v>1</v>
      </c>
      <c r="F926" s="157">
        <f>$E926*VLOOKUP($D926,'[3]TAC 2018'!$C$2:$AJ$774,4)/100</f>
        <v>0.95</v>
      </c>
      <c r="G926" s="157">
        <f>$F926*VLOOKUP($D926,'[3]TAC 2018'!$C$2:$AJ$774,6)/100</f>
        <v>1.3679999999999999</v>
      </c>
      <c r="H926" s="244">
        <f>$F926*VLOOKUP($D926,'[3]TAC 2018'!$C$2:$AJ$774,8)/100</f>
        <v>4.4649999999999995E-2</v>
      </c>
      <c r="I926" s="244">
        <f>$F926*VLOOKUP($D926,'[3]TAC 2018'!$C$2:$AJ$774,9)/100</f>
        <v>2.8499999999999997E-3</v>
      </c>
      <c r="J926" s="245">
        <f>$F926*VLOOKUP($D926,'[3]TAC 2018'!$C$2:$AJ$774,10)/100</f>
        <v>0.27834999999999999</v>
      </c>
      <c r="K926" s="245">
        <f>$F926*VLOOKUP($D926,'[3]TAC 2018'!$C$2:$AJ$774,14)/100</f>
        <v>0.38</v>
      </c>
      <c r="L926" s="244">
        <f>$F926*VLOOKUP($D926,'[3]TAC 2018'!$C$2:$AJ$774,15)/100</f>
        <v>1.2349999999999998E-2</v>
      </c>
    </row>
    <row r="927" spans="1:12">
      <c r="A927" s="616"/>
      <c r="B927" s="619"/>
      <c r="C927" s="261" t="str">
        <f>VLOOKUP(D927,'[3]TAC 2018'!$C$2:$AJ$774,2)</f>
        <v>Cebolla cabezona, cruda</v>
      </c>
      <c r="D927" s="243" t="s">
        <v>2035</v>
      </c>
      <c r="E927" s="156">
        <v>10</v>
      </c>
      <c r="F927" s="157">
        <f>$E927*VLOOKUP($D927,'[3]TAC 2018'!$C$2:$AJ$774,4)/100</f>
        <v>9.5</v>
      </c>
      <c r="G927" s="157">
        <f>$F927*VLOOKUP($D927,'[3]TAC 2018'!$C$2:$AJ$774,6)/100</f>
        <v>3.8</v>
      </c>
      <c r="H927" s="244">
        <f>$F927*VLOOKUP($D927,'[3]TAC 2018'!$C$2:$AJ$774,8)/100</f>
        <v>0.13299999999999998</v>
      </c>
      <c r="I927" s="244">
        <f>$F927*VLOOKUP($D927,'[3]TAC 2018'!$C$2:$AJ$774,9)/100</f>
        <v>9.5000000000000015E-3</v>
      </c>
      <c r="J927" s="245">
        <f>$F927*VLOOKUP($D927,'[3]TAC 2018'!$C$2:$AJ$774,10)/100</f>
        <v>0.73150000000000004</v>
      </c>
      <c r="K927" s="245">
        <f>$F927*VLOOKUP($D927,'[3]TAC 2018'!$C$2:$AJ$774,14)/100</f>
        <v>2.2799999999999998</v>
      </c>
      <c r="L927" s="244">
        <f>$F927*VLOOKUP($D927,'[3]TAC 2018'!$C$2:$AJ$774,15)/100</f>
        <v>2.8500000000000001E-2</v>
      </c>
    </row>
    <row r="928" spans="1:12">
      <c r="A928" s="616"/>
      <c r="B928" s="619"/>
      <c r="C928" s="261" t="str">
        <f>VLOOKUP(D928,'[3]TAC 2018'!$C$2:$AJ$774,2)</f>
        <v>Cebolla junca, tallos, cruda</v>
      </c>
      <c r="D928" s="243" t="s">
        <v>2116</v>
      </c>
      <c r="E928" s="156">
        <v>10</v>
      </c>
      <c r="F928" s="157">
        <f>$E928*VLOOKUP($D928,'[3]TAC 2018'!$C$2:$AJ$774,4)/100</f>
        <v>4</v>
      </c>
      <c r="G928" s="157">
        <f>$F928*VLOOKUP($D928,'[3]TAC 2018'!$C$2:$AJ$774,6)/100</f>
        <v>1.48</v>
      </c>
      <c r="H928" s="244">
        <f>$F928*VLOOKUP($D928,'[3]TAC 2018'!$C$2:$AJ$774,8)/100</f>
        <v>4.8000000000000001E-2</v>
      </c>
      <c r="I928" s="244">
        <f>$F928*VLOOKUP($D928,'[3]TAC 2018'!$C$2:$AJ$774,9)/100</f>
        <v>4.0000000000000001E-3</v>
      </c>
      <c r="J928" s="245">
        <f>$F928*VLOOKUP($D928,'[3]TAC 2018'!$C$2:$AJ$774,10)/100</f>
        <v>0.27200000000000002</v>
      </c>
      <c r="K928" s="245">
        <f>$F928*VLOOKUP($D928,'[3]TAC 2018'!$C$2:$AJ$774,14)/100</f>
        <v>2.2799999999999998</v>
      </c>
      <c r="L928" s="244">
        <f>$F928*VLOOKUP($D928,'[3]TAC 2018'!$C$2:$AJ$774,15)/100</f>
        <v>0.02</v>
      </c>
    </row>
    <row r="929" spans="1:12">
      <c r="A929" s="616"/>
      <c r="B929" s="619"/>
      <c r="C929" s="261" t="str">
        <f>VLOOKUP(D929,'[3]TAC 2018'!$C$2:$AJ$774,2)</f>
        <v>Tomate, crudo</v>
      </c>
      <c r="D929" s="243" t="s">
        <v>2036</v>
      </c>
      <c r="E929" s="156">
        <v>10</v>
      </c>
      <c r="F929" s="157">
        <f>$E929*VLOOKUP($D929,'[3]TAC 2018'!$C$2:$AJ$774,4)/100</f>
        <v>8</v>
      </c>
      <c r="G929" s="157">
        <f>$F929*VLOOKUP($D929,'[3]TAC 2018'!$C$2:$AJ$774,6)/100</f>
        <v>1.84</v>
      </c>
      <c r="H929" s="244">
        <f>$F929*VLOOKUP($D929,'[3]TAC 2018'!$C$2:$AJ$774,8)/100</f>
        <v>7.2000000000000008E-2</v>
      </c>
      <c r="I929" s="244">
        <f>$F929*VLOOKUP($D929,'[3]TAC 2018'!$C$2:$AJ$774,9)/100</f>
        <v>8.0000000000000002E-3</v>
      </c>
      <c r="J929" s="245">
        <f>$F929*VLOOKUP($D929,'[3]TAC 2018'!$C$2:$AJ$774,10)/100</f>
        <v>0.32799999999999996</v>
      </c>
      <c r="K929" s="245">
        <f>$F929*VLOOKUP($D929,'[3]TAC 2018'!$C$2:$AJ$774,14)/100</f>
        <v>0.72</v>
      </c>
      <c r="L929" s="244">
        <f>$F929*VLOOKUP($D929,'[3]TAC 2018'!$C$2:$AJ$774,15)/100</f>
        <v>0.04</v>
      </c>
    </row>
    <row r="930" spans="1:12">
      <c r="A930" s="616"/>
      <c r="B930" s="619"/>
      <c r="C930" s="261" t="str">
        <f>VLOOKUP(D930,'[3]TAC 2018'!$C$2:$AJ$774,2)</f>
        <v>Sal</v>
      </c>
      <c r="D930" s="243" t="s">
        <v>2041</v>
      </c>
      <c r="E930" s="246">
        <v>1</v>
      </c>
      <c r="F930" s="157">
        <f>$E930*VLOOKUP($D930,'[3]TAC 2018'!$C$2:$AJ$774,4)/100</f>
        <v>1</v>
      </c>
      <c r="G930" s="157">
        <f>$F930*VLOOKUP($D930,'[3]TAC 2018'!$C$2:$AJ$774,6)/100</f>
        <v>0</v>
      </c>
      <c r="H930" s="244">
        <f>$F930*VLOOKUP($D930,'[3]TAC 2018'!$C$2:$AJ$774,8)/100</f>
        <v>0</v>
      </c>
      <c r="I930" s="244">
        <f>$F930*VLOOKUP($D930,'[3]TAC 2018'!$C$2:$AJ$774,9)/100</f>
        <v>0</v>
      </c>
      <c r="J930" s="245">
        <f>$F930*VLOOKUP($D930,'[3]TAC 2018'!$C$2:$AJ$774,10)/100</f>
        <v>0</v>
      </c>
      <c r="K930" s="245">
        <f>$F930*VLOOKUP($D930,'[3]TAC 2018'!$C$2:$AJ$774,14)/100</f>
        <v>0.24</v>
      </c>
      <c r="L930" s="244">
        <f>$F930*VLOOKUP($D930,'[3]TAC 2018'!$C$2:$AJ$774,15)/100</f>
        <v>3.0000000000000001E-3</v>
      </c>
    </row>
    <row r="931" spans="1:12">
      <c r="A931" s="616" t="s">
        <v>1882</v>
      </c>
      <c r="B931" s="619" t="s">
        <v>1892</v>
      </c>
      <c r="C931" s="261" t="str">
        <f>VLOOKUP(D931,'[3]TAC 2018'!$C$2:$AJ$774,2)</f>
        <v>Harina de maíz blanco, precocida</v>
      </c>
      <c r="D931" s="243" t="s">
        <v>2059</v>
      </c>
      <c r="E931" s="156">
        <v>50</v>
      </c>
      <c r="F931" s="157">
        <f>$E931*VLOOKUP($D931,'[3]TAC 2018'!$C$2:$AJ$774,4)/100</f>
        <v>50</v>
      </c>
      <c r="G931" s="157">
        <f>$F931*VLOOKUP($D931,'[3]TAC 2018'!$C$2:$AJ$774,6)/100</f>
        <v>190</v>
      </c>
      <c r="H931" s="244">
        <f>$F931*VLOOKUP($D931,'[3]TAC 2018'!$C$2:$AJ$774,8)/100</f>
        <v>4.55</v>
      </c>
      <c r="I931" s="244">
        <f>$F931*VLOOKUP($D931,'[3]TAC 2018'!$C$2:$AJ$774,9)/100</f>
        <v>1.85</v>
      </c>
      <c r="J931" s="245">
        <f>$F931*VLOOKUP($D931,'[3]TAC 2018'!$C$2:$AJ$774,10)/100</f>
        <v>36.950000000000003</v>
      </c>
      <c r="K931" s="245">
        <f>$F931*VLOOKUP($D931,'[3]TAC 2018'!$C$2:$AJ$774,14)/100</f>
        <v>2</v>
      </c>
      <c r="L931" s="244">
        <f>$F931*VLOOKUP($D931,'[3]TAC 2018'!$C$2:$AJ$774,15)/100</f>
        <v>1.35</v>
      </c>
    </row>
    <row r="932" spans="1:12">
      <c r="A932" s="616"/>
      <c r="B932" s="619"/>
      <c r="C932" s="261" t="str">
        <f>VLOOKUP(D932,'[3]TAC 2018'!$C$2:$AJ$774,2)</f>
        <v>Sal</v>
      </c>
      <c r="D932" s="243" t="s">
        <v>2041</v>
      </c>
      <c r="E932" s="246">
        <v>1</v>
      </c>
      <c r="F932" s="157">
        <f>$E932*VLOOKUP($D932,'[3]TAC 2018'!$C$2:$AJ$774,4)/100</f>
        <v>1</v>
      </c>
      <c r="G932" s="157">
        <f>$F932*VLOOKUP($D932,'[3]TAC 2018'!$C$2:$AJ$774,6)/100</f>
        <v>0</v>
      </c>
      <c r="H932" s="244">
        <f>$F932*VLOOKUP($D932,'[3]TAC 2018'!$C$2:$AJ$774,8)/100</f>
        <v>0</v>
      </c>
      <c r="I932" s="244">
        <f>$F932*VLOOKUP($D932,'[3]TAC 2018'!$C$2:$AJ$774,9)/100</f>
        <v>0</v>
      </c>
      <c r="J932" s="245">
        <f>$F932*VLOOKUP($D932,'[3]TAC 2018'!$C$2:$AJ$774,10)/100</f>
        <v>0</v>
      </c>
      <c r="K932" s="245">
        <f>$F932*VLOOKUP($D932,'[3]TAC 2018'!$C$2:$AJ$774,14)/100</f>
        <v>0.24</v>
      </c>
      <c r="L932" s="244">
        <f>$F932*VLOOKUP($D932,'[3]TAC 2018'!$C$2:$AJ$774,15)/100</f>
        <v>3.0000000000000001E-3</v>
      </c>
    </row>
    <row r="933" spans="1:12" ht="15.75">
      <c r="A933" s="575" t="s">
        <v>2045</v>
      </c>
      <c r="B933" s="575"/>
      <c r="C933" s="575"/>
      <c r="D933" s="575"/>
      <c r="E933" s="575"/>
      <c r="F933" s="575"/>
      <c r="G933" s="255">
        <f t="shared" ref="G933:L933" si="109">SUM(G919:G932)</f>
        <v>428.12800000000004</v>
      </c>
      <c r="H933" s="255">
        <f t="shared" si="109"/>
        <v>21.049649999999996</v>
      </c>
      <c r="I933" s="255">
        <f t="shared" si="109"/>
        <v>9.4323499999999996</v>
      </c>
      <c r="J933" s="255">
        <f t="shared" si="109"/>
        <v>61.70185</v>
      </c>
      <c r="K933" s="255">
        <f t="shared" si="109"/>
        <v>23.82</v>
      </c>
      <c r="L933" s="255">
        <f t="shared" si="109"/>
        <v>3.1488500000000004</v>
      </c>
    </row>
    <row r="934" spans="1:12" ht="15.75">
      <c r="A934" s="575" t="s">
        <v>2046</v>
      </c>
      <c r="B934" s="575"/>
      <c r="C934" s="575"/>
      <c r="D934" s="575"/>
      <c r="E934" s="575"/>
      <c r="F934" s="575"/>
      <c r="G934" s="256">
        <v>2245</v>
      </c>
      <c r="H934" s="257">
        <v>78.5</v>
      </c>
      <c r="I934" s="257">
        <v>74.400000000000006</v>
      </c>
      <c r="J934" s="257">
        <v>314.3</v>
      </c>
      <c r="K934" s="256">
        <v>1100</v>
      </c>
      <c r="L934" s="257">
        <v>6.2</v>
      </c>
    </row>
    <row r="935" spans="1:12" ht="15.75">
      <c r="A935" s="575" t="s">
        <v>2047</v>
      </c>
      <c r="B935" s="575"/>
      <c r="C935" s="575"/>
      <c r="D935" s="575"/>
      <c r="E935" s="575"/>
      <c r="F935" s="575"/>
      <c r="G935" s="258">
        <f t="shared" ref="G935:L935" si="110">G933/G934</f>
        <v>0.19070289532293988</v>
      </c>
      <c r="H935" s="258">
        <f t="shared" si="110"/>
        <v>0.26814840764331205</v>
      </c>
      <c r="I935" s="258">
        <f t="shared" si="110"/>
        <v>0.12677889784946236</v>
      </c>
      <c r="J935" s="258">
        <f t="shared" si="110"/>
        <v>0.19631514476614698</v>
      </c>
      <c r="K935" s="258">
        <f t="shared" si="110"/>
        <v>2.1654545454545454E-2</v>
      </c>
      <c r="L935" s="258">
        <f t="shared" si="110"/>
        <v>0.50787903225806452</v>
      </c>
    </row>
    <row r="936" spans="1:12">
      <c r="A936" s="280"/>
      <c r="B936" s="300"/>
      <c r="C936" s="282"/>
      <c r="D936" s="259"/>
      <c r="E936" s="273"/>
      <c r="F936" s="283"/>
      <c r="G936" s="283"/>
      <c r="H936" s="284"/>
      <c r="I936" s="284"/>
      <c r="J936" s="285"/>
      <c r="K936" s="285"/>
      <c r="L936" s="284"/>
    </row>
    <row r="937" spans="1:12">
      <c r="A937" s="576" t="s">
        <v>2096</v>
      </c>
      <c r="B937" s="576"/>
      <c r="C937" s="576"/>
      <c r="D937" s="576"/>
      <c r="E937" s="576"/>
      <c r="F937" s="576"/>
      <c r="G937" s="301">
        <f t="shared" ref="G937:L937" si="111">G933+G914+G903+G875+G865</f>
        <v>3271.4319999999998</v>
      </c>
      <c r="H937" s="301">
        <f t="shared" si="111"/>
        <v>89.691050000000004</v>
      </c>
      <c r="I937" s="301">
        <f t="shared" si="111"/>
        <v>181.77445</v>
      </c>
      <c r="J937" s="301">
        <f t="shared" si="111"/>
        <v>307.62874999999997</v>
      </c>
      <c r="K937" s="301">
        <f t="shared" si="111"/>
        <v>947.56400000000008</v>
      </c>
      <c r="L937" s="301">
        <f t="shared" si="111"/>
        <v>14.52585</v>
      </c>
    </row>
    <row r="938" spans="1:12">
      <c r="A938" s="576" t="s">
        <v>2097</v>
      </c>
      <c r="B938" s="576"/>
      <c r="C938" s="576"/>
      <c r="D938" s="576"/>
      <c r="E938" s="576"/>
      <c r="F938" s="576"/>
      <c r="G938" s="302">
        <v>2245</v>
      </c>
      <c r="H938" s="303">
        <v>78.5</v>
      </c>
      <c r="I938" s="303">
        <v>74.400000000000006</v>
      </c>
      <c r="J938" s="303">
        <v>314.3</v>
      </c>
      <c r="K938" s="302">
        <v>1100</v>
      </c>
      <c r="L938" s="303">
        <v>6.2</v>
      </c>
    </row>
    <row r="939" spans="1:12">
      <c r="A939" s="576" t="s">
        <v>2047</v>
      </c>
      <c r="B939" s="576"/>
      <c r="C939" s="576"/>
      <c r="D939" s="576"/>
      <c r="E939" s="576"/>
      <c r="F939" s="576"/>
      <c r="G939" s="304">
        <f>G937/G938</f>
        <v>1.4572080178173719</v>
      </c>
      <c r="H939" s="304">
        <f t="shared" ref="H939:L939" si="112">H937/H938</f>
        <v>1.1425611464968153</v>
      </c>
      <c r="I939" s="304">
        <f t="shared" si="112"/>
        <v>2.4432049731182794</v>
      </c>
      <c r="J939" s="304">
        <f t="shared" si="112"/>
        <v>0.97877426026089709</v>
      </c>
      <c r="K939" s="304">
        <f t="shared" si="112"/>
        <v>0.86142181818181829</v>
      </c>
      <c r="L939" s="304">
        <f t="shared" si="112"/>
        <v>2.3428790322580646</v>
      </c>
    </row>
    <row r="940" spans="1:12">
      <c r="A940" s="280"/>
      <c r="B940" s="300"/>
      <c r="C940" s="282"/>
      <c r="D940" s="259"/>
      <c r="E940" s="273"/>
      <c r="F940" s="283"/>
      <c r="G940" s="283"/>
      <c r="H940" s="284"/>
      <c r="I940" s="284"/>
      <c r="J940" s="285"/>
      <c r="K940" s="285"/>
      <c r="L940" s="284"/>
    </row>
    <row r="941" spans="1:12">
      <c r="A941" s="608" t="s">
        <v>2185</v>
      </c>
      <c r="B941" s="608"/>
      <c r="C941" s="608"/>
      <c r="D941" s="608"/>
      <c r="E941" s="608"/>
      <c r="F941" s="608"/>
      <c r="G941" s="608"/>
      <c r="H941" s="608"/>
      <c r="I941" s="608"/>
      <c r="J941" s="608"/>
      <c r="K941" s="608"/>
      <c r="L941" s="608"/>
    </row>
    <row r="943" spans="1:12">
      <c r="A943" s="588" t="s">
        <v>159</v>
      </c>
      <c r="B943" s="588" t="s">
        <v>166</v>
      </c>
      <c r="C943" s="588" t="s">
        <v>167</v>
      </c>
      <c r="D943" s="588" t="s">
        <v>2024</v>
      </c>
      <c r="E943" s="590" t="s">
        <v>168</v>
      </c>
      <c r="F943" s="590" t="s">
        <v>169</v>
      </c>
      <c r="G943" s="592" t="s">
        <v>2025</v>
      </c>
      <c r="H943" s="593"/>
      <c r="I943" s="593"/>
      <c r="J943" s="593"/>
      <c r="K943" s="593"/>
      <c r="L943" s="594"/>
    </row>
    <row r="944" spans="1:12" ht="30">
      <c r="A944" s="589"/>
      <c r="B944" s="589"/>
      <c r="C944" s="589"/>
      <c r="D944" s="589"/>
      <c r="E944" s="591"/>
      <c r="F944" s="591"/>
      <c r="G944" s="241" t="s">
        <v>2026</v>
      </c>
      <c r="H944" s="241" t="s">
        <v>2027</v>
      </c>
      <c r="I944" s="241" t="s">
        <v>2028</v>
      </c>
      <c r="J944" s="241" t="s">
        <v>2029</v>
      </c>
      <c r="K944" s="241" t="s">
        <v>2030</v>
      </c>
      <c r="L944" s="241" t="s">
        <v>2031</v>
      </c>
    </row>
    <row r="945" spans="1:12">
      <c r="A945" s="602" t="s">
        <v>1896</v>
      </c>
      <c r="B945" s="601" t="s">
        <v>1903</v>
      </c>
      <c r="C945" s="261" t="str">
        <f>VLOOKUP($D945,'[3]TAC 2018'!$C$2:$AJ$774,2)</f>
        <v>Leche de vaca, entera, en polvo</v>
      </c>
      <c r="D945" s="243" t="s">
        <v>2049</v>
      </c>
      <c r="E945" s="156">
        <v>20</v>
      </c>
      <c r="F945" s="157">
        <f>$E945*VLOOKUP($D945,'[3]TAC 2018'!$C$2:$AJ$774,4)/100</f>
        <v>20</v>
      </c>
      <c r="G945" s="157">
        <f>$F945*VLOOKUP($D945,'[3]TAC 2018'!$C$2:$AJ$774,6)/100</f>
        <v>99.8</v>
      </c>
      <c r="H945" s="244">
        <f>$F945*VLOOKUP($D945,'[3]TAC 2018'!$C$2:$AJ$774,8)/100</f>
        <v>5.26</v>
      </c>
      <c r="I945" s="244">
        <f>$F945*VLOOKUP($D945,'[3]TAC 2018'!$C$2:$AJ$774,9)/100</f>
        <v>5.32</v>
      </c>
      <c r="J945" s="245">
        <f>$F945*VLOOKUP($D945,'[3]TAC 2018'!$C$2:$AJ$774,10)/100</f>
        <v>7.68</v>
      </c>
      <c r="K945" s="245">
        <f>$F945*VLOOKUP($D945,'[3]TAC 2018'!$C$2:$AJ$774,14)/100</f>
        <v>188</v>
      </c>
      <c r="L945" s="244">
        <f>$F945*VLOOKUP($D945,'[3]TAC 2018'!$C$2:$AJ$774,15)/100</f>
        <v>0.1</v>
      </c>
    </row>
    <row r="946" spans="1:12">
      <c r="A946" s="602"/>
      <c r="B946" s="601"/>
      <c r="C946" s="261" t="str">
        <f>VLOOKUP(D946,'[3]TAC 2018'!$C$2:$AJ$774,2)</f>
        <v>Harina de trigo, fortificada, todo proposito, cruda</v>
      </c>
      <c r="D946" s="243" t="s">
        <v>2074</v>
      </c>
      <c r="E946" s="156">
        <v>15</v>
      </c>
      <c r="F946" s="157">
        <f>$E946*VLOOKUP($D946,'[3]TAC 2018'!$C$2:$AJ$774,4)/100</f>
        <v>15</v>
      </c>
      <c r="G946" s="157">
        <f>$F946*VLOOKUP($D946,'[3]TAC 2018'!$C$2:$AJ$774,6)/100</f>
        <v>54</v>
      </c>
      <c r="H946" s="244">
        <f>$F946*VLOOKUP($D946,'[3]TAC 2018'!$C$2:$AJ$774,8)/100</f>
        <v>1.875</v>
      </c>
      <c r="I946" s="244">
        <f>$F946*VLOOKUP($D946,'[3]TAC 2018'!$C$2:$AJ$774,9)/100</f>
        <v>0.255</v>
      </c>
      <c r="J946" s="245">
        <f>$F946*VLOOKUP($D946,'[3]TAC 2018'!$C$2:$AJ$774,10)/100</f>
        <v>10.845000000000001</v>
      </c>
      <c r="K946" s="245">
        <f>$F946*VLOOKUP($D946,'[3]TAC 2018'!$C$2:$AJ$774,14)/100</f>
        <v>2.25</v>
      </c>
      <c r="L946" s="244">
        <f>$F946*VLOOKUP($D946,'[3]TAC 2018'!$C$2:$AJ$774,15)/100</f>
        <v>0.64500000000000002</v>
      </c>
    </row>
    <row r="947" spans="1:12">
      <c r="A947" s="602"/>
      <c r="B947" s="601"/>
      <c r="C947" s="261" t="str">
        <f>VLOOKUP(D947,'[3]TAC 2018'!$C$2:$AJ$774,2)</f>
        <v>Azucar blanco, granulado</v>
      </c>
      <c r="D947" s="243" t="s">
        <v>2033</v>
      </c>
      <c r="E947" s="156">
        <v>10</v>
      </c>
      <c r="F947" s="157">
        <f>$E947*VLOOKUP($D947,'[3]TAC 2018'!$C$2:$AJ$774,4)/100</f>
        <v>10</v>
      </c>
      <c r="G947" s="157">
        <f>$F947*VLOOKUP($D947,'[3]TAC 2018'!$C$2:$AJ$774,6)/100</f>
        <v>39.700000000000003</v>
      </c>
      <c r="H947" s="244">
        <f>$F947*VLOOKUP($D947,'[3]TAC 2018'!$C$2:$AJ$774,8)/100</f>
        <v>0</v>
      </c>
      <c r="I947" s="244">
        <f>$F947*VLOOKUP($D947,'[3]TAC 2018'!$C$2:$AJ$774,9)/100</f>
        <v>0</v>
      </c>
      <c r="J947" s="245">
        <f>$F947*VLOOKUP($D947,'[3]TAC 2018'!$C$2:$AJ$774,10)/100</f>
        <v>9.93</v>
      </c>
      <c r="K947" s="245">
        <f>$F947*VLOOKUP($D947,'[3]TAC 2018'!$C$2:$AJ$774,14)/100</f>
        <v>0</v>
      </c>
      <c r="L947" s="244">
        <f>$F947*VLOOKUP($D947,'[3]TAC 2018'!$C$2:$AJ$774,15)/100</f>
        <v>0.01</v>
      </c>
    </row>
    <row r="948" spans="1:12">
      <c r="A948" s="597" t="s">
        <v>160</v>
      </c>
      <c r="B948" s="631" t="s">
        <v>2186</v>
      </c>
      <c r="C948" s="261" t="str">
        <f>VLOOKUP(D948,'[3]TAC 2018'!$C$2:$AJ$774,2)</f>
        <v>Pollo, pechuga con piel, cruda</v>
      </c>
      <c r="D948" s="243" t="s">
        <v>2084</v>
      </c>
      <c r="E948" s="156">
        <v>50</v>
      </c>
      <c r="F948" s="157">
        <f>$E948*VLOOKUP($D948,'[3]TAC 2018'!$C$2:$AJ$774,4)/100</f>
        <v>46.5</v>
      </c>
      <c r="G948" s="157">
        <f>$F948*VLOOKUP($D948,'[3]TAC 2018'!$C$2:$AJ$774,6)/100</f>
        <v>77.19</v>
      </c>
      <c r="H948" s="244">
        <f>$F948*VLOOKUP($D948,'[3]TAC 2018'!$C$2:$AJ$774,8)/100</f>
        <v>9.6254999999999988</v>
      </c>
      <c r="I948" s="244">
        <f>$F948*VLOOKUP($D948,'[3]TAC 2018'!$C$2:$AJ$774,9)/100</f>
        <v>4.2779999999999996</v>
      </c>
      <c r="J948" s="245">
        <f>$F948*VLOOKUP($D948,'[3]TAC 2018'!$C$2:$AJ$774,10)/100</f>
        <v>4.6500000000000007E-2</v>
      </c>
      <c r="K948" s="245">
        <f>$F948*VLOOKUP($D948,'[3]TAC 2018'!$C$2:$AJ$774,14)/100</f>
        <v>5.1150000000000002</v>
      </c>
      <c r="L948" s="244">
        <f>$F948*VLOOKUP($D948,'[3]TAC 2018'!$C$2:$AJ$774,15)/100</f>
        <v>0.32549999999999996</v>
      </c>
    </row>
    <row r="949" spans="1:12">
      <c r="A949" s="598"/>
      <c r="B949" s="632"/>
      <c r="C949" s="261" t="str">
        <f>VLOOKUP(D949,'[3]TAC 2018'!$C$2:$AJ$774,2)</f>
        <v>Aceite de maíz</v>
      </c>
      <c r="D949" s="243" t="s">
        <v>2040</v>
      </c>
      <c r="E949" s="156">
        <v>5</v>
      </c>
      <c r="F949" s="157">
        <f>$E949*VLOOKUP($D949,'[3]TAC 2018'!$C$2:$AJ$774,4)/100</f>
        <v>5</v>
      </c>
      <c r="G949" s="157">
        <f>$F949*VLOOKUP($D949,'[3]TAC 2018'!$C$2:$AJ$774,6)/100</f>
        <v>45</v>
      </c>
      <c r="H949" s="244">
        <f>$F949*VLOOKUP($D949,'[3]TAC 2018'!$C$2:$AJ$774,8)/100</f>
        <v>0</v>
      </c>
      <c r="I949" s="244">
        <f>$F949*VLOOKUP($D949,'[3]TAC 2018'!$C$2:$AJ$774,9)/100</f>
        <v>5</v>
      </c>
      <c r="J949" s="245">
        <f>$F949*VLOOKUP($D949,'[3]TAC 2018'!$C$2:$AJ$774,10)/100</f>
        <v>0</v>
      </c>
      <c r="K949" s="245">
        <f>$F949*VLOOKUP($D949,'[3]TAC 2018'!$C$2:$AJ$774,14)/100</f>
        <v>0</v>
      </c>
      <c r="L949" s="244">
        <f>$F949*VLOOKUP($D949,'[3]TAC 2018'!$C$2:$AJ$774,15)/100</f>
        <v>0</v>
      </c>
    </row>
    <row r="950" spans="1:12">
      <c r="A950" s="598"/>
      <c r="B950" s="632"/>
      <c r="C950" s="261" t="str">
        <f>VLOOKUP(D950,'[3]TAC 2018'!$C$2:$AJ$774,2)</f>
        <v>Cebolla cabezona, cruda</v>
      </c>
      <c r="D950" s="243" t="s">
        <v>2035</v>
      </c>
      <c r="E950" s="156">
        <v>10</v>
      </c>
      <c r="F950" s="157">
        <f>$E950*VLOOKUP($D950,'[3]TAC 2018'!$C$2:$AJ$774,4)/100</f>
        <v>9.5</v>
      </c>
      <c r="G950" s="157">
        <f>$F950*VLOOKUP($D950,'[3]TAC 2018'!$C$2:$AJ$774,6)/100</f>
        <v>3.8</v>
      </c>
      <c r="H950" s="244">
        <f>$F950*VLOOKUP($D950,'[3]TAC 2018'!$C$2:$AJ$774,8)/100</f>
        <v>0.13299999999999998</v>
      </c>
      <c r="I950" s="244">
        <f>$F950*VLOOKUP($D950,'[3]TAC 2018'!$C$2:$AJ$774,9)/100</f>
        <v>9.5000000000000015E-3</v>
      </c>
      <c r="J950" s="245">
        <f>$F950*VLOOKUP($D950,'[3]TAC 2018'!$C$2:$AJ$774,10)/100</f>
        <v>0.73150000000000004</v>
      </c>
      <c r="K950" s="245">
        <f>$F950*VLOOKUP($D950,'[3]TAC 2018'!$C$2:$AJ$774,14)/100</f>
        <v>2.2799999999999998</v>
      </c>
      <c r="L950" s="244">
        <f>$F950*VLOOKUP($D950,'[3]TAC 2018'!$C$2:$AJ$774,15)/100</f>
        <v>2.8500000000000001E-2</v>
      </c>
    </row>
    <row r="951" spans="1:12">
      <c r="A951" s="598"/>
      <c r="B951" s="632"/>
      <c r="C951" s="261" t="str">
        <f>VLOOKUP(D951,'[3]TAC 2018'!$C$2:$AJ$774,2)</f>
        <v>Tomate, crudo</v>
      </c>
      <c r="D951" s="243" t="s">
        <v>2036</v>
      </c>
      <c r="E951" s="156">
        <v>10</v>
      </c>
      <c r="F951" s="157">
        <f>$E951*VLOOKUP($D951,'[3]TAC 2018'!$C$2:$AJ$774,4)/100</f>
        <v>8</v>
      </c>
      <c r="G951" s="157">
        <f>$F951*VLOOKUP($D951,'[3]TAC 2018'!$C$2:$AJ$774,6)/100</f>
        <v>1.84</v>
      </c>
      <c r="H951" s="244">
        <f>$F951*VLOOKUP($D951,'[3]TAC 2018'!$C$2:$AJ$774,8)/100</f>
        <v>7.2000000000000008E-2</v>
      </c>
      <c r="I951" s="244">
        <f>$F951*VLOOKUP($D951,'[3]TAC 2018'!$C$2:$AJ$774,9)/100</f>
        <v>8.0000000000000002E-3</v>
      </c>
      <c r="J951" s="245">
        <f>$F951*VLOOKUP($D951,'[3]TAC 2018'!$C$2:$AJ$774,10)/100</f>
        <v>0.32799999999999996</v>
      </c>
      <c r="K951" s="245">
        <f>$F951*VLOOKUP($D951,'[3]TAC 2018'!$C$2:$AJ$774,14)/100</f>
        <v>0.72</v>
      </c>
      <c r="L951" s="244">
        <f>$F951*VLOOKUP($D951,'[3]TAC 2018'!$C$2:$AJ$774,15)/100</f>
        <v>0.04</v>
      </c>
    </row>
    <row r="952" spans="1:12">
      <c r="A952" s="598"/>
      <c r="B952" s="632"/>
      <c r="C952" s="261" t="str">
        <f>VLOOKUP(D952,'[3]TAC 2018'!$C$2:$AJ$774,2)</f>
        <v>Sal</v>
      </c>
      <c r="D952" s="243" t="s">
        <v>2041</v>
      </c>
      <c r="E952" s="156">
        <v>1</v>
      </c>
      <c r="F952" s="157">
        <f>$E952*VLOOKUP($D952,'[3]TAC 2018'!$C$2:$AJ$774,4)/100</f>
        <v>1</v>
      </c>
      <c r="G952" s="157">
        <f>$F952*VLOOKUP($D952,'[3]TAC 2018'!$C$2:$AJ$774,6)/100</f>
        <v>0</v>
      </c>
      <c r="H952" s="244">
        <f>$F952*VLOOKUP($D952,'[3]TAC 2018'!$C$2:$AJ$774,8)/100</f>
        <v>0</v>
      </c>
      <c r="I952" s="244">
        <f>$F952*VLOOKUP($D952,'[3]TAC 2018'!$C$2:$AJ$774,9)/100</f>
        <v>0</v>
      </c>
      <c r="J952" s="245">
        <f>$F952*VLOOKUP($D952,'[3]TAC 2018'!$C$2:$AJ$774,10)/100</f>
        <v>0</v>
      </c>
      <c r="K952" s="245">
        <f>$F952*VLOOKUP($D952,'[3]TAC 2018'!$C$2:$AJ$774,14)/100</f>
        <v>0.24</v>
      </c>
      <c r="L952" s="244">
        <f>$F952*VLOOKUP($D952,'[3]TAC 2018'!$C$2:$AJ$774,15)/100</f>
        <v>3.0000000000000001E-3</v>
      </c>
    </row>
    <row r="953" spans="1:12">
      <c r="A953" s="598"/>
      <c r="B953" s="632"/>
      <c r="C953" s="261" t="str">
        <f>VLOOKUP(D953,'[3]TAC 2018'!$C$2:$AJ$774,2)</f>
        <v>Pimentón verde, crudo</v>
      </c>
      <c r="D953" s="243" t="s">
        <v>2037</v>
      </c>
      <c r="E953" s="156">
        <v>10</v>
      </c>
      <c r="F953" s="157">
        <f>$E953*VLOOKUP($D953,'[3]TAC 2018'!$C$2:$AJ$774,4)/100</f>
        <v>8</v>
      </c>
      <c r="G953" s="157">
        <f>$F953*VLOOKUP($D953,'[3]TAC 2018'!$C$2:$AJ$774,6)/100</f>
        <v>2.2400000000000002</v>
      </c>
      <c r="H953" s="244">
        <f>$F953*VLOOKUP($D953,'[3]TAC 2018'!$C$2:$AJ$774,8)/100</f>
        <v>7.2000000000000008E-2</v>
      </c>
      <c r="I953" s="244">
        <f>$F953*VLOOKUP($D953,'[3]TAC 2018'!$C$2:$AJ$774,9)/100</f>
        <v>8.0000000000000002E-3</v>
      </c>
      <c r="J953" s="245">
        <f>$F953*VLOOKUP($D953,'[3]TAC 2018'!$C$2:$AJ$774,10)/100</f>
        <v>0.39200000000000002</v>
      </c>
      <c r="K953" s="245">
        <f>$F953*VLOOKUP($D953,'[3]TAC 2018'!$C$2:$AJ$774,14)/100</f>
        <v>0.88</v>
      </c>
      <c r="L953" s="244">
        <f>$F953*VLOOKUP($D953,'[3]TAC 2018'!$C$2:$AJ$774,15)/100</f>
        <v>3.2000000000000001E-2</v>
      </c>
    </row>
    <row r="954" spans="1:12">
      <c r="A954" s="598"/>
      <c r="B954" s="632"/>
      <c r="C954" s="261" t="str">
        <f>VLOOKUP(D954,'[3]TAC 2018'!$C$2:$AJ$774,2)</f>
        <v>Ajo, crudo</v>
      </c>
      <c r="D954" s="243" t="s">
        <v>2038</v>
      </c>
      <c r="E954" s="156">
        <v>1</v>
      </c>
      <c r="F954" s="157">
        <f>$E954*VLOOKUP($D954,'[3]TAC 2018'!$C$2:$AJ$774,4)/100</f>
        <v>0.95</v>
      </c>
      <c r="G954" s="157">
        <f>$F954*VLOOKUP($D954,'[3]TAC 2018'!$C$2:$AJ$774,6)/100</f>
        <v>1.3679999999999999</v>
      </c>
      <c r="H954" s="244">
        <f>$F954*VLOOKUP($D954,'[3]TAC 2018'!$C$2:$AJ$774,8)/100</f>
        <v>4.4649999999999995E-2</v>
      </c>
      <c r="I954" s="244">
        <f>$F954*VLOOKUP($D954,'[3]TAC 2018'!$C$2:$AJ$774,9)/100</f>
        <v>2.8499999999999997E-3</v>
      </c>
      <c r="J954" s="245">
        <f>$F954*VLOOKUP($D954,'[3]TAC 2018'!$C$2:$AJ$774,10)/100</f>
        <v>0.27834999999999999</v>
      </c>
      <c r="K954" s="245">
        <f>$F954*VLOOKUP($D954,'[3]TAC 2018'!$C$2:$AJ$774,14)/100</f>
        <v>0.38</v>
      </c>
      <c r="L954" s="244">
        <f>$F954*VLOOKUP($D954,'[3]TAC 2018'!$C$2:$AJ$774,15)/100</f>
        <v>1.2349999999999998E-2</v>
      </c>
    </row>
    <row r="955" spans="1:12">
      <c r="A955" s="600"/>
      <c r="B955" s="633"/>
      <c r="C955" s="261" t="str">
        <f>VLOOKUP(D955,'[3]TAC 2018'!$C$2:$AJ$774,2)</f>
        <v>Cebolla junca, hojas, cruda</v>
      </c>
      <c r="D955" s="243" t="s">
        <v>2039</v>
      </c>
      <c r="E955" s="156">
        <v>10</v>
      </c>
      <c r="F955" s="157">
        <f>$E955*VLOOKUP($D955,'[3]TAC 2018'!$C$2:$AJ$774,4)/100</f>
        <v>4.5</v>
      </c>
      <c r="G955" s="157">
        <f>$F955*VLOOKUP($D955,'[3]TAC 2018'!$C$2:$AJ$774,6)/100</f>
        <v>1.845</v>
      </c>
      <c r="H955" s="244">
        <f>$F955*VLOOKUP($D955,'[3]TAC 2018'!$C$2:$AJ$774,8)/100</f>
        <v>7.2000000000000008E-2</v>
      </c>
      <c r="I955" s="244">
        <f>$F955*VLOOKUP($D955,'[3]TAC 2018'!$C$2:$AJ$774,9)/100</f>
        <v>9.0000000000000011E-3</v>
      </c>
      <c r="J955" s="245">
        <f>$F955*VLOOKUP($D955,'[3]TAC 2018'!$C$2:$AJ$774,10)/100</f>
        <v>0.31950000000000001</v>
      </c>
      <c r="K955" s="245">
        <f>$F955*VLOOKUP($D955,'[3]TAC 2018'!$C$2:$AJ$774,14)/100</f>
        <v>1.98</v>
      </c>
      <c r="L955" s="244">
        <f>$F955*VLOOKUP($D955,'[3]TAC 2018'!$C$2:$AJ$774,15)/100</f>
        <v>6.7500000000000004E-2</v>
      </c>
    </row>
    <row r="956" spans="1:12">
      <c r="A956" s="602" t="s">
        <v>1882</v>
      </c>
      <c r="B956" s="601" t="s">
        <v>2068</v>
      </c>
      <c r="C956" s="261" t="str">
        <f>VLOOKUP(D956,'[3]TAC 2018'!$C$2:$AJ$774,2)</f>
        <v>Harina de maíz blanco, precocida</v>
      </c>
      <c r="D956" s="243" t="s">
        <v>2059</v>
      </c>
      <c r="E956" s="156">
        <v>50</v>
      </c>
      <c r="F956" s="157">
        <f>$E956*VLOOKUP($D956,'[3]TAC 2018'!$C$2:$AJ$774,4)/100</f>
        <v>50</v>
      </c>
      <c r="G956" s="157">
        <f>$F956*VLOOKUP($D956,'[3]TAC 2018'!$C$2:$AJ$774,6)/100</f>
        <v>190</v>
      </c>
      <c r="H956" s="244">
        <f>$F956*VLOOKUP($D956,'[3]TAC 2018'!$C$2:$AJ$774,8)/100</f>
        <v>4.55</v>
      </c>
      <c r="I956" s="244">
        <f>$F956*VLOOKUP($D956,'[3]TAC 2018'!$C$2:$AJ$774,9)/100</f>
        <v>1.85</v>
      </c>
      <c r="J956" s="245">
        <f>$F956*VLOOKUP($D956,'[3]TAC 2018'!$C$2:$AJ$774,10)/100</f>
        <v>36.950000000000003</v>
      </c>
      <c r="K956" s="245">
        <f>$F956*VLOOKUP($D956,'[3]TAC 2018'!$C$2:$AJ$774,14)/100</f>
        <v>2</v>
      </c>
      <c r="L956" s="244">
        <f>$F956*VLOOKUP($D956,'[3]TAC 2018'!$C$2:$AJ$774,15)/100</f>
        <v>1.35</v>
      </c>
    </row>
    <row r="957" spans="1:12">
      <c r="A957" s="602"/>
      <c r="B957" s="601"/>
      <c r="C957" s="261" t="str">
        <f>VLOOKUP(D957,'[3]TAC 2018'!$C$2:$AJ$774,2)</f>
        <v>Aceite de maíz</v>
      </c>
      <c r="D957" s="243" t="s">
        <v>2040</v>
      </c>
      <c r="E957" s="156">
        <v>10</v>
      </c>
      <c r="F957" s="157">
        <f>$E957*VLOOKUP($D957,'[3]TAC 2018'!$C$2:$AJ$774,4)/100</f>
        <v>10</v>
      </c>
      <c r="G957" s="157">
        <f>$F957*VLOOKUP($D957,'[3]TAC 2018'!$C$2:$AJ$774,6)/100</f>
        <v>90</v>
      </c>
      <c r="H957" s="244">
        <f>$F957*VLOOKUP($D957,'[3]TAC 2018'!$C$2:$AJ$774,8)/100</f>
        <v>0</v>
      </c>
      <c r="I957" s="244">
        <f>$F957*VLOOKUP($D957,'[3]TAC 2018'!$C$2:$AJ$774,9)/100</f>
        <v>10</v>
      </c>
      <c r="J957" s="245">
        <f>$F957*VLOOKUP($D957,'[3]TAC 2018'!$C$2:$AJ$774,10)/100</f>
        <v>0</v>
      </c>
      <c r="K957" s="245">
        <f>$F957*VLOOKUP($D957,'[3]TAC 2018'!$C$2:$AJ$774,14)/100</f>
        <v>0</v>
      </c>
      <c r="L957" s="244">
        <f>$F957*VLOOKUP($D957,'[3]TAC 2018'!$C$2:$AJ$774,15)/100</f>
        <v>0</v>
      </c>
    </row>
    <row r="958" spans="1:12">
      <c r="A958" s="602"/>
      <c r="B958" s="601"/>
      <c r="C958" s="261" t="str">
        <f>VLOOKUP(D958,'[3]TAC 2018'!$C$2:$AJ$774,2)</f>
        <v>Sal</v>
      </c>
      <c r="D958" s="243" t="s">
        <v>2041</v>
      </c>
      <c r="E958" s="246">
        <v>1</v>
      </c>
      <c r="F958" s="157">
        <f>$E958*VLOOKUP($D958,'[3]TAC 2018'!$C$2:$AJ$774,4)/100</f>
        <v>1</v>
      </c>
      <c r="G958" s="157">
        <f>$F958*VLOOKUP($D958,'[3]TAC 2018'!$C$2:$AJ$774,6)/100</f>
        <v>0</v>
      </c>
      <c r="H958" s="244">
        <f>$F958*VLOOKUP($D958,'[3]TAC 2018'!$C$2:$AJ$774,8)/100</f>
        <v>0</v>
      </c>
      <c r="I958" s="244">
        <f>$F958*VLOOKUP($D958,'[3]TAC 2018'!$C$2:$AJ$774,9)/100</f>
        <v>0</v>
      </c>
      <c r="J958" s="245">
        <f>$F958*VLOOKUP($D958,'[3]TAC 2018'!$C$2:$AJ$774,10)/100</f>
        <v>0</v>
      </c>
      <c r="K958" s="245">
        <f>$F958*VLOOKUP($D958,'[3]TAC 2018'!$C$2:$AJ$774,14)/100</f>
        <v>0.24</v>
      </c>
      <c r="L958" s="244">
        <f>$F958*VLOOKUP($D958,'[3]TAC 2018'!$C$2:$AJ$774,15)/100</f>
        <v>3.0000000000000001E-3</v>
      </c>
    </row>
    <row r="959" spans="1:12" ht="15.75">
      <c r="A959" s="575" t="s">
        <v>2045</v>
      </c>
      <c r="B959" s="575"/>
      <c r="C959" s="575"/>
      <c r="D959" s="575"/>
      <c r="E959" s="575"/>
      <c r="F959" s="575"/>
      <c r="G959" s="255">
        <f t="shared" ref="G959:L959" si="113">SUM(G944:G958)</f>
        <v>606.78300000000002</v>
      </c>
      <c r="H959" s="255">
        <f t="shared" si="113"/>
        <v>21.704149999999998</v>
      </c>
      <c r="I959" s="255">
        <f t="shared" si="113"/>
        <v>26.740349999999999</v>
      </c>
      <c r="J959" s="255">
        <f t="shared" si="113"/>
        <v>67.50085</v>
      </c>
      <c r="K959" s="255">
        <f t="shared" si="113"/>
        <v>204.08500000000001</v>
      </c>
      <c r="L959" s="255">
        <f t="shared" si="113"/>
        <v>2.6168500000000003</v>
      </c>
    </row>
    <row r="960" spans="1:12" ht="15.75">
      <c r="A960" s="575" t="s">
        <v>2046</v>
      </c>
      <c r="B960" s="575"/>
      <c r="C960" s="575"/>
      <c r="D960" s="575"/>
      <c r="E960" s="575"/>
      <c r="F960" s="575"/>
      <c r="G960" s="256">
        <v>2245</v>
      </c>
      <c r="H960" s="257">
        <v>78.5</v>
      </c>
      <c r="I960" s="257">
        <v>74.400000000000006</v>
      </c>
      <c r="J960" s="257">
        <v>314.3</v>
      </c>
      <c r="K960" s="256">
        <v>1100</v>
      </c>
      <c r="L960" s="257">
        <v>6.2</v>
      </c>
    </row>
    <row r="961" spans="1:12" ht="15.75">
      <c r="A961" s="575" t="s">
        <v>2047</v>
      </c>
      <c r="B961" s="575"/>
      <c r="C961" s="575"/>
      <c r="D961" s="575"/>
      <c r="E961" s="575"/>
      <c r="F961" s="575"/>
      <c r="G961" s="258">
        <f t="shared" ref="G961:L961" si="114">G959/G960</f>
        <v>0.27028195991091314</v>
      </c>
      <c r="H961" s="258">
        <f t="shared" si="114"/>
        <v>0.27648598726114648</v>
      </c>
      <c r="I961" s="258">
        <f t="shared" si="114"/>
        <v>0.35941330645161285</v>
      </c>
      <c r="J961" s="258">
        <f t="shared" si="114"/>
        <v>0.21476566974228442</v>
      </c>
      <c r="K961" s="258">
        <f t="shared" si="114"/>
        <v>0.18553181818181819</v>
      </c>
      <c r="L961" s="258">
        <f t="shared" si="114"/>
        <v>0.42207258064516134</v>
      </c>
    </row>
    <row r="962" spans="1:12" ht="15.75">
      <c r="A962" s="310"/>
      <c r="B962" s="310"/>
      <c r="C962" s="310"/>
      <c r="D962" s="310"/>
      <c r="E962" s="310"/>
      <c r="F962" s="310"/>
      <c r="G962" s="311"/>
      <c r="H962" s="311"/>
      <c r="I962" s="311"/>
      <c r="J962" s="311"/>
      <c r="K962" s="311"/>
      <c r="L962" s="311"/>
    </row>
    <row r="963" spans="1:12">
      <c r="A963" s="584" t="s">
        <v>2187</v>
      </c>
      <c r="B963" s="584"/>
      <c r="C963" s="584"/>
      <c r="D963" s="584"/>
      <c r="E963" s="584"/>
      <c r="F963" s="584"/>
      <c r="G963" s="584"/>
      <c r="H963" s="584"/>
      <c r="I963" s="584"/>
      <c r="J963" s="584"/>
      <c r="K963" s="584"/>
      <c r="L963" s="584"/>
    </row>
    <row r="965" spans="1:12">
      <c r="A965" s="588" t="s">
        <v>159</v>
      </c>
      <c r="B965" s="588" t="s">
        <v>166</v>
      </c>
      <c r="C965" s="588" t="s">
        <v>167</v>
      </c>
      <c r="D965" s="588" t="s">
        <v>2024</v>
      </c>
      <c r="E965" s="590" t="s">
        <v>168</v>
      </c>
      <c r="F965" s="590" t="s">
        <v>169</v>
      </c>
      <c r="G965" s="592" t="s">
        <v>2025</v>
      </c>
      <c r="H965" s="593"/>
      <c r="I965" s="593"/>
      <c r="J965" s="593"/>
      <c r="K965" s="593"/>
      <c r="L965" s="594"/>
    </row>
    <row r="966" spans="1:12" ht="30">
      <c r="A966" s="603"/>
      <c r="B966" s="603"/>
      <c r="C966" s="603"/>
      <c r="D966" s="603"/>
      <c r="E966" s="604"/>
      <c r="F966" s="604"/>
      <c r="G966" s="241" t="s">
        <v>2026</v>
      </c>
      <c r="H966" s="241" t="s">
        <v>2027</v>
      </c>
      <c r="I966" s="241" t="s">
        <v>2028</v>
      </c>
      <c r="J966" s="241" t="s">
        <v>2029</v>
      </c>
      <c r="K966" s="241" t="s">
        <v>2030</v>
      </c>
      <c r="L966" s="241" t="s">
        <v>2031</v>
      </c>
    </row>
    <row r="967" spans="1:12" ht="45" customHeight="1">
      <c r="A967" s="247" t="s">
        <v>1973</v>
      </c>
      <c r="B967" s="619" t="s">
        <v>1902</v>
      </c>
      <c r="C967" s="261" t="str">
        <f>VLOOKUP(D967,'[3]TAC 2018'!$C$2:$AJ$774,2)</f>
        <v>Leche de vaca, entera, en polvo</v>
      </c>
      <c r="D967" s="243" t="s">
        <v>2049</v>
      </c>
      <c r="E967" s="156">
        <v>20</v>
      </c>
      <c r="F967" s="157">
        <f>$E967*VLOOKUP($D967,'[3]TAC 2018'!$C$2:$AJ$774,4)/100</f>
        <v>20</v>
      </c>
      <c r="G967" s="157">
        <f>$F967*VLOOKUP($D967,'[3]TAC 2018'!$C$2:$AJ$774,6)/100</f>
        <v>99.8</v>
      </c>
      <c r="H967" s="244">
        <f>$F967*VLOOKUP($D967,'[3]TAC 2018'!$C$2:$AJ$774,8)/100</f>
        <v>5.26</v>
      </c>
      <c r="I967" s="244">
        <f>$F967*VLOOKUP($D967,'[3]TAC 2018'!$C$2:$AJ$774,9)/100</f>
        <v>5.32</v>
      </c>
      <c r="J967" s="245">
        <f>$F967*VLOOKUP($D967,'[3]TAC 2018'!$C$2:$AJ$774,10)/100</f>
        <v>7.68</v>
      </c>
      <c r="K967" s="245">
        <f>$F967*VLOOKUP($D967,'[3]TAC 2018'!$C$2:$AJ$774,14)/100</f>
        <v>188</v>
      </c>
      <c r="L967" s="244">
        <f>$F967*VLOOKUP($D967,'[3]TAC 2018'!$C$2:$AJ$774,15)/100</f>
        <v>0.1</v>
      </c>
    </row>
    <row r="968" spans="1:12">
      <c r="A968" s="573" t="s">
        <v>1882</v>
      </c>
      <c r="B968" s="619"/>
      <c r="C968" s="261" t="str">
        <f>VLOOKUP(D968,'[3]TAC 2018'!$C$2:$AJ$774,2)</f>
        <v>Arroz blanco, pulido, crudo</v>
      </c>
      <c r="D968" s="243" t="s">
        <v>2056</v>
      </c>
      <c r="E968" s="156">
        <v>15</v>
      </c>
      <c r="F968" s="157">
        <f>$E968*VLOOKUP($D968,'[3]TAC 2018'!$C$2:$AJ$774,4)/100</f>
        <v>15</v>
      </c>
      <c r="G968" s="157">
        <f>$F968*VLOOKUP($D968,'[3]TAC 2018'!$C$2:$AJ$774,6)/100</f>
        <v>52.95</v>
      </c>
      <c r="H968" s="244">
        <f>$F968*VLOOKUP($D968,'[3]TAC 2018'!$C$2:$AJ$774,8)/100</f>
        <v>1.0049999999999999</v>
      </c>
      <c r="I968" s="244">
        <f>$F968*VLOOKUP($D968,'[3]TAC 2018'!$C$2:$AJ$774,9)/100</f>
        <v>0.06</v>
      </c>
      <c r="J968" s="245">
        <f>$F968*VLOOKUP($D968,'[3]TAC 2018'!$C$2:$AJ$774,10)/100</f>
        <v>12.015000000000001</v>
      </c>
      <c r="K968" s="245">
        <f>$F968*VLOOKUP($D968,'[3]TAC 2018'!$C$2:$AJ$774,14)/100</f>
        <v>1.35</v>
      </c>
      <c r="L968" s="244">
        <f>$F968*VLOOKUP($D968,'[3]TAC 2018'!$C$2:$AJ$774,15)/100</f>
        <v>0.12</v>
      </c>
    </row>
    <row r="969" spans="1:12">
      <c r="A969" s="577"/>
      <c r="B969" s="619"/>
      <c r="C969" s="261" t="str">
        <f>VLOOKUP(D969,'[3]TAC 2018'!$C$2:$AJ$774,2)</f>
        <v>Azucar blanco, granulado</v>
      </c>
      <c r="D969" s="243" t="s">
        <v>2033</v>
      </c>
      <c r="E969" s="156">
        <v>10</v>
      </c>
      <c r="F969" s="157">
        <f>$E969*VLOOKUP($D969,'[3]TAC 2018'!$C$2:$AJ$774,4)/100</f>
        <v>10</v>
      </c>
      <c r="G969" s="157">
        <f>$F969*VLOOKUP($D969,'[3]TAC 2018'!$C$2:$AJ$774,6)/100</f>
        <v>39.700000000000003</v>
      </c>
      <c r="H969" s="244">
        <f>$F969*VLOOKUP($D969,'[3]TAC 2018'!$C$2:$AJ$774,8)/100</f>
        <v>0</v>
      </c>
      <c r="I969" s="244">
        <f>$F969*VLOOKUP($D969,'[3]TAC 2018'!$C$2:$AJ$774,9)/100</f>
        <v>0</v>
      </c>
      <c r="J969" s="245">
        <f>$F969*VLOOKUP($D969,'[3]TAC 2018'!$C$2:$AJ$774,10)/100</f>
        <v>9.93</v>
      </c>
      <c r="K969" s="245">
        <f>$F969*VLOOKUP($D969,'[3]TAC 2018'!$C$2:$AJ$774,14)/100</f>
        <v>0</v>
      </c>
      <c r="L969" s="244">
        <f>$F969*VLOOKUP($D969,'[3]TAC 2018'!$C$2:$AJ$774,15)/100</f>
        <v>0.01</v>
      </c>
    </row>
    <row r="970" spans="1:12">
      <c r="A970" s="268"/>
      <c r="B970" s="269"/>
      <c r="C970" s="250"/>
      <c r="D970" s="270"/>
      <c r="E970" s="271"/>
      <c r="F970" s="252"/>
      <c r="G970" s="252"/>
      <c r="H970" s="253"/>
      <c r="I970" s="253"/>
      <c r="J970" s="254"/>
      <c r="K970" s="254"/>
      <c r="L970" s="253"/>
    </row>
    <row r="971" spans="1:12" ht="15.75">
      <c r="A971" s="617" t="s">
        <v>2045</v>
      </c>
      <c r="B971" s="617"/>
      <c r="C971" s="617"/>
      <c r="D971" s="617"/>
      <c r="E971" s="617"/>
      <c r="F971" s="617"/>
      <c r="G971" s="263">
        <f t="shared" ref="G971:L971" si="115">SUM(G967:G969)</f>
        <v>192.45</v>
      </c>
      <c r="H971" s="263">
        <f t="shared" si="115"/>
        <v>6.2649999999999997</v>
      </c>
      <c r="I971" s="263">
        <f t="shared" si="115"/>
        <v>5.38</v>
      </c>
      <c r="J971" s="263">
        <f t="shared" si="115"/>
        <v>29.625</v>
      </c>
      <c r="K971" s="263">
        <f t="shared" si="115"/>
        <v>189.35</v>
      </c>
      <c r="L971" s="263">
        <f t="shared" si="115"/>
        <v>0.23</v>
      </c>
    </row>
    <row r="972" spans="1:12" ht="15.75">
      <c r="A972" s="575" t="s">
        <v>2046</v>
      </c>
      <c r="B972" s="575"/>
      <c r="C972" s="575"/>
      <c r="D972" s="575"/>
      <c r="E972" s="575"/>
      <c r="F972" s="575"/>
      <c r="G972" s="256">
        <v>2245</v>
      </c>
      <c r="H972" s="257">
        <v>78.5</v>
      </c>
      <c r="I972" s="257">
        <v>74.400000000000006</v>
      </c>
      <c r="J972" s="257">
        <v>314.3</v>
      </c>
      <c r="K972" s="256">
        <v>1100</v>
      </c>
      <c r="L972" s="257">
        <v>6.2</v>
      </c>
    </row>
    <row r="973" spans="1:12" ht="15.75">
      <c r="A973" s="575" t="s">
        <v>2047</v>
      </c>
      <c r="B973" s="575"/>
      <c r="C973" s="575"/>
      <c r="D973" s="575"/>
      <c r="E973" s="575"/>
      <c r="F973" s="575"/>
      <c r="G973" s="258">
        <f t="shared" ref="G973:L973" si="116">G971/G972</f>
        <v>8.5723830734966588E-2</v>
      </c>
      <c r="H973" s="258">
        <f t="shared" si="116"/>
        <v>7.9808917197452228E-2</v>
      </c>
      <c r="I973" s="258">
        <f t="shared" si="116"/>
        <v>7.2311827956989247E-2</v>
      </c>
      <c r="J973" s="258">
        <f t="shared" si="116"/>
        <v>9.4257079223671644E-2</v>
      </c>
      <c r="K973" s="258">
        <f t="shared" si="116"/>
        <v>0.17213636363636364</v>
      </c>
      <c r="L973" s="258">
        <f t="shared" si="116"/>
        <v>3.7096774193548385E-2</v>
      </c>
    </row>
    <row r="975" spans="1:12">
      <c r="A975" s="584" t="s">
        <v>2188</v>
      </c>
      <c r="B975" s="584"/>
      <c r="C975" s="584"/>
      <c r="D975" s="584"/>
      <c r="E975" s="584"/>
      <c r="F975" s="584"/>
      <c r="G975" s="584"/>
      <c r="H975" s="584"/>
      <c r="I975" s="584"/>
      <c r="J975" s="584"/>
      <c r="K975" s="584"/>
      <c r="L975" s="584"/>
    </row>
    <row r="977" spans="1:12">
      <c r="A977" s="588" t="s">
        <v>159</v>
      </c>
      <c r="B977" s="588" t="s">
        <v>166</v>
      </c>
      <c r="C977" s="605" t="s">
        <v>167</v>
      </c>
      <c r="D977" s="605" t="s">
        <v>2024</v>
      </c>
      <c r="E977" s="606" t="s">
        <v>168</v>
      </c>
      <c r="F977" s="606" t="s">
        <v>169</v>
      </c>
      <c r="G977" s="607" t="s">
        <v>2025</v>
      </c>
      <c r="H977" s="607"/>
      <c r="I977" s="607"/>
      <c r="J977" s="607"/>
      <c r="K977" s="607"/>
      <c r="L977" s="607"/>
    </row>
    <row r="978" spans="1:12" ht="30">
      <c r="A978" s="589"/>
      <c r="B978" s="589"/>
      <c r="C978" s="605"/>
      <c r="D978" s="605"/>
      <c r="E978" s="606"/>
      <c r="F978" s="606"/>
      <c r="G978" s="309" t="s">
        <v>2026</v>
      </c>
      <c r="H978" s="309" t="s">
        <v>2027</v>
      </c>
      <c r="I978" s="309" t="s">
        <v>2028</v>
      </c>
      <c r="J978" s="309" t="s">
        <v>2029</v>
      </c>
      <c r="K978" s="309" t="s">
        <v>2030</v>
      </c>
      <c r="L978" s="309" t="s">
        <v>2031</v>
      </c>
    </row>
    <row r="979" spans="1:12">
      <c r="A979" s="597" t="s">
        <v>1785</v>
      </c>
      <c r="B979" s="601" t="s">
        <v>2115</v>
      </c>
      <c r="C979" s="261" t="str">
        <f>VLOOKUP(D979,'[3]TAC 2018'!$C$2:$AJ$774,2)</f>
        <v>Huevo de gallina, entero, crudo</v>
      </c>
      <c r="D979" s="243" t="s">
        <v>2058</v>
      </c>
      <c r="E979" s="156">
        <v>55</v>
      </c>
      <c r="F979" s="157">
        <f>$E979*VLOOKUP($D979,'[3]TAC 2018'!$C$2:$AJ$774,4)/100</f>
        <v>49.5</v>
      </c>
      <c r="G979" s="157">
        <f>$F979*VLOOKUP($D979,'[3]TAC 2018'!$C$2:$AJ$774,6)/100</f>
        <v>73.754999999999995</v>
      </c>
      <c r="H979" s="244">
        <f>$F979*VLOOKUP($D979,'[3]TAC 2018'!$C$2:$AJ$774,8)/100</f>
        <v>6.2369999999999992</v>
      </c>
      <c r="I979" s="244">
        <f>$F979*VLOOKUP($D979,'[3]TAC 2018'!$C$2:$AJ$774,9)/100</f>
        <v>5.3460000000000001</v>
      </c>
      <c r="J979" s="245">
        <f>$F979*VLOOKUP($D979,'[3]TAC 2018'!$C$2:$AJ$774,10)/100</f>
        <v>0.14849999999999999</v>
      </c>
      <c r="K979" s="245">
        <f>$F979*VLOOKUP($D979,'[3]TAC 2018'!$C$2:$AJ$774,14)/100</f>
        <v>26.234999999999999</v>
      </c>
      <c r="L979" s="244">
        <f>$F979*VLOOKUP($D979,'[3]TAC 2018'!$C$2:$AJ$774,15)/100</f>
        <v>0.84149999999999991</v>
      </c>
    </row>
    <row r="980" spans="1:12">
      <c r="A980" s="598"/>
      <c r="B980" s="601"/>
      <c r="C980" s="261" t="str">
        <f>VLOOKUP(D980,'[3]TAC 2018'!$C$2:$AJ$774,2)</f>
        <v>Aceite de maíz</v>
      </c>
      <c r="D980" s="243" t="s">
        <v>2040</v>
      </c>
      <c r="E980" s="156">
        <v>5</v>
      </c>
      <c r="F980" s="157">
        <f>$E980*VLOOKUP($D980,'[3]TAC 2018'!$C$2:$AJ$774,4)/100</f>
        <v>5</v>
      </c>
      <c r="G980" s="157">
        <f>$F980*VLOOKUP($D980,'[3]TAC 2018'!$C$2:$AJ$774,6)/100</f>
        <v>45</v>
      </c>
      <c r="H980" s="244">
        <f>$F980*VLOOKUP($D980,'[3]TAC 2018'!$C$2:$AJ$774,8)/100</f>
        <v>0</v>
      </c>
      <c r="I980" s="244">
        <f>$F980*VLOOKUP($D980,'[3]TAC 2018'!$C$2:$AJ$774,9)/100</f>
        <v>5</v>
      </c>
      <c r="J980" s="245">
        <f>$F980*VLOOKUP($D980,'[3]TAC 2018'!$C$2:$AJ$774,10)/100</f>
        <v>0</v>
      </c>
      <c r="K980" s="245">
        <f>$F980*VLOOKUP($D980,'[3]TAC 2018'!$C$2:$AJ$774,14)/100</f>
        <v>0</v>
      </c>
      <c r="L980" s="244">
        <f>$F980*VLOOKUP($D980,'[3]TAC 2018'!$C$2:$AJ$774,15)/100</f>
        <v>0</v>
      </c>
    </row>
    <row r="981" spans="1:12">
      <c r="A981" s="598"/>
      <c r="B981" s="601"/>
      <c r="C981" s="261" t="str">
        <f>VLOOKUP(D981,'[3]TAC 2018'!$C$2:$AJ$774,2)</f>
        <v>Sal</v>
      </c>
      <c r="D981" s="243" t="s">
        <v>2041</v>
      </c>
      <c r="E981" s="156">
        <v>6</v>
      </c>
      <c r="F981" s="157">
        <f>$E981*VLOOKUP($D981,'[3]TAC 2018'!$C$2:$AJ$774,4)/100</f>
        <v>6</v>
      </c>
      <c r="G981" s="157">
        <f>$F981*VLOOKUP($D981,'[3]TAC 2018'!$C$2:$AJ$774,6)/100</f>
        <v>0</v>
      </c>
      <c r="H981" s="244">
        <f>$F981*VLOOKUP($D981,'[3]TAC 2018'!$C$2:$AJ$774,8)/100</f>
        <v>0</v>
      </c>
      <c r="I981" s="244">
        <f>$F981*VLOOKUP($D981,'[3]TAC 2018'!$C$2:$AJ$774,9)/100</f>
        <v>0</v>
      </c>
      <c r="J981" s="245">
        <f>$F981*VLOOKUP($D981,'[3]TAC 2018'!$C$2:$AJ$774,10)/100</f>
        <v>0</v>
      </c>
      <c r="K981" s="245">
        <f>$F981*VLOOKUP($D981,'[3]TAC 2018'!$C$2:$AJ$774,14)/100</f>
        <v>1.44</v>
      </c>
      <c r="L981" s="244">
        <f>$F981*VLOOKUP($D981,'[3]TAC 2018'!$C$2:$AJ$774,15)/100</f>
        <v>1.7999999999999999E-2</v>
      </c>
    </row>
    <row r="982" spans="1:12">
      <c r="A982" s="598"/>
      <c r="B982" s="610" t="s">
        <v>1738</v>
      </c>
      <c r="C982" s="261" t="str">
        <f>VLOOKUP(D982,'[3]TAC 2018'!$C$2:$AJ$774,2)</f>
        <v>Frijol radical, crudo</v>
      </c>
      <c r="D982" s="243" t="s">
        <v>2072</v>
      </c>
      <c r="E982" s="156">
        <v>50</v>
      </c>
      <c r="F982" s="157">
        <f>$E982*VLOOKUP($D982,'[3]TAC 2018'!$C$2:$AJ$774,4)/100</f>
        <v>50</v>
      </c>
      <c r="G982" s="157">
        <f>$F982*VLOOKUP($D982,'[3]TAC 2018'!$C$2:$AJ$774,6)/100</f>
        <v>196</v>
      </c>
      <c r="H982" s="244">
        <f>$F982*VLOOKUP($D982,'[3]TAC 2018'!$C$2:$AJ$774,8)/100</f>
        <v>11.45</v>
      </c>
      <c r="I982" s="244">
        <f>$F982*VLOOKUP($D982,'[3]TAC 2018'!$C$2:$AJ$774,9)/100</f>
        <v>0.65</v>
      </c>
      <c r="J982" s="245">
        <f>$F982*VLOOKUP($D982,'[3]TAC 2018'!$C$2:$AJ$774,10)/100</f>
        <v>29.85</v>
      </c>
      <c r="K982" s="245">
        <f>$F982*VLOOKUP($D982,'[3]TAC 2018'!$C$2:$AJ$774,14)/100</f>
        <v>60</v>
      </c>
      <c r="L982" s="244">
        <f>$F982*VLOOKUP($D982,'[3]TAC 2018'!$C$2:$AJ$774,15)/100</f>
        <v>2.65</v>
      </c>
    </row>
    <row r="983" spans="1:12">
      <c r="A983" s="598"/>
      <c r="B983" s="610"/>
      <c r="C983" s="261" t="str">
        <f>VLOOKUP(D983,'[3]TAC 2018'!$C$2:$AJ$774,2)</f>
        <v>Pimentón verde, crudo</v>
      </c>
      <c r="D983" s="243" t="s">
        <v>2037</v>
      </c>
      <c r="E983" s="156">
        <v>10</v>
      </c>
      <c r="F983" s="157">
        <f>$E983*VLOOKUP($D983,'[3]TAC 2018'!$C$2:$AJ$774,4)/100</f>
        <v>8</v>
      </c>
      <c r="G983" s="157">
        <f>$F983*VLOOKUP($D983,'[3]TAC 2018'!$C$2:$AJ$774,6)/100</f>
        <v>2.2400000000000002</v>
      </c>
      <c r="H983" s="244">
        <f>$F983*VLOOKUP($D983,'[3]TAC 2018'!$C$2:$AJ$774,8)/100</f>
        <v>7.2000000000000008E-2</v>
      </c>
      <c r="I983" s="244">
        <f>$F983*VLOOKUP($D983,'[3]TAC 2018'!$C$2:$AJ$774,9)/100</f>
        <v>8.0000000000000002E-3</v>
      </c>
      <c r="J983" s="245">
        <f>$F983*VLOOKUP($D983,'[3]TAC 2018'!$C$2:$AJ$774,10)/100</f>
        <v>0.39200000000000002</v>
      </c>
      <c r="K983" s="245">
        <f>$F983*VLOOKUP($D983,'[3]TAC 2018'!$C$2:$AJ$774,14)/100</f>
        <v>0.88</v>
      </c>
      <c r="L983" s="244">
        <f>$F983*VLOOKUP($D983,'[3]TAC 2018'!$C$2:$AJ$774,15)/100</f>
        <v>3.2000000000000001E-2</v>
      </c>
    </row>
    <row r="984" spans="1:12">
      <c r="A984" s="598"/>
      <c r="B984" s="610"/>
      <c r="C984" s="261" t="str">
        <f>VLOOKUP(D984,'[3]TAC 2018'!$C$2:$AJ$774,2)</f>
        <v>Ajo, crudo</v>
      </c>
      <c r="D984" s="243" t="s">
        <v>2038</v>
      </c>
      <c r="E984" s="156">
        <v>1</v>
      </c>
      <c r="F984" s="157">
        <f>$E984*VLOOKUP($D984,'[3]TAC 2018'!$C$2:$AJ$774,4)/100</f>
        <v>0.95</v>
      </c>
      <c r="G984" s="157">
        <f>$F984*VLOOKUP($D984,'[3]TAC 2018'!$C$2:$AJ$774,6)/100</f>
        <v>1.3679999999999999</v>
      </c>
      <c r="H984" s="244">
        <f>$F984*VLOOKUP($D984,'[3]TAC 2018'!$C$2:$AJ$774,8)/100</f>
        <v>4.4649999999999995E-2</v>
      </c>
      <c r="I984" s="244">
        <f>$F984*VLOOKUP($D984,'[3]TAC 2018'!$C$2:$AJ$774,9)/100</f>
        <v>2.8499999999999997E-3</v>
      </c>
      <c r="J984" s="245">
        <f>$F984*VLOOKUP($D984,'[3]TAC 2018'!$C$2:$AJ$774,10)/100</f>
        <v>0.27834999999999999</v>
      </c>
      <c r="K984" s="245">
        <f>$F984*VLOOKUP($D984,'[3]TAC 2018'!$C$2:$AJ$774,14)/100</f>
        <v>0.38</v>
      </c>
      <c r="L984" s="244">
        <f>$F984*VLOOKUP($D984,'[3]TAC 2018'!$C$2:$AJ$774,15)/100</f>
        <v>1.2349999999999998E-2</v>
      </c>
    </row>
    <row r="985" spans="1:12">
      <c r="A985" s="598"/>
      <c r="B985" s="610"/>
      <c r="C985" s="261" t="str">
        <f>VLOOKUP(D985,'[3]TAC 2018'!$C$2:$AJ$774,2)</f>
        <v>Cebolla cabezona, cruda</v>
      </c>
      <c r="D985" s="243" t="s">
        <v>2035</v>
      </c>
      <c r="E985" s="156">
        <v>10</v>
      </c>
      <c r="F985" s="157">
        <f>$E985*VLOOKUP($D985,'[3]TAC 2018'!$C$2:$AJ$774,4)/100</f>
        <v>9.5</v>
      </c>
      <c r="G985" s="157">
        <f>$F985*VLOOKUP($D985,'[3]TAC 2018'!$C$2:$AJ$774,6)/100</f>
        <v>3.8</v>
      </c>
      <c r="H985" s="244">
        <f>$F985*VLOOKUP($D985,'[3]TAC 2018'!$C$2:$AJ$774,8)/100</f>
        <v>0.13299999999999998</v>
      </c>
      <c r="I985" s="244">
        <f>$F985*VLOOKUP($D985,'[3]TAC 2018'!$C$2:$AJ$774,9)/100</f>
        <v>9.5000000000000015E-3</v>
      </c>
      <c r="J985" s="245">
        <f>$F985*VLOOKUP($D985,'[3]TAC 2018'!$C$2:$AJ$774,10)/100</f>
        <v>0.73150000000000004</v>
      </c>
      <c r="K985" s="245">
        <f>$F985*VLOOKUP($D985,'[3]TAC 2018'!$C$2:$AJ$774,14)/100</f>
        <v>2.2799999999999998</v>
      </c>
      <c r="L985" s="244">
        <f>$F985*VLOOKUP($D985,'[3]TAC 2018'!$C$2:$AJ$774,15)/100</f>
        <v>2.8500000000000001E-2</v>
      </c>
    </row>
    <row r="986" spans="1:12">
      <c r="A986" s="598"/>
      <c r="B986" s="610"/>
      <c r="C986" s="261" t="str">
        <f>VLOOKUP(D986,'[3]TAC 2018'!$C$2:$AJ$774,2)</f>
        <v>Cebolla junca, tallos, cruda</v>
      </c>
      <c r="D986" s="243" t="s">
        <v>2116</v>
      </c>
      <c r="E986" s="156">
        <v>10</v>
      </c>
      <c r="F986" s="157">
        <f>$E986*VLOOKUP($D986,'[3]TAC 2018'!$C$2:$AJ$774,4)/100</f>
        <v>4</v>
      </c>
      <c r="G986" s="157">
        <f>$F986*VLOOKUP($D986,'[3]TAC 2018'!$C$2:$AJ$774,6)/100</f>
        <v>1.48</v>
      </c>
      <c r="H986" s="244">
        <f>$F986*VLOOKUP($D986,'[3]TAC 2018'!$C$2:$AJ$774,8)/100</f>
        <v>4.8000000000000001E-2</v>
      </c>
      <c r="I986" s="244">
        <f>$F986*VLOOKUP($D986,'[3]TAC 2018'!$C$2:$AJ$774,9)/100</f>
        <v>4.0000000000000001E-3</v>
      </c>
      <c r="J986" s="245">
        <f>$F986*VLOOKUP($D986,'[3]TAC 2018'!$C$2:$AJ$774,10)/100</f>
        <v>0.27200000000000002</v>
      </c>
      <c r="K986" s="245">
        <f>$F986*VLOOKUP($D986,'[3]TAC 2018'!$C$2:$AJ$774,14)/100</f>
        <v>2.2799999999999998</v>
      </c>
      <c r="L986" s="244">
        <f>$F986*VLOOKUP($D986,'[3]TAC 2018'!$C$2:$AJ$774,15)/100</f>
        <v>0.02</v>
      </c>
    </row>
    <row r="987" spans="1:12">
      <c r="A987" s="598"/>
      <c r="B987" s="610"/>
      <c r="C987" s="261" t="str">
        <f>VLOOKUP(D987,'[3]TAC 2018'!$C$2:$AJ$774,2)</f>
        <v>Tomate, crudo</v>
      </c>
      <c r="D987" s="243" t="s">
        <v>2036</v>
      </c>
      <c r="E987" s="156">
        <v>10</v>
      </c>
      <c r="F987" s="157">
        <f>$E987*VLOOKUP($D987,'[3]TAC 2018'!$C$2:$AJ$774,4)/100</f>
        <v>8</v>
      </c>
      <c r="G987" s="157">
        <f>$F987*VLOOKUP($D987,'[3]TAC 2018'!$C$2:$AJ$774,6)/100</f>
        <v>1.84</v>
      </c>
      <c r="H987" s="244">
        <f>$F987*VLOOKUP($D987,'[3]TAC 2018'!$C$2:$AJ$774,8)/100</f>
        <v>7.2000000000000008E-2</v>
      </c>
      <c r="I987" s="244">
        <f>$F987*VLOOKUP($D987,'[3]TAC 2018'!$C$2:$AJ$774,9)/100</f>
        <v>8.0000000000000002E-3</v>
      </c>
      <c r="J987" s="245">
        <f>$F987*VLOOKUP($D987,'[3]TAC 2018'!$C$2:$AJ$774,10)/100</f>
        <v>0.32799999999999996</v>
      </c>
      <c r="K987" s="245">
        <f>$F987*VLOOKUP($D987,'[3]TAC 2018'!$C$2:$AJ$774,14)/100</f>
        <v>0.72</v>
      </c>
      <c r="L987" s="244">
        <f>$F987*VLOOKUP($D987,'[3]TAC 2018'!$C$2:$AJ$774,15)/100</f>
        <v>0.04</v>
      </c>
    </row>
    <row r="988" spans="1:12">
      <c r="A988" s="598"/>
      <c r="B988" s="610"/>
      <c r="C988" s="261" t="str">
        <f>VLOOKUP(D988,'[3]TAC 2018'!$C$2:$AJ$774,2)</f>
        <v>Aceite de maíz</v>
      </c>
      <c r="D988" s="243" t="s">
        <v>2040</v>
      </c>
      <c r="E988" s="156">
        <v>10</v>
      </c>
      <c r="F988" s="157">
        <f>$E988*VLOOKUP($D988,'[3]TAC 2018'!$C$2:$AJ$774,4)/100</f>
        <v>10</v>
      </c>
      <c r="G988" s="157">
        <f>$F988*VLOOKUP($D988,'[3]TAC 2018'!$C$2:$AJ$774,6)/100</f>
        <v>90</v>
      </c>
      <c r="H988" s="244">
        <f>$F988*VLOOKUP($D988,'[3]TAC 2018'!$C$2:$AJ$774,8)/100</f>
        <v>0</v>
      </c>
      <c r="I988" s="244">
        <f>$F988*VLOOKUP($D988,'[3]TAC 2018'!$C$2:$AJ$774,9)/100</f>
        <v>10</v>
      </c>
      <c r="J988" s="245">
        <f>$F988*VLOOKUP($D988,'[3]TAC 2018'!$C$2:$AJ$774,10)/100</f>
        <v>0</v>
      </c>
      <c r="K988" s="245">
        <f>$F988*VLOOKUP($D988,'[3]TAC 2018'!$C$2:$AJ$774,14)/100</f>
        <v>0</v>
      </c>
      <c r="L988" s="244">
        <f>$F988*VLOOKUP($D988,'[3]TAC 2018'!$C$2:$AJ$774,15)/100</f>
        <v>0</v>
      </c>
    </row>
    <row r="989" spans="1:12">
      <c r="A989" s="600"/>
      <c r="B989" s="610"/>
      <c r="C989" s="261" t="str">
        <f>VLOOKUP(D989,'[3]TAC 2018'!$C$2:$AJ$774,2)</f>
        <v>Sal</v>
      </c>
      <c r="D989" s="243" t="s">
        <v>2041</v>
      </c>
      <c r="E989" s="246">
        <v>1</v>
      </c>
      <c r="F989" s="157">
        <f>$E989*VLOOKUP($D989,'[3]TAC 2018'!$C$2:$AJ$774,4)/100</f>
        <v>1</v>
      </c>
      <c r="G989" s="157">
        <f>$F989*VLOOKUP($D989,'[3]TAC 2018'!$C$2:$AJ$774,6)/100</f>
        <v>0</v>
      </c>
      <c r="H989" s="244">
        <f>$F989*VLOOKUP($D989,'[3]TAC 2018'!$C$2:$AJ$774,8)/100</f>
        <v>0</v>
      </c>
      <c r="I989" s="244">
        <f>$F989*VLOOKUP($D989,'[3]TAC 2018'!$C$2:$AJ$774,9)/100</f>
        <v>0</v>
      </c>
      <c r="J989" s="245">
        <f>$F989*VLOOKUP($D989,'[3]TAC 2018'!$C$2:$AJ$774,10)/100</f>
        <v>0</v>
      </c>
      <c r="K989" s="245">
        <f>$F989*VLOOKUP($D989,'[3]TAC 2018'!$C$2:$AJ$774,14)/100</f>
        <v>0.24</v>
      </c>
      <c r="L989" s="244">
        <f>$F989*VLOOKUP($D989,'[3]TAC 2018'!$C$2:$AJ$774,15)/100</f>
        <v>3.0000000000000001E-3</v>
      </c>
    </row>
    <row r="990" spans="1:12">
      <c r="A990" s="602" t="s">
        <v>1882</v>
      </c>
      <c r="B990" s="601" t="s">
        <v>1919</v>
      </c>
      <c r="C990" s="261" t="str">
        <f>VLOOKUP(D990,'[3]TAC 2018'!$C$2:$AJ$774,2)</f>
        <v>Arroz blanco, pulido, crudo</v>
      </c>
      <c r="D990" s="243" t="s">
        <v>2056</v>
      </c>
      <c r="E990" s="156">
        <v>90</v>
      </c>
      <c r="F990" s="157">
        <f>$E990*VLOOKUP($D990,'[3]TAC 2018'!$C$2:$AJ$774,4)/100</f>
        <v>90</v>
      </c>
      <c r="G990" s="157">
        <f>$F990*VLOOKUP($D990,'[3]TAC 2018'!$C$2:$AJ$774,6)/100</f>
        <v>317.7</v>
      </c>
      <c r="H990" s="244">
        <f>$F990*VLOOKUP($D990,'[3]TAC 2018'!$C$2:$AJ$774,8)/100</f>
        <v>6.03</v>
      </c>
      <c r="I990" s="244">
        <f>$F990*VLOOKUP($D990,'[3]TAC 2018'!$C$2:$AJ$774,9)/100</f>
        <v>0.36</v>
      </c>
      <c r="J990" s="245">
        <f>$F990*VLOOKUP($D990,'[3]TAC 2018'!$C$2:$AJ$774,10)/100</f>
        <v>72.089999999999989</v>
      </c>
      <c r="K990" s="245">
        <f>$F990*VLOOKUP($D990,'[3]TAC 2018'!$C$2:$AJ$774,14)/100</f>
        <v>8.1</v>
      </c>
      <c r="L990" s="244">
        <f>$F990*VLOOKUP($D990,'[3]TAC 2018'!$C$2:$AJ$774,15)/100</f>
        <v>0.72</v>
      </c>
    </row>
    <row r="991" spans="1:12">
      <c r="A991" s="602"/>
      <c r="B991" s="601"/>
      <c r="C991" s="261" t="str">
        <f>VLOOKUP(D991,'[3]TAC 2018'!$C$2:$AJ$774,2)</f>
        <v>Aceite de maíz</v>
      </c>
      <c r="D991" s="243" t="s">
        <v>2040</v>
      </c>
      <c r="E991" s="156">
        <v>5</v>
      </c>
      <c r="F991" s="157">
        <f>$E991*VLOOKUP($D991,'[3]TAC 2018'!$C$2:$AJ$774,4)/100</f>
        <v>5</v>
      </c>
      <c r="G991" s="157">
        <f>$F991*VLOOKUP($D991,'[3]TAC 2018'!$C$2:$AJ$774,6)/100</f>
        <v>45</v>
      </c>
      <c r="H991" s="244">
        <f>$F991*VLOOKUP($D991,'[3]TAC 2018'!$C$2:$AJ$774,8)/100</f>
        <v>0</v>
      </c>
      <c r="I991" s="244">
        <f>$F991*VLOOKUP($D991,'[3]TAC 2018'!$C$2:$AJ$774,9)/100</f>
        <v>5</v>
      </c>
      <c r="J991" s="245">
        <f>$F991*VLOOKUP($D991,'[3]TAC 2018'!$C$2:$AJ$774,10)/100</f>
        <v>0</v>
      </c>
      <c r="K991" s="245">
        <f>$F991*VLOOKUP($D991,'[3]TAC 2018'!$C$2:$AJ$774,14)/100</f>
        <v>0</v>
      </c>
      <c r="L991" s="244">
        <f>$F991*VLOOKUP($D991,'[3]TAC 2018'!$C$2:$AJ$774,15)/100</f>
        <v>0</v>
      </c>
    </row>
    <row r="992" spans="1:12">
      <c r="A992" s="602"/>
      <c r="B992" s="601"/>
      <c r="C992" s="261" t="str">
        <f>VLOOKUP(D992,'[3]TAC 2018'!$C$2:$AJ$774,2)</f>
        <v>Ajo, crudo</v>
      </c>
      <c r="D992" s="243" t="s">
        <v>2038</v>
      </c>
      <c r="E992" s="156">
        <v>1</v>
      </c>
      <c r="F992" s="157">
        <f>$E992*VLOOKUP($D992,'[3]TAC 2018'!$C$2:$AJ$774,4)/100</f>
        <v>0.95</v>
      </c>
      <c r="G992" s="157">
        <f>$F992*VLOOKUP($D992,'[3]TAC 2018'!$C$2:$AJ$774,6)/100</f>
        <v>1.3679999999999999</v>
      </c>
      <c r="H992" s="244">
        <f>$F992*VLOOKUP($D992,'[3]TAC 2018'!$C$2:$AJ$774,8)/100</f>
        <v>4.4649999999999995E-2</v>
      </c>
      <c r="I992" s="244">
        <f>$F992*VLOOKUP($D992,'[3]TAC 2018'!$C$2:$AJ$774,9)/100</f>
        <v>2.8499999999999997E-3</v>
      </c>
      <c r="J992" s="245">
        <f>$F992*VLOOKUP($D992,'[3]TAC 2018'!$C$2:$AJ$774,10)/100</f>
        <v>0.27834999999999999</v>
      </c>
      <c r="K992" s="245">
        <f>$F992*VLOOKUP($D992,'[3]TAC 2018'!$C$2:$AJ$774,14)/100</f>
        <v>0.38</v>
      </c>
      <c r="L992" s="244">
        <f>$F992*VLOOKUP($D992,'[3]TAC 2018'!$C$2:$AJ$774,15)/100</f>
        <v>1.2349999999999998E-2</v>
      </c>
    </row>
    <row r="993" spans="1:12">
      <c r="A993" s="602"/>
      <c r="B993" s="601"/>
      <c r="C993" s="261" t="str">
        <f>VLOOKUP(D993,'[3]TAC 2018'!$C$2:$AJ$774,2)</f>
        <v>Sal</v>
      </c>
      <c r="D993" s="243" t="s">
        <v>2041</v>
      </c>
      <c r="E993" s="246">
        <v>0.5</v>
      </c>
      <c r="F993" s="157">
        <f>$E993*VLOOKUP($D993,'[3]TAC 2018'!$C$2:$AJ$774,4)/100</f>
        <v>0.5</v>
      </c>
      <c r="G993" s="157">
        <f>$F993*VLOOKUP($D993,'[3]TAC 2018'!$C$2:$AJ$774,6)/100</f>
        <v>0</v>
      </c>
      <c r="H993" s="244">
        <f>$F993*VLOOKUP($D993,'[3]TAC 2018'!$C$2:$AJ$774,8)/100</f>
        <v>0</v>
      </c>
      <c r="I993" s="244">
        <f>$F993*VLOOKUP($D993,'[3]TAC 2018'!$C$2:$AJ$774,9)/100</f>
        <v>0</v>
      </c>
      <c r="J993" s="245">
        <f>$F993*VLOOKUP($D993,'[3]TAC 2018'!$C$2:$AJ$774,10)/100</f>
        <v>0</v>
      </c>
      <c r="K993" s="245">
        <f>$F993*VLOOKUP($D993,'[3]TAC 2018'!$C$2:$AJ$774,14)/100</f>
        <v>0.12</v>
      </c>
      <c r="L993" s="244">
        <f>$F993*VLOOKUP($D993,'[3]TAC 2018'!$C$2:$AJ$774,15)/100</f>
        <v>1.5E-3</v>
      </c>
    </row>
    <row r="994" spans="1:12" ht="45">
      <c r="A994" s="247" t="s">
        <v>162</v>
      </c>
      <c r="B994" s="455" t="s">
        <v>2079</v>
      </c>
      <c r="C994" s="261" t="str">
        <f>VLOOKUP(D994,'[3]TAC 2018'!$C$2:$AJ$774,2)</f>
        <v>plátano hartón, maduro, crudo</v>
      </c>
      <c r="D994" s="243" t="s">
        <v>2090</v>
      </c>
      <c r="E994" s="156">
        <v>70</v>
      </c>
      <c r="F994" s="157">
        <f>$E994*VLOOKUP($D994,'[3]TAC 2018'!$C$2:$AJ$774,4)/100</f>
        <v>50.4</v>
      </c>
      <c r="G994" s="157">
        <f>$F994*VLOOKUP($D994,'[3]TAC 2018'!$C$2:$AJ$774,6)/100</f>
        <v>66.528000000000006</v>
      </c>
      <c r="H994" s="244">
        <f>$F994*VLOOKUP($D994,'[3]TAC 2018'!$C$2:$AJ$774,8)/100</f>
        <v>0.5544</v>
      </c>
      <c r="I994" s="244">
        <f>$F994*VLOOKUP($D994,'[3]TAC 2018'!$C$2:$AJ$774,9)/100</f>
        <v>0.1008</v>
      </c>
      <c r="J994" s="245">
        <f>$F994*VLOOKUP($D994,'[3]TAC 2018'!$C$2:$AJ$774,10)/100</f>
        <v>15.271199999999999</v>
      </c>
      <c r="K994" s="245">
        <f>$F994*VLOOKUP($D994,'[3]TAC 2018'!$C$2:$AJ$774,14)/100</f>
        <v>1.5119999999999998</v>
      </c>
      <c r="L994" s="244">
        <f>$F994*VLOOKUP($D994,'[3]TAC 2018'!$C$2:$AJ$774,15)/100</f>
        <v>0.252</v>
      </c>
    </row>
    <row r="995" spans="1:12">
      <c r="A995" s="602" t="s">
        <v>1764</v>
      </c>
      <c r="B995" s="601" t="s">
        <v>1729</v>
      </c>
      <c r="C995" s="261" t="str">
        <f>VLOOKUP(D995,'[3]TAC 2018'!$C$2:$AJ$774,2)</f>
        <v>Tomate de árbol amarillo, crudo</v>
      </c>
      <c r="D995" s="243" t="s">
        <v>2129</v>
      </c>
      <c r="E995" s="246">
        <v>50</v>
      </c>
      <c r="F995" s="157">
        <f>$E995*VLOOKUP($D995,'[3]TAC 2018'!$C$2:$AJ$774,4)/100</f>
        <v>30</v>
      </c>
      <c r="G995" s="157">
        <f>$F995*VLOOKUP($D995,'[3]TAC 2018'!$C$2:$AJ$774,6)/100</f>
        <v>17.399999999999999</v>
      </c>
      <c r="H995" s="244">
        <f>$F995*VLOOKUP($D995,'[3]TAC 2018'!$C$2:$AJ$774,8)/100</f>
        <v>0.51</v>
      </c>
      <c r="I995" s="244">
        <f>$F995*VLOOKUP($D995,'[3]TAC 2018'!$C$2:$AJ$774,9)/100</f>
        <v>0.03</v>
      </c>
      <c r="J995" s="245">
        <f>$F995*VLOOKUP($D995,'[3]TAC 2018'!$C$2:$AJ$774,10)/100</f>
        <v>3.75</v>
      </c>
      <c r="K995" s="245">
        <f>$F995*VLOOKUP($D995,'[3]TAC 2018'!$C$2:$AJ$774,14)/100</f>
        <v>3</v>
      </c>
      <c r="L995" s="244">
        <f>$F995*VLOOKUP($D995,'[3]TAC 2018'!$C$2:$AJ$774,15)/100</f>
        <v>0.24</v>
      </c>
    </row>
    <row r="996" spans="1:12">
      <c r="A996" s="602"/>
      <c r="B996" s="601"/>
      <c r="C996" s="261" t="str">
        <f>VLOOKUP(D996,'[3]TAC 2018'!$C$2:$AJ$774,2)</f>
        <v>Azucar blanco, granulado</v>
      </c>
      <c r="D996" s="243" t="s">
        <v>2033</v>
      </c>
      <c r="E996" s="246">
        <v>10</v>
      </c>
      <c r="F996" s="157">
        <f>$E996*VLOOKUP($D996,'[3]TAC 2018'!$C$2:$AJ$774,4)/100</f>
        <v>10</v>
      </c>
      <c r="G996" s="157">
        <f>$F996*VLOOKUP($D996,'[3]TAC 2018'!$C$2:$AJ$774,6)/100</f>
        <v>39.700000000000003</v>
      </c>
      <c r="H996" s="244">
        <f>$F996*VLOOKUP($D996,'[3]TAC 2018'!$C$2:$AJ$774,8)/100</f>
        <v>0</v>
      </c>
      <c r="I996" s="244">
        <f>$F996*VLOOKUP($D996,'[3]TAC 2018'!$C$2:$AJ$774,9)/100</f>
        <v>0</v>
      </c>
      <c r="J996" s="245">
        <f>$F996*VLOOKUP($D996,'[3]TAC 2018'!$C$2:$AJ$774,10)/100</f>
        <v>9.93</v>
      </c>
      <c r="K996" s="245">
        <f>$F996*VLOOKUP($D996,'[3]TAC 2018'!$C$2:$AJ$774,14)/100</f>
        <v>0</v>
      </c>
      <c r="L996" s="244">
        <f>$F996*VLOOKUP($D996,'[3]TAC 2018'!$C$2:$AJ$774,15)/100</f>
        <v>0.01</v>
      </c>
    </row>
    <row r="997" spans="1:12" ht="15.75">
      <c r="A997" s="575" t="s">
        <v>2045</v>
      </c>
      <c r="B997" s="575"/>
      <c r="C997" s="575"/>
      <c r="D997" s="575"/>
      <c r="E997" s="575"/>
      <c r="F997" s="575"/>
      <c r="G997" s="255">
        <f t="shared" ref="G997:L997" si="117">SUM(G979:G996)</f>
        <v>903.17900000000009</v>
      </c>
      <c r="H997" s="255">
        <f t="shared" si="117"/>
        <v>25.195699999999999</v>
      </c>
      <c r="I997" s="255">
        <f t="shared" si="117"/>
        <v>26.521999999999995</v>
      </c>
      <c r="J997" s="255">
        <f t="shared" si="117"/>
        <v>133.31989999999999</v>
      </c>
      <c r="K997" s="255">
        <f t="shared" si="117"/>
        <v>107.56699999999998</v>
      </c>
      <c r="L997" s="255">
        <f t="shared" si="117"/>
        <v>4.8811999999999998</v>
      </c>
    </row>
    <row r="998" spans="1:12" ht="15.75">
      <c r="A998" s="575" t="s">
        <v>2046</v>
      </c>
      <c r="B998" s="575"/>
      <c r="C998" s="575"/>
      <c r="D998" s="575"/>
      <c r="E998" s="575"/>
      <c r="F998" s="575"/>
      <c r="G998" s="256">
        <v>2245</v>
      </c>
      <c r="H998" s="257">
        <v>78.5</v>
      </c>
      <c r="I998" s="257">
        <v>74.400000000000006</v>
      </c>
      <c r="J998" s="257">
        <v>314.3</v>
      </c>
      <c r="K998" s="256">
        <v>1100</v>
      </c>
      <c r="L998" s="257">
        <v>6.2</v>
      </c>
    </row>
    <row r="999" spans="1:12" ht="15.75">
      <c r="A999" s="575" t="s">
        <v>2047</v>
      </c>
      <c r="B999" s="575"/>
      <c r="C999" s="575"/>
      <c r="D999" s="575"/>
      <c r="E999" s="575"/>
      <c r="F999" s="575"/>
      <c r="G999" s="258">
        <f t="shared" ref="G999:L999" si="118">G997/G998</f>
        <v>0.40230690423162585</v>
      </c>
      <c r="H999" s="258">
        <f t="shared" si="118"/>
        <v>0.32096433121019108</v>
      </c>
      <c r="I999" s="258">
        <f t="shared" si="118"/>
        <v>0.35647849462365583</v>
      </c>
      <c r="J999" s="258">
        <f t="shared" si="118"/>
        <v>0.42418040089086856</v>
      </c>
      <c r="K999" s="258">
        <f t="shared" si="118"/>
        <v>9.7788181818181802E-2</v>
      </c>
      <c r="L999" s="258">
        <f t="shared" si="118"/>
        <v>0.78729032258064513</v>
      </c>
    </row>
    <row r="1001" spans="1:12">
      <c r="A1001" s="584" t="s">
        <v>2189</v>
      </c>
      <c r="B1001" s="584"/>
      <c r="C1001" s="584"/>
      <c r="D1001" s="584"/>
      <c r="E1001" s="584"/>
      <c r="F1001" s="584"/>
      <c r="G1001" s="584"/>
      <c r="H1001" s="584"/>
      <c r="I1001" s="584"/>
      <c r="J1001" s="584"/>
      <c r="K1001" s="584"/>
      <c r="L1001" s="584"/>
    </row>
    <row r="1003" spans="1:12">
      <c r="A1003" s="588" t="s">
        <v>159</v>
      </c>
      <c r="B1003" s="588" t="s">
        <v>166</v>
      </c>
      <c r="C1003" s="588" t="s">
        <v>167</v>
      </c>
      <c r="D1003" s="588" t="s">
        <v>2024</v>
      </c>
      <c r="E1003" s="590" t="s">
        <v>168</v>
      </c>
      <c r="F1003" s="590" t="s">
        <v>169</v>
      </c>
      <c r="G1003" s="592" t="s">
        <v>2025</v>
      </c>
      <c r="H1003" s="593"/>
      <c r="I1003" s="593"/>
      <c r="J1003" s="593"/>
      <c r="K1003" s="593"/>
      <c r="L1003" s="594"/>
    </row>
    <row r="1004" spans="1:12" ht="30">
      <c r="A1004" s="589"/>
      <c r="B1004" s="589"/>
      <c r="C1004" s="589"/>
      <c r="D1004" s="589"/>
      <c r="E1004" s="591"/>
      <c r="F1004" s="591"/>
      <c r="G1004" s="241" t="s">
        <v>2026</v>
      </c>
      <c r="H1004" s="241" t="s">
        <v>2027</v>
      </c>
      <c r="I1004" s="241" t="s">
        <v>2028</v>
      </c>
      <c r="J1004" s="241" t="s">
        <v>2029</v>
      </c>
      <c r="K1004" s="241" t="s">
        <v>2030</v>
      </c>
      <c r="L1004" s="241" t="s">
        <v>2031</v>
      </c>
    </row>
    <row r="1005" spans="1:12">
      <c r="A1005" s="616" t="s">
        <v>1973</v>
      </c>
      <c r="B1005" s="580" t="s">
        <v>1939</v>
      </c>
      <c r="C1005" s="242" t="str">
        <f>VLOOKUP(D1005,'[3]TAC 2018'!$C$2:$AJ$774,2)</f>
        <v>Maíz blanco, trillado</v>
      </c>
      <c r="D1005" s="243" t="s">
        <v>2078</v>
      </c>
      <c r="E1005" s="156">
        <v>20</v>
      </c>
      <c r="F1005" s="157">
        <f>$E1005*VLOOKUP($D1005,'[3]TAC 2018'!$C$2:$AJ$774,4)/100</f>
        <v>20</v>
      </c>
      <c r="G1005" s="157">
        <f>$F1005*VLOOKUP($D1005,'[3]TAC 2018'!$C$2:$AJ$774,6)/100</f>
        <v>71.400000000000006</v>
      </c>
      <c r="H1005" s="244">
        <f>$F1005*VLOOKUP($D1005,'[3]TAC 2018'!$C$2:$AJ$774,8)/100</f>
        <v>1.74</v>
      </c>
      <c r="I1005" s="244">
        <f>$F1005*VLOOKUP($D1005,'[3]TAC 2018'!$C$2:$AJ$774,9)/100</f>
        <v>0.18</v>
      </c>
      <c r="J1005" s="245">
        <f>$F1005*VLOOKUP($D1005,'[3]TAC 2018'!$C$2:$AJ$774,10)/100</f>
        <v>15.58</v>
      </c>
      <c r="K1005" s="245">
        <f>$F1005*VLOOKUP($D1005,'[3]TAC 2018'!$C$2:$AJ$774,14)/100</f>
        <v>2</v>
      </c>
      <c r="L1005" s="244">
        <f>$F1005*VLOOKUP($D1005,'[3]TAC 2018'!$C$2:$AJ$774,15)/100</f>
        <v>0.4</v>
      </c>
    </row>
    <row r="1006" spans="1:12">
      <c r="A1006" s="616"/>
      <c r="B1006" s="581"/>
      <c r="C1006" s="242" t="str">
        <f>VLOOKUP(D1006,'[3]TAC 2018'!$C$2:$AJ$774,2)</f>
        <v>Leche de vaca, entera, en polvo</v>
      </c>
      <c r="D1006" s="243" t="s">
        <v>2049</v>
      </c>
      <c r="E1006" s="156">
        <v>20</v>
      </c>
      <c r="F1006" s="157">
        <f>$E1006*VLOOKUP($D1006,'[3]TAC 2018'!$C$2:$AJ$774,4)/100</f>
        <v>20</v>
      </c>
      <c r="G1006" s="157">
        <f>$F1006*VLOOKUP($D1006,'[3]TAC 2018'!$C$2:$AJ$774,6)/100</f>
        <v>99.8</v>
      </c>
      <c r="H1006" s="244">
        <f>$F1006*VLOOKUP($D1006,'[3]TAC 2018'!$C$2:$AJ$774,8)/100</f>
        <v>5.26</v>
      </c>
      <c r="I1006" s="244">
        <f>$F1006*VLOOKUP($D1006,'[3]TAC 2018'!$C$2:$AJ$774,9)/100</f>
        <v>5.32</v>
      </c>
      <c r="J1006" s="245">
        <f>$F1006*VLOOKUP($D1006,'[3]TAC 2018'!$C$2:$AJ$774,10)/100</f>
        <v>7.68</v>
      </c>
      <c r="K1006" s="245">
        <f>$F1006*VLOOKUP($D1006,'[3]TAC 2018'!$C$2:$AJ$774,14)/100</f>
        <v>188</v>
      </c>
      <c r="L1006" s="244">
        <f>$F1006*VLOOKUP($D1006,'[3]TAC 2018'!$C$2:$AJ$774,15)/100</f>
        <v>0.1</v>
      </c>
    </row>
    <row r="1007" spans="1:12">
      <c r="A1007" s="616"/>
      <c r="B1007" s="582"/>
      <c r="C1007" s="242" t="str">
        <f>VLOOKUP(D1007,'[3]TAC 2018'!$C$2:$AJ$774,2)</f>
        <v>Azucar blanco, granulado</v>
      </c>
      <c r="D1007" s="243" t="s">
        <v>2033</v>
      </c>
      <c r="E1007" s="156">
        <v>10</v>
      </c>
      <c r="F1007" s="157">
        <f>$E1007*VLOOKUP($D1007,'[3]TAC 2018'!$C$2:$AJ$774,4)/100</f>
        <v>10</v>
      </c>
      <c r="G1007" s="157">
        <f>$F1007*VLOOKUP($D1007,'[3]TAC 2018'!$C$2:$AJ$774,6)/100</f>
        <v>39.700000000000003</v>
      </c>
      <c r="H1007" s="244">
        <f>$F1007*VLOOKUP($D1007,'[3]TAC 2018'!$C$2:$AJ$774,8)/100</f>
        <v>0</v>
      </c>
      <c r="I1007" s="244">
        <f>$F1007*VLOOKUP($D1007,'[3]TAC 2018'!$C$2:$AJ$774,9)/100</f>
        <v>0</v>
      </c>
      <c r="J1007" s="245">
        <f>$F1007*VLOOKUP($D1007,'[3]TAC 2018'!$C$2:$AJ$774,10)/100</f>
        <v>9.93</v>
      </c>
      <c r="K1007" s="245">
        <f>$F1007*VLOOKUP($D1007,'[3]TAC 2018'!$C$2:$AJ$774,14)/100</f>
        <v>0</v>
      </c>
      <c r="L1007" s="244">
        <f>$F1007*VLOOKUP($D1007,'[3]TAC 2018'!$C$2:$AJ$774,15)/100</f>
        <v>0.01</v>
      </c>
    </row>
    <row r="1008" spans="1:12" ht="15.75">
      <c r="A1008" s="575" t="s">
        <v>2045</v>
      </c>
      <c r="B1008" s="575"/>
      <c r="C1008" s="575"/>
      <c r="D1008" s="575"/>
      <c r="E1008" s="575"/>
      <c r="F1008" s="575"/>
      <c r="G1008" s="255">
        <f>SUM(G1005:G1007)</f>
        <v>210.89999999999998</v>
      </c>
      <c r="H1008" s="255">
        <f>SUM(H1004:H1007)</f>
        <v>7</v>
      </c>
      <c r="I1008" s="255">
        <f>SUM(I1004:I1007)</f>
        <v>5.5</v>
      </c>
      <c r="J1008" s="255">
        <f>SUM(J1004:J1007)</f>
        <v>33.19</v>
      </c>
      <c r="K1008" s="255">
        <f>SUM(K1004:K1007)</f>
        <v>190</v>
      </c>
      <c r="L1008" s="255">
        <f>SUM(L1004:L1007)</f>
        <v>0.51</v>
      </c>
    </row>
    <row r="1009" spans="1:12" ht="15.75">
      <c r="A1009" s="575" t="s">
        <v>2046</v>
      </c>
      <c r="B1009" s="575"/>
      <c r="C1009" s="575"/>
      <c r="D1009" s="575"/>
      <c r="E1009" s="575"/>
      <c r="F1009" s="575"/>
      <c r="G1009" s="256">
        <v>2245</v>
      </c>
      <c r="H1009" s="257">
        <v>78.5</v>
      </c>
      <c r="I1009" s="257">
        <v>74.400000000000006</v>
      </c>
      <c r="J1009" s="257">
        <v>314.3</v>
      </c>
      <c r="K1009" s="256">
        <v>1100</v>
      </c>
      <c r="L1009" s="257">
        <v>6.2</v>
      </c>
    </row>
    <row r="1010" spans="1:12" ht="15.75">
      <c r="A1010" s="575" t="s">
        <v>2047</v>
      </c>
      <c r="B1010" s="575"/>
      <c r="C1010" s="575"/>
      <c r="D1010" s="575"/>
      <c r="E1010" s="575"/>
      <c r="F1010" s="575"/>
      <c r="G1010" s="258">
        <f t="shared" ref="G1010:L1010" si="119">G1008/G1009</f>
        <v>9.3942093541202656E-2</v>
      </c>
      <c r="H1010" s="258">
        <f t="shared" si="119"/>
        <v>8.9171974522292988E-2</v>
      </c>
      <c r="I1010" s="258">
        <f t="shared" si="119"/>
        <v>7.3924731182795689E-2</v>
      </c>
      <c r="J1010" s="258">
        <f t="shared" si="119"/>
        <v>0.10559974546611517</v>
      </c>
      <c r="K1010" s="258">
        <f t="shared" si="119"/>
        <v>0.17272727272727273</v>
      </c>
      <c r="L1010" s="258">
        <f t="shared" si="119"/>
        <v>8.2258064516129034E-2</v>
      </c>
    </row>
    <row r="1012" spans="1:12">
      <c r="A1012" s="608" t="s">
        <v>2190</v>
      </c>
      <c r="B1012" s="608"/>
      <c r="C1012" s="608"/>
      <c r="D1012" s="608"/>
      <c r="E1012" s="608"/>
      <c r="F1012" s="608"/>
      <c r="G1012" s="608"/>
      <c r="H1012" s="608"/>
      <c r="I1012" s="608"/>
      <c r="J1012" s="608"/>
      <c r="K1012" s="608"/>
      <c r="L1012" s="608"/>
    </row>
    <row r="1014" spans="1:12">
      <c r="A1014" s="588" t="s">
        <v>159</v>
      </c>
      <c r="B1014" s="588" t="s">
        <v>166</v>
      </c>
      <c r="C1014" s="588" t="s">
        <v>167</v>
      </c>
      <c r="D1014" s="588" t="s">
        <v>2024</v>
      </c>
      <c r="E1014" s="590" t="s">
        <v>168</v>
      </c>
      <c r="F1014" s="590" t="s">
        <v>169</v>
      </c>
      <c r="G1014" s="592" t="s">
        <v>2025</v>
      </c>
      <c r="H1014" s="593"/>
      <c r="I1014" s="593"/>
      <c r="J1014" s="593"/>
      <c r="K1014" s="593"/>
      <c r="L1014" s="594"/>
    </row>
    <row r="1015" spans="1:12" ht="30">
      <c r="A1015" s="589"/>
      <c r="B1015" s="589"/>
      <c r="C1015" s="589"/>
      <c r="D1015" s="589"/>
      <c r="E1015" s="591"/>
      <c r="F1015" s="591"/>
      <c r="G1015" s="241" t="s">
        <v>2026</v>
      </c>
      <c r="H1015" s="241" t="s">
        <v>2027</v>
      </c>
      <c r="I1015" s="241" t="s">
        <v>2028</v>
      </c>
      <c r="J1015" s="241" t="s">
        <v>2029</v>
      </c>
      <c r="K1015" s="241" t="s">
        <v>2030</v>
      </c>
      <c r="L1015" s="241" t="s">
        <v>2031</v>
      </c>
    </row>
    <row r="1016" spans="1:12">
      <c r="A1016" s="573" t="s">
        <v>1896</v>
      </c>
      <c r="B1016" s="609" t="s">
        <v>1729</v>
      </c>
      <c r="C1016" s="242" t="str">
        <f>VLOOKUP(D1016,'[3]TAC 2018'!$C$2:$AJ$774,2)</f>
        <v>Tomate de árbol amarillo, crudo</v>
      </c>
      <c r="D1016" s="243" t="s">
        <v>2129</v>
      </c>
      <c r="E1016" s="246">
        <v>50</v>
      </c>
      <c r="F1016" s="157">
        <f>$E1016*VLOOKUP($D1016,'[3]TAC 2018'!$C$2:$AJ$774,4)/100</f>
        <v>30</v>
      </c>
      <c r="G1016" s="157">
        <f>$F1016*VLOOKUP($D1016,'[3]TAC 2018'!$C$2:$AJ$774,6)/100</f>
        <v>17.399999999999999</v>
      </c>
      <c r="H1016" s="244">
        <f>$F1016*VLOOKUP($D1016,'[3]TAC 2018'!$C$2:$AJ$774,8)/100</f>
        <v>0.51</v>
      </c>
      <c r="I1016" s="244">
        <f>$F1016*VLOOKUP($D1016,'[3]TAC 2018'!$C$2:$AJ$774,9)/100</f>
        <v>0.03</v>
      </c>
      <c r="J1016" s="245">
        <f>$F1016*VLOOKUP($D1016,'[3]TAC 2018'!$C$2:$AJ$774,10)/100</f>
        <v>3.75</v>
      </c>
      <c r="K1016" s="245">
        <f>$F1016*VLOOKUP($D1016,'[3]TAC 2018'!$C$2:$AJ$774,14)/100</f>
        <v>3</v>
      </c>
      <c r="L1016" s="244">
        <f>$F1016*VLOOKUP($D1016,'[3]TAC 2018'!$C$2:$AJ$774,15)/100</f>
        <v>0.24</v>
      </c>
    </row>
    <row r="1017" spans="1:12">
      <c r="A1017" s="577"/>
      <c r="B1017" s="611"/>
      <c r="C1017" s="242" t="str">
        <f>VLOOKUP(D1017,'[3]TAC 2018'!$C$2:$AJ$774,2)</f>
        <v>Azucar blanco, granulado</v>
      </c>
      <c r="D1017" s="243" t="s">
        <v>2033</v>
      </c>
      <c r="E1017" s="246">
        <v>10</v>
      </c>
      <c r="F1017" s="157">
        <f>$E1017*VLOOKUP($D1017,'[3]TAC 2018'!$C$2:$AJ$774,4)/100</f>
        <v>10</v>
      </c>
      <c r="G1017" s="157">
        <f>$F1017*VLOOKUP($D1017,'[3]TAC 2018'!$C$2:$AJ$774,6)/100</f>
        <v>39.700000000000003</v>
      </c>
      <c r="H1017" s="244">
        <f>$F1017*VLOOKUP($D1017,'[3]TAC 2018'!$C$2:$AJ$774,8)/100</f>
        <v>0</v>
      </c>
      <c r="I1017" s="244">
        <f>$F1017*VLOOKUP($D1017,'[3]TAC 2018'!$C$2:$AJ$774,9)/100</f>
        <v>0</v>
      </c>
      <c r="J1017" s="245">
        <f>$F1017*VLOOKUP($D1017,'[3]TAC 2018'!$C$2:$AJ$774,10)/100</f>
        <v>9.93</v>
      </c>
      <c r="K1017" s="245">
        <f>$F1017*VLOOKUP($D1017,'[3]TAC 2018'!$C$2:$AJ$774,14)/100</f>
        <v>0</v>
      </c>
      <c r="L1017" s="244">
        <f>$F1017*VLOOKUP($D1017,'[3]TAC 2018'!$C$2:$AJ$774,15)/100</f>
        <v>0.01</v>
      </c>
    </row>
    <row r="1018" spans="1:12">
      <c r="A1018" s="573" t="s">
        <v>160</v>
      </c>
      <c r="B1018" s="580" t="s">
        <v>1911</v>
      </c>
      <c r="C1018" s="242" t="str">
        <f>VLOOKUP(D1018,'[3]TAC 2018'!$C$2:$AJ$774,2)</f>
        <v>Pollo, pechuga con piel, cruda</v>
      </c>
      <c r="D1018" s="243" t="s">
        <v>2084</v>
      </c>
      <c r="E1018" s="156">
        <v>70</v>
      </c>
      <c r="F1018" s="157">
        <f>$E1018*VLOOKUP($D1018,'[3]TAC 2018'!$C$2:$AJ$774,4)/100</f>
        <v>65.099999999999994</v>
      </c>
      <c r="G1018" s="157">
        <f>$F1018*VLOOKUP($D1018,'[3]TAC 2018'!$C$2:$AJ$774,6)/100</f>
        <v>108.06599999999999</v>
      </c>
      <c r="H1018" s="244">
        <f>$F1018*VLOOKUP($D1018,'[3]TAC 2018'!$C$2:$AJ$774,8)/100</f>
        <v>13.4757</v>
      </c>
      <c r="I1018" s="244">
        <f>$F1018*VLOOKUP($D1018,'[3]TAC 2018'!$C$2:$AJ$774,9)/100</f>
        <v>5.9891999999999985</v>
      </c>
      <c r="J1018" s="245">
        <f>$F1018*VLOOKUP($D1018,'[3]TAC 2018'!$C$2:$AJ$774,10)/100</f>
        <v>6.5099999999999991E-2</v>
      </c>
      <c r="K1018" s="245">
        <f>$F1018*VLOOKUP($D1018,'[3]TAC 2018'!$C$2:$AJ$774,14)/100</f>
        <v>7.1609999999999987</v>
      </c>
      <c r="L1018" s="244">
        <f>$F1018*VLOOKUP($D1018,'[3]TAC 2018'!$C$2:$AJ$774,15)/100</f>
        <v>0.45569999999999994</v>
      </c>
    </row>
    <row r="1019" spans="1:12">
      <c r="A1019" s="574"/>
      <c r="B1019" s="581"/>
      <c r="C1019" s="242" t="str">
        <f>VLOOKUP(D1019,'[3]TAC 2018'!$C$2:$AJ$774,2)</f>
        <v>Cebolla cabezona, cruda</v>
      </c>
      <c r="D1019" s="243" t="s">
        <v>2035</v>
      </c>
      <c r="E1019" s="156">
        <v>10</v>
      </c>
      <c r="F1019" s="157">
        <f>$E1019*VLOOKUP($D1019,'[3]TAC 2018'!$C$2:$AJ$774,4)/100</f>
        <v>9.5</v>
      </c>
      <c r="G1019" s="157">
        <f>$F1019*VLOOKUP($D1019,'[3]TAC 2018'!$C$2:$AJ$774,6)/100</f>
        <v>3.8</v>
      </c>
      <c r="H1019" s="244">
        <f>$F1019*VLOOKUP($D1019,'[3]TAC 2018'!$C$2:$AJ$774,8)/100</f>
        <v>0.13299999999999998</v>
      </c>
      <c r="I1019" s="244">
        <f>$F1019*VLOOKUP($D1019,'[3]TAC 2018'!$C$2:$AJ$774,9)/100</f>
        <v>9.5000000000000015E-3</v>
      </c>
      <c r="J1019" s="245">
        <f>$F1019*VLOOKUP($D1019,'[3]TAC 2018'!$C$2:$AJ$774,10)/100</f>
        <v>0.73150000000000004</v>
      </c>
      <c r="K1019" s="245">
        <f>$F1019*VLOOKUP($D1019,'[3]TAC 2018'!$C$2:$AJ$774,14)/100</f>
        <v>2.2799999999999998</v>
      </c>
      <c r="L1019" s="244">
        <f>$F1019*VLOOKUP($D1019,'[3]TAC 2018'!$C$2:$AJ$774,15)/100</f>
        <v>2.8500000000000001E-2</v>
      </c>
    </row>
    <row r="1020" spans="1:12">
      <c r="A1020" s="574"/>
      <c r="B1020" s="581"/>
      <c r="C1020" s="242" t="str">
        <f>VLOOKUP(D1020,'[3]TAC 2018'!$C$2:$AJ$774,2)</f>
        <v>Tomate, crudo</v>
      </c>
      <c r="D1020" s="243" t="s">
        <v>2036</v>
      </c>
      <c r="E1020" s="156">
        <v>10</v>
      </c>
      <c r="F1020" s="157">
        <f>$E1020*VLOOKUP($D1020,'[3]TAC 2018'!$C$2:$AJ$774,4)/100</f>
        <v>8</v>
      </c>
      <c r="G1020" s="157">
        <f>$F1020*VLOOKUP($D1020,'[3]TAC 2018'!$C$2:$AJ$774,6)/100</f>
        <v>1.84</v>
      </c>
      <c r="H1020" s="244">
        <f>$F1020*VLOOKUP($D1020,'[3]TAC 2018'!$C$2:$AJ$774,8)/100</f>
        <v>7.2000000000000008E-2</v>
      </c>
      <c r="I1020" s="244">
        <f>$F1020*VLOOKUP($D1020,'[3]TAC 2018'!$C$2:$AJ$774,9)/100</f>
        <v>8.0000000000000002E-3</v>
      </c>
      <c r="J1020" s="245">
        <f>$F1020*VLOOKUP($D1020,'[3]TAC 2018'!$C$2:$AJ$774,10)/100</f>
        <v>0.32799999999999996</v>
      </c>
      <c r="K1020" s="245">
        <f>$F1020*VLOOKUP($D1020,'[3]TAC 2018'!$C$2:$AJ$774,14)/100</f>
        <v>0.72</v>
      </c>
      <c r="L1020" s="244">
        <f>$F1020*VLOOKUP($D1020,'[3]TAC 2018'!$C$2:$AJ$774,15)/100</f>
        <v>0.04</v>
      </c>
    </row>
    <row r="1021" spans="1:12">
      <c r="A1021" s="574"/>
      <c r="B1021" s="581"/>
      <c r="C1021" s="242" t="str">
        <f>VLOOKUP(D1021,'[3]TAC 2018'!$C$2:$AJ$774,2)</f>
        <v>Pimentón verde, crudo</v>
      </c>
      <c r="D1021" s="243" t="s">
        <v>2037</v>
      </c>
      <c r="E1021" s="156">
        <v>10</v>
      </c>
      <c r="F1021" s="157">
        <f>$E1021*VLOOKUP($D1021,'[3]TAC 2018'!$C$2:$AJ$774,4)/100</f>
        <v>8</v>
      </c>
      <c r="G1021" s="157">
        <f>$F1021*VLOOKUP($D1021,'[3]TAC 2018'!$C$2:$AJ$774,6)/100</f>
        <v>2.2400000000000002</v>
      </c>
      <c r="H1021" s="244">
        <f>$F1021*VLOOKUP($D1021,'[3]TAC 2018'!$C$2:$AJ$774,8)/100</f>
        <v>7.2000000000000008E-2</v>
      </c>
      <c r="I1021" s="244">
        <f>$F1021*VLOOKUP($D1021,'[3]TAC 2018'!$C$2:$AJ$774,9)/100</f>
        <v>8.0000000000000002E-3</v>
      </c>
      <c r="J1021" s="245">
        <f>$F1021*VLOOKUP($D1021,'[3]TAC 2018'!$C$2:$AJ$774,10)/100</f>
        <v>0.39200000000000002</v>
      </c>
      <c r="K1021" s="245">
        <f>$F1021*VLOOKUP($D1021,'[3]TAC 2018'!$C$2:$AJ$774,14)/100</f>
        <v>0.88</v>
      </c>
      <c r="L1021" s="244">
        <f>$F1021*VLOOKUP($D1021,'[3]TAC 2018'!$C$2:$AJ$774,15)/100</f>
        <v>3.2000000000000001E-2</v>
      </c>
    </row>
    <row r="1022" spans="1:12">
      <c r="A1022" s="574"/>
      <c r="B1022" s="581"/>
      <c r="C1022" s="242" t="str">
        <f>VLOOKUP(D1022,'[3]TAC 2018'!$C$2:$AJ$774,2)</f>
        <v>Ajo, crudo</v>
      </c>
      <c r="D1022" s="243" t="s">
        <v>2038</v>
      </c>
      <c r="E1022" s="156">
        <v>1</v>
      </c>
      <c r="F1022" s="157">
        <f>$E1022*VLOOKUP($D1022,'[3]TAC 2018'!$C$2:$AJ$774,4)/100</f>
        <v>0.95</v>
      </c>
      <c r="G1022" s="157">
        <f>$F1022*VLOOKUP($D1022,'[3]TAC 2018'!$C$2:$AJ$774,6)/100</f>
        <v>1.3679999999999999</v>
      </c>
      <c r="H1022" s="244">
        <f>$F1022*VLOOKUP($D1022,'[3]TAC 2018'!$C$2:$AJ$774,8)/100</f>
        <v>4.4649999999999995E-2</v>
      </c>
      <c r="I1022" s="244">
        <f>$F1022*VLOOKUP($D1022,'[3]TAC 2018'!$C$2:$AJ$774,9)/100</f>
        <v>2.8499999999999997E-3</v>
      </c>
      <c r="J1022" s="245">
        <f>$F1022*VLOOKUP($D1022,'[3]TAC 2018'!$C$2:$AJ$774,10)/100</f>
        <v>0.27834999999999999</v>
      </c>
      <c r="K1022" s="245">
        <f>$F1022*VLOOKUP($D1022,'[3]TAC 2018'!$C$2:$AJ$774,14)/100</f>
        <v>0.38</v>
      </c>
      <c r="L1022" s="244">
        <f>$F1022*VLOOKUP($D1022,'[3]TAC 2018'!$C$2:$AJ$774,15)/100</f>
        <v>1.2349999999999998E-2</v>
      </c>
    </row>
    <row r="1023" spans="1:12">
      <c r="A1023" s="574"/>
      <c r="B1023" s="581"/>
      <c r="C1023" s="242" t="str">
        <f>VLOOKUP(D1023,'[3]TAC 2018'!$C$2:$AJ$774,2)</f>
        <v>Cebolla junca, hojas, cruda</v>
      </c>
      <c r="D1023" s="243" t="s">
        <v>2039</v>
      </c>
      <c r="E1023" s="156">
        <v>10</v>
      </c>
      <c r="F1023" s="157">
        <f>$E1023*VLOOKUP($D1023,'[3]TAC 2018'!$C$2:$AJ$774,4)/100</f>
        <v>4.5</v>
      </c>
      <c r="G1023" s="157">
        <f>$F1023*VLOOKUP($D1023,'[3]TAC 2018'!$C$2:$AJ$774,6)/100</f>
        <v>1.845</v>
      </c>
      <c r="H1023" s="244">
        <f>$F1023*VLOOKUP($D1023,'[3]TAC 2018'!$C$2:$AJ$774,8)/100</f>
        <v>7.2000000000000008E-2</v>
      </c>
      <c r="I1023" s="244">
        <f>$F1023*VLOOKUP($D1023,'[3]TAC 2018'!$C$2:$AJ$774,9)/100</f>
        <v>9.0000000000000011E-3</v>
      </c>
      <c r="J1023" s="245">
        <f>$F1023*VLOOKUP($D1023,'[3]TAC 2018'!$C$2:$AJ$774,10)/100</f>
        <v>0.31950000000000001</v>
      </c>
      <c r="K1023" s="245">
        <f>$F1023*VLOOKUP($D1023,'[3]TAC 2018'!$C$2:$AJ$774,14)/100</f>
        <v>1.98</v>
      </c>
      <c r="L1023" s="244">
        <f>$F1023*VLOOKUP($D1023,'[3]TAC 2018'!$C$2:$AJ$774,15)/100</f>
        <v>6.7500000000000004E-2</v>
      </c>
    </row>
    <row r="1024" spans="1:12">
      <c r="A1024" s="577"/>
      <c r="B1024" s="581"/>
      <c r="C1024" s="242" t="str">
        <f>VLOOKUP(D1024,'[3]TAC 2018'!$C$2:$AJ$774,2)</f>
        <v>Aceite de maíz</v>
      </c>
      <c r="D1024" s="243" t="s">
        <v>2040</v>
      </c>
      <c r="E1024" s="156">
        <v>10</v>
      </c>
      <c r="F1024" s="157">
        <f>$E1024*VLOOKUP($D1024,'[3]TAC 2018'!$C$2:$AJ$774,4)/100</f>
        <v>10</v>
      </c>
      <c r="G1024" s="157">
        <f>$F1024*VLOOKUP($D1024,'[3]TAC 2018'!$C$2:$AJ$774,6)/100</f>
        <v>90</v>
      </c>
      <c r="H1024" s="244">
        <f>$F1024*VLOOKUP($D1024,'[3]TAC 2018'!$C$2:$AJ$774,8)/100</f>
        <v>0</v>
      </c>
      <c r="I1024" s="244">
        <f>$F1024*VLOOKUP($D1024,'[3]TAC 2018'!$C$2:$AJ$774,9)/100</f>
        <v>10</v>
      </c>
      <c r="J1024" s="245">
        <f>$F1024*VLOOKUP($D1024,'[3]TAC 2018'!$C$2:$AJ$774,10)/100</f>
        <v>0</v>
      </c>
      <c r="K1024" s="245">
        <f>$F1024*VLOOKUP($D1024,'[3]TAC 2018'!$C$2:$AJ$774,14)/100</f>
        <v>0</v>
      </c>
      <c r="L1024" s="244">
        <f>$F1024*VLOOKUP($D1024,'[3]TAC 2018'!$C$2:$AJ$774,15)/100</f>
        <v>0</v>
      </c>
    </row>
    <row r="1025" spans="1:12">
      <c r="A1025" s="573" t="s">
        <v>1882</v>
      </c>
      <c r="B1025" s="581"/>
      <c r="C1025" s="242" t="str">
        <f>VLOOKUP(D1025,'[3]TAC 2018'!$C$2:$AJ$774,2)</f>
        <v>Sal</v>
      </c>
      <c r="D1025" s="243" t="s">
        <v>2041</v>
      </c>
      <c r="E1025" s="246">
        <v>1</v>
      </c>
      <c r="F1025" s="157">
        <f>$E1025*VLOOKUP($D1025,'[3]TAC 2018'!$C$2:$AJ$774,4)/100</f>
        <v>1</v>
      </c>
      <c r="G1025" s="157">
        <f>$F1025*VLOOKUP($D1025,'[3]TAC 2018'!$C$2:$AJ$774,6)/100</f>
        <v>0</v>
      </c>
      <c r="H1025" s="244">
        <f>$F1025*VLOOKUP($D1025,'[3]TAC 2018'!$C$2:$AJ$774,8)/100</f>
        <v>0</v>
      </c>
      <c r="I1025" s="244">
        <f>$F1025*VLOOKUP($D1025,'[3]TAC 2018'!$C$2:$AJ$774,9)/100</f>
        <v>0</v>
      </c>
      <c r="J1025" s="245">
        <f>$F1025*VLOOKUP($D1025,'[3]TAC 2018'!$C$2:$AJ$774,10)/100</f>
        <v>0</v>
      </c>
      <c r="K1025" s="245">
        <f>$F1025*VLOOKUP($D1025,'[3]TAC 2018'!$C$2:$AJ$774,14)/100</f>
        <v>0.24</v>
      </c>
      <c r="L1025" s="244">
        <f>$F1025*VLOOKUP($D1025,'[3]TAC 2018'!$C$2:$AJ$774,15)/100</f>
        <v>3.0000000000000001E-3</v>
      </c>
    </row>
    <row r="1026" spans="1:12">
      <c r="A1026" s="577"/>
      <c r="B1026" s="582"/>
      <c r="C1026" s="242" t="str">
        <f>VLOOKUP(D1026,'[3]TAC 2018'!$C$2:$AJ$774,2)</f>
        <v>Harina de maíz blanco, precocida</v>
      </c>
      <c r="D1026" s="243" t="s">
        <v>2059</v>
      </c>
      <c r="E1026" s="156">
        <v>50</v>
      </c>
      <c r="F1026" s="157">
        <f>$E1026*VLOOKUP($D1026,'[3]TAC 2018'!$C$2:$AJ$774,4)/100</f>
        <v>50</v>
      </c>
      <c r="G1026" s="157">
        <f>$F1026*VLOOKUP($D1026,'[3]TAC 2018'!$C$2:$AJ$774,6)/100</f>
        <v>190</v>
      </c>
      <c r="H1026" s="244">
        <f>$F1026*VLOOKUP($D1026,'[3]TAC 2018'!$C$2:$AJ$774,8)/100</f>
        <v>4.55</v>
      </c>
      <c r="I1026" s="244">
        <f>$F1026*VLOOKUP($D1026,'[3]TAC 2018'!$C$2:$AJ$774,9)/100</f>
        <v>1.85</v>
      </c>
      <c r="J1026" s="245">
        <f>$F1026*VLOOKUP($D1026,'[3]TAC 2018'!$C$2:$AJ$774,10)/100</f>
        <v>36.950000000000003</v>
      </c>
      <c r="K1026" s="245">
        <f>$F1026*VLOOKUP($D1026,'[3]TAC 2018'!$C$2:$AJ$774,14)/100</f>
        <v>2</v>
      </c>
      <c r="L1026" s="244">
        <f>$F1026*VLOOKUP($D1026,'[3]TAC 2018'!$C$2:$AJ$774,15)/100</f>
        <v>1.35</v>
      </c>
    </row>
    <row r="1027" spans="1:12" ht="15.75">
      <c r="A1027" s="575" t="s">
        <v>2045</v>
      </c>
      <c r="B1027" s="575"/>
      <c r="C1027" s="575"/>
      <c r="D1027" s="575"/>
      <c r="E1027" s="575"/>
      <c r="F1027" s="575"/>
      <c r="G1027" s="255">
        <f>SUM(G1016:G1026)</f>
        <v>456.25900000000001</v>
      </c>
      <c r="H1027" s="255">
        <f>SUM(H1015:H1026)</f>
        <v>18.929349999999996</v>
      </c>
      <c r="I1027" s="255">
        <f>SUM(I1015:I1026)</f>
        <v>17.906549999999999</v>
      </c>
      <c r="J1027" s="255">
        <f>SUM(J1015:J1026)</f>
        <v>52.744450000000001</v>
      </c>
      <c r="K1027" s="255">
        <f>SUM(K1015:K1026)</f>
        <v>18.640999999999998</v>
      </c>
      <c r="L1027" s="255">
        <f>SUM(L1015:L1026)</f>
        <v>2.2390500000000002</v>
      </c>
    </row>
    <row r="1028" spans="1:12" ht="15.75">
      <c r="A1028" s="575" t="s">
        <v>2046</v>
      </c>
      <c r="B1028" s="575"/>
      <c r="C1028" s="575"/>
      <c r="D1028" s="575"/>
      <c r="E1028" s="575"/>
      <c r="F1028" s="575"/>
      <c r="G1028" s="256">
        <v>2245</v>
      </c>
      <c r="H1028" s="257">
        <v>78.5</v>
      </c>
      <c r="I1028" s="257">
        <v>74.400000000000006</v>
      </c>
      <c r="J1028" s="257">
        <v>314.3</v>
      </c>
      <c r="K1028" s="256">
        <v>1100</v>
      </c>
      <c r="L1028" s="257">
        <v>6.2</v>
      </c>
    </row>
    <row r="1029" spans="1:12" ht="15.75">
      <c r="A1029" s="575" t="s">
        <v>2047</v>
      </c>
      <c r="B1029" s="575"/>
      <c r="C1029" s="575"/>
      <c r="D1029" s="575"/>
      <c r="E1029" s="575"/>
      <c r="F1029" s="575"/>
      <c r="G1029" s="258">
        <f t="shared" ref="G1029:L1029" si="120">G1027/G1028</f>
        <v>0.20323340757238309</v>
      </c>
      <c r="H1029" s="258">
        <f t="shared" si="120"/>
        <v>0.24113821656050949</v>
      </c>
      <c r="I1029" s="258">
        <f t="shared" si="120"/>
        <v>0.24067943548387094</v>
      </c>
      <c r="J1029" s="258">
        <f t="shared" si="120"/>
        <v>0.16781562201718103</v>
      </c>
      <c r="K1029" s="258">
        <f t="shared" si="120"/>
        <v>1.6946363636363634E-2</v>
      </c>
      <c r="L1029" s="258">
        <f t="shared" si="120"/>
        <v>0.36113709677419359</v>
      </c>
    </row>
    <row r="1031" spans="1:12">
      <c r="A1031" s="576" t="s">
        <v>2096</v>
      </c>
      <c r="B1031" s="576"/>
      <c r="C1031" s="576"/>
      <c r="D1031" s="576"/>
      <c r="E1031" s="576"/>
      <c r="F1031" s="576"/>
      <c r="G1031" s="301">
        <f t="shared" ref="G1031:L1031" si="121">G1027+G1008+G997+G971+G959</f>
        <v>2369.5710000000004</v>
      </c>
      <c r="H1031" s="301">
        <f t="shared" si="121"/>
        <v>79.094200000000001</v>
      </c>
      <c r="I1031" s="301">
        <f t="shared" si="121"/>
        <v>82.048900000000003</v>
      </c>
      <c r="J1031" s="301">
        <f t="shared" si="121"/>
        <v>316.3802</v>
      </c>
      <c r="K1031" s="301">
        <f t="shared" si="121"/>
        <v>709.64300000000003</v>
      </c>
      <c r="L1031" s="301">
        <f t="shared" si="121"/>
        <v>10.4771</v>
      </c>
    </row>
    <row r="1032" spans="1:12">
      <c r="A1032" s="576" t="s">
        <v>2097</v>
      </c>
      <c r="B1032" s="576"/>
      <c r="C1032" s="576"/>
      <c r="D1032" s="576"/>
      <c r="E1032" s="576"/>
      <c r="F1032" s="576"/>
      <c r="G1032" s="302">
        <v>2245</v>
      </c>
      <c r="H1032" s="303">
        <v>78.5</v>
      </c>
      <c r="I1032" s="303">
        <v>74.400000000000006</v>
      </c>
      <c r="J1032" s="303">
        <v>314.3</v>
      </c>
      <c r="K1032" s="302">
        <v>1100</v>
      </c>
      <c r="L1032" s="303">
        <v>6.2</v>
      </c>
    </row>
    <row r="1033" spans="1:12">
      <c r="A1033" s="576" t="s">
        <v>2047</v>
      </c>
      <c r="B1033" s="576"/>
      <c r="C1033" s="576"/>
      <c r="D1033" s="576"/>
      <c r="E1033" s="576"/>
      <c r="F1033" s="576"/>
      <c r="G1033" s="304">
        <f>G1031/G1032</f>
        <v>1.0554881959910916</v>
      </c>
      <c r="H1033" s="304">
        <f t="shared" ref="H1033:L1033" si="122">H1031/H1032</f>
        <v>1.0075694267515924</v>
      </c>
      <c r="I1033" s="304">
        <f t="shared" si="122"/>
        <v>1.1028077956989246</v>
      </c>
      <c r="J1033" s="304">
        <f t="shared" si="122"/>
        <v>1.006618517340121</v>
      </c>
      <c r="K1033" s="304">
        <f t="shared" si="122"/>
        <v>0.64512999999999998</v>
      </c>
      <c r="L1033" s="304">
        <f t="shared" si="122"/>
        <v>1.6898548387096775</v>
      </c>
    </row>
    <row r="1035" spans="1:12">
      <c r="A1035" s="608" t="s">
        <v>2191</v>
      </c>
      <c r="B1035" s="608"/>
      <c r="C1035" s="608"/>
      <c r="D1035" s="608"/>
      <c r="E1035" s="608"/>
      <c r="F1035" s="608"/>
      <c r="G1035" s="608"/>
      <c r="H1035" s="608"/>
      <c r="I1035" s="608"/>
      <c r="J1035" s="608"/>
      <c r="K1035" s="608"/>
      <c r="L1035" s="608"/>
    </row>
    <row r="1037" spans="1:12">
      <c r="A1037" s="588" t="s">
        <v>159</v>
      </c>
      <c r="B1037" s="588" t="s">
        <v>166</v>
      </c>
      <c r="C1037" s="588" t="s">
        <v>167</v>
      </c>
      <c r="D1037" s="588" t="s">
        <v>2024</v>
      </c>
      <c r="E1037" s="590" t="s">
        <v>168</v>
      </c>
      <c r="F1037" s="590" t="s">
        <v>169</v>
      </c>
      <c r="G1037" s="592" t="s">
        <v>2025</v>
      </c>
      <c r="H1037" s="593"/>
      <c r="I1037" s="593"/>
      <c r="J1037" s="593"/>
      <c r="K1037" s="593"/>
      <c r="L1037" s="594"/>
    </row>
    <row r="1038" spans="1:12" ht="30">
      <c r="A1038" s="589"/>
      <c r="B1038" s="589"/>
      <c r="C1038" s="589"/>
      <c r="D1038" s="589"/>
      <c r="E1038" s="591"/>
      <c r="F1038" s="591"/>
      <c r="G1038" s="241" t="s">
        <v>2026</v>
      </c>
      <c r="H1038" s="241" t="s">
        <v>2027</v>
      </c>
      <c r="I1038" s="241" t="s">
        <v>2028</v>
      </c>
      <c r="J1038" s="241" t="s">
        <v>2029</v>
      </c>
      <c r="K1038" s="241" t="s">
        <v>2030</v>
      </c>
      <c r="L1038" s="241" t="s">
        <v>2031</v>
      </c>
    </row>
    <row r="1039" spans="1:12">
      <c r="A1039" s="597" t="s">
        <v>1896</v>
      </c>
      <c r="B1039" s="609" t="s">
        <v>2013</v>
      </c>
      <c r="C1039" s="242" t="str">
        <f>VLOOKUP(D1039,'[3]TAC 2018'!$C$2:$AJ$774,2)</f>
        <v>Maíz blanco, crudo</v>
      </c>
      <c r="D1039" s="243" t="s">
        <v>2032</v>
      </c>
      <c r="E1039" s="156">
        <v>20</v>
      </c>
      <c r="F1039" s="157">
        <f>$E1039*VLOOKUP($D1039,'[3]TAC 2018'!$C$2:$AJ$774,4)/100</f>
        <v>20</v>
      </c>
      <c r="G1039" s="157">
        <f>$F1039*VLOOKUP($D1039,'[3]TAC 2018'!$C$2:$AJ$774,6)/100</f>
        <v>72.599999999999994</v>
      </c>
      <c r="H1039" s="244">
        <f>$F1039*VLOOKUP($D1039,'[3]TAC 2018'!$C$2:$AJ$774,8)/100</f>
        <v>1.88</v>
      </c>
      <c r="I1039" s="244">
        <f>$F1039*VLOOKUP($D1039,'[3]TAC 2018'!$C$2:$AJ$774,9)/100</f>
        <v>0.76</v>
      </c>
      <c r="J1039" s="245">
        <f>$F1039*VLOOKUP($D1039,'[3]TAC 2018'!$C$2:$AJ$774,10)/100</f>
        <v>14.44</v>
      </c>
      <c r="K1039" s="245">
        <f>$F1039*VLOOKUP($D1039,'[3]TAC 2018'!$C$2:$AJ$774,14)/100</f>
        <v>0.8</v>
      </c>
      <c r="L1039" s="244">
        <f>$F1039*VLOOKUP($D1039,'[3]TAC 2018'!$C$2:$AJ$774,15)/100</f>
        <v>0.48</v>
      </c>
    </row>
    <row r="1040" spans="1:12">
      <c r="A1040" s="598"/>
      <c r="B1040" s="610"/>
      <c r="C1040" s="242" t="str">
        <f>VLOOKUP(D1040,'[3]TAC 2018'!$C$2:$AJ$774,2)</f>
        <v>Leche de vaca, entera, en polvo</v>
      </c>
      <c r="D1040" s="243" t="s">
        <v>2049</v>
      </c>
      <c r="E1040" s="156">
        <v>20</v>
      </c>
      <c r="F1040" s="157">
        <f>$E1040*VLOOKUP($D1040,'[3]TAC 2018'!$C$2:$AJ$774,4)/100</f>
        <v>20</v>
      </c>
      <c r="G1040" s="157">
        <f>$F1040*VLOOKUP($D1040,'[3]TAC 2018'!$C$2:$AJ$774,6)/100</f>
        <v>99.8</v>
      </c>
      <c r="H1040" s="244">
        <f>$F1040*VLOOKUP($D1040,'[3]TAC 2018'!$C$2:$AJ$774,8)/100</f>
        <v>5.26</v>
      </c>
      <c r="I1040" s="244">
        <f>$F1040*VLOOKUP($D1040,'[3]TAC 2018'!$C$2:$AJ$774,9)/100</f>
        <v>5.32</v>
      </c>
      <c r="J1040" s="245">
        <f>$F1040*VLOOKUP($D1040,'[3]TAC 2018'!$C$2:$AJ$774,10)/100</f>
        <v>7.68</v>
      </c>
      <c r="K1040" s="245">
        <f>$F1040*VLOOKUP($D1040,'[3]TAC 2018'!$C$2:$AJ$774,14)/100</f>
        <v>188</v>
      </c>
      <c r="L1040" s="244">
        <f>$F1040*VLOOKUP($D1040,'[3]TAC 2018'!$C$2:$AJ$774,15)/100</f>
        <v>0.1</v>
      </c>
    </row>
    <row r="1041" spans="1:12">
      <c r="A1041" s="600"/>
      <c r="B1041" s="611"/>
      <c r="C1041" s="242" t="str">
        <f>VLOOKUP(D1041,'[3]TAC 2018'!$C$2:$AJ$774,2)</f>
        <v>Azucar blanco, granulado</v>
      </c>
      <c r="D1041" s="243" t="s">
        <v>2033</v>
      </c>
      <c r="E1041" s="156">
        <v>10</v>
      </c>
      <c r="F1041" s="157">
        <f>$E1041*VLOOKUP($D1041,'[3]TAC 2018'!$C$2:$AJ$774,4)/100</f>
        <v>10</v>
      </c>
      <c r="G1041" s="157">
        <f>$F1041*VLOOKUP($D1041,'[3]TAC 2018'!$C$2:$AJ$774,6)/100</f>
        <v>39.700000000000003</v>
      </c>
      <c r="H1041" s="244">
        <f>$F1041*VLOOKUP($D1041,'[3]TAC 2018'!$C$2:$AJ$774,8)/100</f>
        <v>0</v>
      </c>
      <c r="I1041" s="244">
        <f>$F1041*VLOOKUP($D1041,'[3]TAC 2018'!$C$2:$AJ$774,9)/100</f>
        <v>0</v>
      </c>
      <c r="J1041" s="245">
        <f>$F1041*VLOOKUP($D1041,'[3]TAC 2018'!$C$2:$AJ$774,10)/100</f>
        <v>9.93</v>
      </c>
      <c r="K1041" s="245">
        <f>$F1041*VLOOKUP($D1041,'[3]TAC 2018'!$C$2:$AJ$774,14)/100</f>
        <v>0</v>
      </c>
      <c r="L1041" s="244">
        <f>$F1041*VLOOKUP($D1041,'[3]TAC 2018'!$C$2:$AJ$774,15)/100</f>
        <v>0.01</v>
      </c>
    </row>
    <row r="1042" spans="1:12" ht="42" customHeight="1">
      <c r="A1042" s="307" t="s">
        <v>1785</v>
      </c>
      <c r="B1042" s="578" t="s">
        <v>1995</v>
      </c>
      <c r="C1042" s="242" t="str">
        <f>VLOOKUP(D1042,'[3]TAC 2018'!$C$2:$AJ$774,2)</f>
        <v>Queso fresco, semiduro, semigraso, tipo costeño</v>
      </c>
      <c r="D1042" s="243" t="s">
        <v>2051</v>
      </c>
      <c r="E1042" s="156">
        <v>50</v>
      </c>
      <c r="F1042" s="157">
        <f>$E1042*VLOOKUP($D1042,'[3]TAC 2018'!$C$2:$AJ$774,4)/100</f>
        <v>50</v>
      </c>
      <c r="G1042" s="157">
        <f>$F1042*VLOOKUP($D1042,'[3]TAC 2018'!$C$2:$AJ$774,6)/100</f>
        <v>151.5</v>
      </c>
      <c r="H1042" s="244">
        <f>$F1042*VLOOKUP($D1042,'[3]TAC 2018'!$C$2:$AJ$774,8)/100</f>
        <v>8.75</v>
      </c>
      <c r="I1042" s="244">
        <f>$F1042*VLOOKUP($D1042,'[3]TAC 2018'!$C$2:$AJ$774,9)/100</f>
        <v>12.75</v>
      </c>
      <c r="J1042" s="245">
        <f>$F1042*VLOOKUP($D1042,'[3]TAC 2018'!$C$2:$AJ$774,10)/100</f>
        <v>0.45</v>
      </c>
      <c r="K1042" s="245">
        <f>$F1042*VLOOKUP($D1042,'[3]TAC 2018'!$C$2:$AJ$774,14)/100</f>
        <v>391.5</v>
      </c>
      <c r="L1042" s="244">
        <f>$F1042*VLOOKUP($D1042,'[3]TAC 2018'!$C$2:$AJ$774,15)/100</f>
        <v>0.65</v>
      </c>
    </row>
    <row r="1043" spans="1:12">
      <c r="A1043" s="573" t="s">
        <v>1882</v>
      </c>
      <c r="B1043" s="599"/>
      <c r="C1043" s="242" t="str">
        <f>VLOOKUP(D1043,'[3]TAC 2018'!$C$2:$AJ$774,2)</f>
        <v>Aceite de maíz</v>
      </c>
      <c r="D1043" s="243" t="s">
        <v>2040</v>
      </c>
      <c r="E1043" s="156">
        <v>10</v>
      </c>
      <c r="F1043" s="157">
        <f>$E1043*VLOOKUP($D1043,'[3]TAC 2018'!$C$2:$AJ$774,4)/100</f>
        <v>10</v>
      </c>
      <c r="G1043" s="157">
        <f>$F1043*VLOOKUP($D1043,'[3]TAC 2018'!$C$2:$AJ$774,6)/100</f>
        <v>90</v>
      </c>
      <c r="H1043" s="244">
        <f>$F1043*VLOOKUP($D1043,'[3]TAC 2018'!$C$2:$AJ$774,8)/100</f>
        <v>0</v>
      </c>
      <c r="I1043" s="244">
        <f>$F1043*VLOOKUP($D1043,'[3]TAC 2018'!$C$2:$AJ$774,9)/100</f>
        <v>10</v>
      </c>
      <c r="J1043" s="245">
        <f>$F1043*VLOOKUP($D1043,'[3]TAC 2018'!$C$2:$AJ$774,10)/100</f>
        <v>0</v>
      </c>
      <c r="K1043" s="245">
        <f>$F1043*VLOOKUP($D1043,'[3]TAC 2018'!$C$2:$AJ$774,14)/100</f>
        <v>0</v>
      </c>
      <c r="L1043" s="244">
        <f>$F1043*VLOOKUP($D1043,'[3]TAC 2018'!$C$2:$AJ$774,15)/100</f>
        <v>0</v>
      </c>
    </row>
    <row r="1044" spans="1:12">
      <c r="A1044" s="574"/>
      <c r="B1044" s="599"/>
      <c r="C1044" s="242" t="str">
        <f>VLOOKUP(D1044,'[3]TAC 2018'!$C$2:$AJ$774,2)</f>
        <v>Sal</v>
      </c>
      <c r="D1044" s="243" t="s">
        <v>2041</v>
      </c>
      <c r="E1044" s="246">
        <v>1</v>
      </c>
      <c r="F1044" s="157">
        <f>$E1044*VLOOKUP($D1044,'[3]TAC 2018'!$C$2:$AJ$774,4)/100</f>
        <v>1</v>
      </c>
      <c r="G1044" s="157">
        <f>$F1044*VLOOKUP($D1044,'[3]TAC 2018'!$C$2:$AJ$774,6)/100</f>
        <v>0</v>
      </c>
      <c r="H1044" s="244">
        <f>$F1044*VLOOKUP($D1044,'[3]TAC 2018'!$C$2:$AJ$774,8)/100</f>
        <v>0</v>
      </c>
      <c r="I1044" s="244">
        <f>$F1044*VLOOKUP($D1044,'[3]TAC 2018'!$C$2:$AJ$774,9)/100</f>
        <v>0</v>
      </c>
      <c r="J1044" s="245">
        <f>$F1044*VLOOKUP($D1044,'[3]TAC 2018'!$C$2:$AJ$774,10)/100</f>
        <v>0</v>
      </c>
      <c r="K1044" s="245">
        <f>$F1044*VLOOKUP($D1044,'[3]TAC 2018'!$C$2:$AJ$774,14)/100</f>
        <v>0.24</v>
      </c>
      <c r="L1044" s="244">
        <f>$F1044*VLOOKUP($D1044,'[3]TAC 2018'!$C$2:$AJ$774,15)/100</f>
        <v>3.0000000000000001E-3</v>
      </c>
    </row>
    <row r="1045" spans="1:12">
      <c r="A1045" s="574"/>
      <c r="B1045" s="579"/>
      <c r="C1045" s="242" t="str">
        <f>VLOOKUP(D1045,'[3]TAC 2018'!$C$2:$AJ$774,2)</f>
        <v>Harina de maíz blanco, precocida</v>
      </c>
      <c r="D1045" s="243" t="s">
        <v>2059</v>
      </c>
      <c r="E1045" s="156">
        <v>50</v>
      </c>
      <c r="F1045" s="157">
        <f>$E1045*VLOOKUP($D1045,'[3]TAC 2018'!$C$2:$AJ$774,4)/100</f>
        <v>50</v>
      </c>
      <c r="G1045" s="157">
        <f>$F1045*VLOOKUP($D1045,'[3]TAC 2018'!$C$2:$AJ$774,6)/100</f>
        <v>190</v>
      </c>
      <c r="H1045" s="244">
        <f>$F1045*VLOOKUP($D1045,'[3]TAC 2018'!$C$2:$AJ$774,8)/100</f>
        <v>4.55</v>
      </c>
      <c r="I1045" s="244">
        <f>$F1045*VLOOKUP($D1045,'[3]TAC 2018'!$C$2:$AJ$774,9)/100</f>
        <v>1.85</v>
      </c>
      <c r="J1045" s="245">
        <f>$F1045*VLOOKUP($D1045,'[3]TAC 2018'!$C$2:$AJ$774,10)/100</f>
        <v>36.950000000000003</v>
      </c>
      <c r="K1045" s="245">
        <f>$F1045*VLOOKUP($D1045,'[3]TAC 2018'!$C$2:$AJ$774,14)/100</f>
        <v>2</v>
      </c>
      <c r="L1045" s="244">
        <f>$F1045*VLOOKUP($D1045,'[3]TAC 2018'!$C$2:$AJ$774,15)/100</f>
        <v>1.35</v>
      </c>
    </row>
    <row r="1046" spans="1:12" ht="15.75">
      <c r="A1046" s="575" t="s">
        <v>2045</v>
      </c>
      <c r="B1046" s="575"/>
      <c r="C1046" s="575"/>
      <c r="D1046" s="575"/>
      <c r="E1046" s="575"/>
      <c r="F1046" s="575"/>
      <c r="G1046" s="255">
        <f t="shared" ref="G1046:L1046" si="123">SUM(G1039:G1045)</f>
        <v>643.59999999999991</v>
      </c>
      <c r="H1046" s="255">
        <f t="shared" si="123"/>
        <v>20.440000000000001</v>
      </c>
      <c r="I1046" s="255">
        <f t="shared" si="123"/>
        <v>30.68</v>
      </c>
      <c r="J1046" s="255">
        <f t="shared" si="123"/>
        <v>69.45</v>
      </c>
      <c r="K1046" s="255">
        <f t="shared" si="123"/>
        <v>582.54</v>
      </c>
      <c r="L1046" s="255">
        <f t="shared" si="123"/>
        <v>2.593</v>
      </c>
    </row>
    <row r="1047" spans="1:12" ht="15.75">
      <c r="A1047" s="575" t="s">
        <v>2046</v>
      </c>
      <c r="B1047" s="575"/>
      <c r="C1047" s="575"/>
      <c r="D1047" s="575"/>
      <c r="E1047" s="575"/>
      <c r="F1047" s="575"/>
      <c r="G1047" s="256">
        <v>2245</v>
      </c>
      <c r="H1047" s="257">
        <v>78.5</v>
      </c>
      <c r="I1047" s="257">
        <v>74.400000000000006</v>
      </c>
      <c r="J1047" s="257">
        <v>314.3</v>
      </c>
      <c r="K1047" s="256">
        <v>1100</v>
      </c>
      <c r="L1047" s="257">
        <v>6.2</v>
      </c>
    </row>
    <row r="1048" spans="1:12" ht="15.75">
      <c r="A1048" s="575" t="s">
        <v>2047</v>
      </c>
      <c r="B1048" s="575"/>
      <c r="C1048" s="575"/>
      <c r="D1048" s="575"/>
      <c r="E1048" s="575"/>
      <c r="F1048" s="575"/>
      <c r="G1048" s="258">
        <f t="shared" ref="G1048:L1048" si="124">G1046/G1047</f>
        <v>0.28668151447661466</v>
      </c>
      <c r="H1048" s="258">
        <f t="shared" si="124"/>
        <v>0.26038216560509558</v>
      </c>
      <c r="I1048" s="258">
        <f t="shared" si="124"/>
        <v>0.41236559139784945</v>
      </c>
      <c r="J1048" s="258">
        <f t="shared" si="124"/>
        <v>0.22096722876232899</v>
      </c>
      <c r="K1048" s="258">
        <f t="shared" si="124"/>
        <v>0.52958181818181815</v>
      </c>
      <c r="L1048" s="258">
        <f t="shared" si="124"/>
        <v>0.41822580645161289</v>
      </c>
    </row>
    <row r="1050" spans="1:12">
      <c r="A1050" s="584" t="s">
        <v>2192</v>
      </c>
      <c r="B1050" s="584"/>
      <c r="C1050" s="584"/>
      <c r="D1050" s="584"/>
      <c r="E1050" s="584"/>
      <c r="F1050" s="584"/>
      <c r="G1050" s="584"/>
      <c r="H1050" s="584"/>
      <c r="I1050" s="584"/>
      <c r="J1050" s="584"/>
      <c r="K1050" s="584"/>
      <c r="L1050" s="584"/>
    </row>
    <row r="1052" spans="1:12">
      <c r="A1052" s="588" t="s">
        <v>159</v>
      </c>
      <c r="B1052" s="588" t="s">
        <v>166</v>
      </c>
      <c r="C1052" s="588" t="s">
        <v>167</v>
      </c>
      <c r="D1052" s="588" t="s">
        <v>2024</v>
      </c>
      <c r="E1052" s="590" t="s">
        <v>168</v>
      </c>
      <c r="F1052" s="590" t="s">
        <v>169</v>
      </c>
      <c r="G1052" s="592" t="s">
        <v>2025</v>
      </c>
      <c r="H1052" s="593"/>
      <c r="I1052" s="593"/>
      <c r="J1052" s="593"/>
      <c r="K1052" s="593"/>
      <c r="L1052" s="594"/>
    </row>
    <row r="1053" spans="1:12" ht="30">
      <c r="A1053" s="603"/>
      <c r="B1053" s="603"/>
      <c r="C1053" s="603"/>
      <c r="D1053" s="603"/>
      <c r="E1053" s="604"/>
      <c r="F1053" s="604"/>
      <c r="G1053" s="241" t="s">
        <v>2026</v>
      </c>
      <c r="H1053" s="241" t="s">
        <v>2027</v>
      </c>
      <c r="I1053" s="241" t="s">
        <v>2028</v>
      </c>
      <c r="J1053" s="241" t="s">
        <v>2029</v>
      </c>
      <c r="K1053" s="241" t="s">
        <v>2030</v>
      </c>
      <c r="L1053" s="241" t="s">
        <v>2031</v>
      </c>
    </row>
    <row r="1054" spans="1:12" ht="45">
      <c r="A1054" s="307" t="s">
        <v>1973</v>
      </c>
      <c r="B1054" s="456" t="s">
        <v>1885</v>
      </c>
      <c r="C1054" s="261" t="str">
        <f>VLOOKUP(D1054,'[3]TAC 2018'!$C$2:$AJ$774,2)</f>
        <v>Yogurt, bebible, entero, con azucar</v>
      </c>
      <c r="D1054" s="243" t="s">
        <v>2175</v>
      </c>
      <c r="E1054" s="156">
        <v>200</v>
      </c>
      <c r="F1054" s="157">
        <f>$E1054*VLOOKUP($D1054,'[3]TAC 2018'!$C$2:$AJ$774,4)/100</f>
        <v>200</v>
      </c>
      <c r="G1054" s="157">
        <f>$F1054*VLOOKUP($D1054,'[3]TAC 2018'!$C$2:$AJ$774,6)/100</f>
        <v>162</v>
      </c>
      <c r="H1054" s="244">
        <f>$F1054*VLOOKUP($D1054,'[3]TAC 2018'!$C$2:$AJ$774,8)/100</f>
        <v>5.8</v>
      </c>
      <c r="I1054" s="244">
        <f>$F1054*VLOOKUP($D1054,'[3]TAC 2018'!$C$2:$AJ$774,9)/100</f>
        <v>5.6</v>
      </c>
      <c r="J1054" s="245">
        <f>$F1054*VLOOKUP($D1054,'[3]TAC 2018'!$C$2:$AJ$774,10)/100</f>
        <v>22.4</v>
      </c>
      <c r="K1054" s="245">
        <f>$F1054*VLOOKUP($D1054,'[3]TAC 2018'!$C$2:$AJ$774,14)/100</f>
        <v>178</v>
      </c>
      <c r="L1054" s="244">
        <f>$F1054*VLOOKUP($D1054,'[3]TAC 2018'!$C$2:$AJ$774,15)/100</f>
        <v>0</v>
      </c>
    </row>
    <row r="1055" spans="1:12" ht="34.5" customHeight="1" thickBot="1">
      <c r="A1055" s="265" t="s">
        <v>1882</v>
      </c>
      <c r="B1055" s="272" t="s">
        <v>1921</v>
      </c>
      <c r="C1055" s="261" t="str">
        <f>VLOOKUP(D1055,'[3]TAC 2018'!$C$2:$AJ$774,2)</f>
        <v>Galletas dulces, tipo wafer</v>
      </c>
      <c r="D1055" s="420" t="s">
        <v>2103</v>
      </c>
      <c r="E1055" s="421">
        <v>25</v>
      </c>
      <c r="F1055" s="157">
        <f>$E1055*VLOOKUP($D1055,'[3]TAC 2018'!$C$2:$AJ$774,4)/100</f>
        <v>25</v>
      </c>
      <c r="G1055" s="157">
        <f>$F1055*VLOOKUP($D1055,'[3]TAC 2018'!$C$2:$AJ$774,6)/100</f>
        <v>113.75</v>
      </c>
      <c r="H1055" s="244">
        <f>$F1055*VLOOKUP($D1055,'[3]TAC 2018'!$C$2:$AJ$774,8)/100</f>
        <v>1.35</v>
      </c>
      <c r="I1055" s="244">
        <f>$F1055*VLOOKUP($D1055,'[3]TAC 2018'!$C$2:$AJ$774,9)/100</f>
        <v>3.8</v>
      </c>
      <c r="J1055" s="245">
        <f>$F1055*VLOOKUP($D1055,'[3]TAC 2018'!$C$2:$AJ$774,10)/100</f>
        <v>18.3</v>
      </c>
      <c r="K1055" s="245">
        <f>$F1055*VLOOKUP($D1055,'[3]TAC 2018'!$C$2:$AJ$774,14)/100</f>
        <v>12</v>
      </c>
      <c r="L1055" s="244">
        <f>$F1055*VLOOKUP($D1055,'[3]TAC 2018'!$C$2:$AJ$774,15)/100</f>
        <v>0.75</v>
      </c>
    </row>
    <row r="1056" spans="1:12">
      <c r="A1056" s="268"/>
      <c r="B1056" s="269"/>
      <c r="C1056" s="250"/>
      <c r="D1056" s="270"/>
      <c r="E1056" s="271"/>
      <c r="F1056" s="252"/>
      <c r="G1056" s="252"/>
      <c r="H1056" s="253"/>
      <c r="I1056" s="253"/>
      <c r="J1056" s="254"/>
      <c r="K1056" s="254"/>
      <c r="L1056" s="253"/>
    </row>
    <row r="1057" spans="1:12" ht="15.75">
      <c r="A1057" s="617" t="s">
        <v>2045</v>
      </c>
      <c r="B1057" s="617"/>
      <c r="C1057" s="617"/>
      <c r="D1057" s="617"/>
      <c r="E1057" s="617"/>
      <c r="F1057" s="617"/>
      <c r="G1057" s="263">
        <f t="shared" ref="G1057:L1057" si="125">SUM(G1054:G1055)</f>
        <v>275.75</v>
      </c>
      <c r="H1057" s="263">
        <f t="shared" si="125"/>
        <v>7.15</v>
      </c>
      <c r="I1057" s="263">
        <f t="shared" si="125"/>
        <v>9.3999999999999986</v>
      </c>
      <c r="J1057" s="263">
        <f t="shared" si="125"/>
        <v>40.700000000000003</v>
      </c>
      <c r="K1057" s="263">
        <f t="shared" si="125"/>
        <v>190</v>
      </c>
      <c r="L1057" s="263">
        <f t="shared" si="125"/>
        <v>0.75</v>
      </c>
    </row>
    <row r="1058" spans="1:12" ht="15.75">
      <c r="A1058" s="575" t="s">
        <v>2046</v>
      </c>
      <c r="B1058" s="575"/>
      <c r="C1058" s="575"/>
      <c r="D1058" s="575"/>
      <c r="E1058" s="575"/>
      <c r="F1058" s="575"/>
      <c r="G1058" s="256">
        <v>2245</v>
      </c>
      <c r="H1058" s="257">
        <v>78.5</v>
      </c>
      <c r="I1058" s="257">
        <v>74.400000000000006</v>
      </c>
      <c r="J1058" s="257">
        <v>314.3</v>
      </c>
      <c r="K1058" s="256">
        <v>1100</v>
      </c>
      <c r="L1058" s="257">
        <v>6.2</v>
      </c>
    </row>
    <row r="1059" spans="1:12" ht="15.75">
      <c r="A1059" s="575" t="s">
        <v>2047</v>
      </c>
      <c r="B1059" s="575"/>
      <c r="C1059" s="575"/>
      <c r="D1059" s="575"/>
      <c r="E1059" s="575"/>
      <c r="F1059" s="575"/>
      <c r="G1059" s="258">
        <f t="shared" ref="G1059:L1059" si="126">G1057/G1058</f>
        <v>0.12282850779510023</v>
      </c>
      <c r="H1059" s="258">
        <f t="shared" si="126"/>
        <v>9.1082802547770708E-2</v>
      </c>
      <c r="I1059" s="258">
        <f t="shared" si="126"/>
        <v>0.12634408602150535</v>
      </c>
      <c r="J1059" s="258">
        <f t="shared" si="126"/>
        <v>0.12949411390391347</v>
      </c>
      <c r="K1059" s="258">
        <f t="shared" si="126"/>
        <v>0.17272727272727273</v>
      </c>
      <c r="L1059" s="258">
        <f t="shared" si="126"/>
        <v>0.12096774193548386</v>
      </c>
    </row>
    <row r="1061" spans="1:12">
      <c r="A1061" s="584" t="s">
        <v>2194</v>
      </c>
      <c r="B1061" s="584"/>
      <c r="C1061" s="584"/>
      <c r="D1061" s="584"/>
      <c r="E1061" s="584"/>
      <c r="F1061" s="584"/>
      <c r="G1061" s="584"/>
      <c r="H1061" s="584"/>
      <c r="I1061" s="584"/>
      <c r="J1061" s="584"/>
      <c r="K1061" s="584"/>
      <c r="L1061" s="584"/>
    </row>
    <row r="1063" spans="1:12">
      <c r="A1063" s="588" t="s">
        <v>159</v>
      </c>
      <c r="B1063" s="588" t="s">
        <v>166</v>
      </c>
      <c r="C1063" s="605" t="s">
        <v>167</v>
      </c>
      <c r="D1063" s="605" t="s">
        <v>2024</v>
      </c>
      <c r="E1063" s="606" t="s">
        <v>168</v>
      </c>
      <c r="F1063" s="606" t="s">
        <v>169</v>
      </c>
      <c r="G1063" s="607" t="s">
        <v>2025</v>
      </c>
      <c r="H1063" s="607"/>
      <c r="I1063" s="607"/>
      <c r="J1063" s="607"/>
      <c r="K1063" s="607"/>
      <c r="L1063" s="607"/>
    </row>
    <row r="1064" spans="1:12" ht="30.75" thickBot="1">
      <c r="A1064" s="589"/>
      <c r="B1064" s="589"/>
      <c r="C1064" s="605"/>
      <c r="D1064" s="605"/>
      <c r="E1064" s="606"/>
      <c r="F1064" s="606"/>
      <c r="G1064" s="309" t="s">
        <v>2026</v>
      </c>
      <c r="H1064" s="309" t="s">
        <v>2027</v>
      </c>
      <c r="I1064" s="309" t="s">
        <v>2028</v>
      </c>
      <c r="J1064" s="309" t="s">
        <v>2029</v>
      </c>
      <c r="K1064" s="309" t="s">
        <v>2030</v>
      </c>
      <c r="L1064" s="309" t="s">
        <v>2031</v>
      </c>
    </row>
    <row r="1065" spans="1:12">
      <c r="A1065" s="616" t="s">
        <v>1785</v>
      </c>
      <c r="B1065" s="619" t="s">
        <v>1982</v>
      </c>
      <c r="C1065" s="261" t="str">
        <f>VLOOKUP(D1065,'[3]TAC 2018'!$C$2:$AJ$774,2)</f>
        <v>Pescado seco, crudo</v>
      </c>
      <c r="D1065" s="292" t="s">
        <v>2866</v>
      </c>
      <c r="E1065" s="154">
        <v>50</v>
      </c>
      <c r="F1065" s="157">
        <v>60</v>
      </c>
      <c r="G1065" s="157">
        <f>$F1065*VLOOKUP($D1065,'[3]TAC 2018'!$C$2:$AJ$774,6)/100</f>
        <v>163.80000000000001</v>
      </c>
      <c r="H1065" s="244">
        <f>$F1065*VLOOKUP($D1065,'[3]TAC 2018'!$C$2:$AJ$774,8)/100</f>
        <v>37.68</v>
      </c>
      <c r="I1065" s="244">
        <f>$F1065*VLOOKUP($D1065,'[3]TAC 2018'!$C$2:$AJ$774,9)/100</f>
        <v>1.44</v>
      </c>
      <c r="J1065" s="245">
        <f>$F1065*VLOOKUP($D1065,'[3]TAC 2018'!$C$2:$AJ$774,10)/100</f>
        <v>0</v>
      </c>
      <c r="K1065" s="245">
        <f>$F1065*VLOOKUP($D1065,'[3]TAC 2018'!$C$2:$AJ$774,14)/100</f>
        <v>96</v>
      </c>
      <c r="L1065" s="244">
        <f>$F1065*VLOOKUP($D1065,'[3]TAC 2018'!$C$2:$AJ$774,15)/100</f>
        <v>2.16</v>
      </c>
    </row>
    <row r="1066" spans="1:12">
      <c r="A1066" s="616"/>
      <c r="B1066" s="619"/>
      <c r="C1066" s="261" t="str">
        <f>VLOOKUP(D1066,'[3]TAC 2018'!$C$2:$AJ$774,2)</f>
        <v>Cebolla cabezona, cruda</v>
      </c>
      <c r="D1066" s="243" t="s">
        <v>2035</v>
      </c>
      <c r="E1066" s="156">
        <v>10</v>
      </c>
      <c r="F1066" s="157">
        <f>$E1066*VLOOKUP($D1066,'[3]TAC 2018'!$C$2:$AJ$774,4)/100</f>
        <v>9.5</v>
      </c>
      <c r="G1066" s="157">
        <f>$F1066*VLOOKUP($D1066,'[3]TAC 2018'!$C$2:$AJ$774,6)/100</f>
        <v>3.8</v>
      </c>
      <c r="H1066" s="244">
        <f>$F1066*VLOOKUP($D1066,'[3]TAC 2018'!$C$2:$AJ$774,8)/100</f>
        <v>0.13299999999999998</v>
      </c>
      <c r="I1066" s="244">
        <f>$F1066*VLOOKUP($D1066,'[3]TAC 2018'!$C$2:$AJ$774,9)/100</f>
        <v>9.5000000000000015E-3</v>
      </c>
      <c r="J1066" s="245">
        <f>$F1066*VLOOKUP($D1066,'[3]TAC 2018'!$C$2:$AJ$774,10)/100</f>
        <v>0.73150000000000004</v>
      </c>
      <c r="K1066" s="245">
        <f>$F1066*VLOOKUP($D1066,'[3]TAC 2018'!$C$2:$AJ$774,14)/100</f>
        <v>2.2799999999999998</v>
      </c>
      <c r="L1066" s="244">
        <f>$F1066*VLOOKUP($D1066,'[3]TAC 2018'!$C$2:$AJ$774,15)/100</f>
        <v>2.8500000000000001E-2</v>
      </c>
    </row>
    <row r="1067" spans="1:12">
      <c r="A1067" s="616"/>
      <c r="B1067" s="619"/>
      <c r="C1067" s="261" t="str">
        <f>VLOOKUP(D1067,'[3]TAC 2018'!$C$2:$AJ$774,2)</f>
        <v>Tomate, crudo</v>
      </c>
      <c r="D1067" s="243" t="s">
        <v>2036</v>
      </c>
      <c r="E1067" s="156">
        <v>10</v>
      </c>
      <c r="F1067" s="157">
        <f>$E1067*VLOOKUP($D1067,'[3]TAC 2018'!$C$2:$AJ$774,4)/100</f>
        <v>8</v>
      </c>
      <c r="G1067" s="157">
        <f>$F1067*VLOOKUP($D1067,'[3]TAC 2018'!$C$2:$AJ$774,6)/100</f>
        <v>1.84</v>
      </c>
      <c r="H1067" s="244">
        <f>$F1067*VLOOKUP($D1067,'[3]TAC 2018'!$C$2:$AJ$774,8)/100</f>
        <v>7.2000000000000008E-2</v>
      </c>
      <c r="I1067" s="244">
        <f>$F1067*VLOOKUP($D1067,'[3]TAC 2018'!$C$2:$AJ$774,9)/100</f>
        <v>8.0000000000000002E-3</v>
      </c>
      <c r="J1067" s="245">
        <f>$F1067*VLOOKUP($D1067,'[3]TAC 2018'!$C$2:$AJ$774,10)/100</f>
        <v>0.32799999999999996</v>
      </c>
      <c r="K1067" s="245">
        <f>$F1067*VLOOKUP($D1067,'[3]TAC 2018'!$C$2:$AJ$774,14)/100</f>
        <v>0.72</v>
      </c>
      <c r="L1067" s="244">
        <f>$F1067*VLOOKUP($D1067,'[3]TAC 2018'!$C$2:$AJ$774,15)/100</f>
        <v>0.04</v>
      </c>
    </row>
    <row r="1068" spans="1:12">
      <c r="A1068" s="616"/>
      <c r="B1068" s="619"/>
      <c r="C1068" s="261" t="str">
        <f>VLOOKUP(D1068,'[3]TAC 2018'!$C$2:$AJ$774,2)</f>
        <v>Pimentón verde, crudo</v>
      </c>
      <c r="D1068" s="243" t="s">
        <v>2037</v>
      </c>
      <c r="E1068" s="156">
        <v>10</v>
      </c>
      <c r="F1068" s="157">
        <f>$E1068*VLOOKUP($D1068,'[3]TAC 2018'!$C$2:$AJ$774,4)/100</f>
        <v>8</v>
      </c>
      <c r="G1068" s="157">
        <f>$F1068*VLOOKUP($D1068,'[3]TAC 2018'!$C$2:$AJ$774,6)/100</f>
        <v>2.2400000000000002</v>
      </c>
      <c r="H1068" s="244">
        <f>$F1068*VLOOKUP($D1068,'[3]TAC 2018'!$C$2:$AJ$774,8)/100</f>
        <v>7.2000000000000008E-2</v>
      </c>
      <c r="I1068" s="244">
        <f>$F1068*VLOOKUP($D1068,'[3]TAC 2018'!$C$2:$AJ$774,9)/100</f>
        <v>8.0000000000000002E-3</v>
      </c>
      <c r="J1068" s="245">
        <f>$F1068*VLOOKUP($D1068,'[3]TAC 2018'!$C$2:$AJ$774,10)/100</f>
        <v>0.39200000000000002</v>
      </c>
      <c r="K1068" s="245">
        <f>$F1068*VLOOKUP($D1068,'[3]TAC 2018'!$C$2:$AJ$774,14)/100</f>
        <v>0.88</v>
      </c>
      <c r="L1068" s="244">
        <f>$F1068*VLOOKUP($D1068,'[3]TAC 2018'!$C$2:$AJ$774,15)/100</f>
        <v>3.2000000000000001E-2</v>
      </c>
    </row>
    <row r="1069" spans="1:12">
      <c r="A1069" s="616"/>
      <c r="B1069" s="619"/>
      <c r="C1069" s="261" t="str">
        <f>VLOOKUP(D1069,'[3]TAC 2018'!$C$2:$AJ$774,2)</f>
        <v>Ajo, crudo</v>
      </c>
      <c r="D1069" s="243" t="s">
        <v>2038</v>
      </c>
      <c r="E1069" s="156">
        <v>1</v>
      </c>
      <c r="F1069" s="157">
        <f>$E1069*VLOOKUP($D1069,'[3]TAC 2018'!$C$2:$AJ$774,4)/100</f>
        <v>0.95</v>
      </c>
      <c r="G1069" s="157">
        <f>$F1069*VLOOKUP($D1069,'[3]TAC 2018'!$C$2:$AJ$774,6)/100</f>
        <v>1.3679999999999999</v>
      </c>
      <c r="H1069" s="244">
        <f>$F1069*VLOOKUP($D1069,'[3]TAC 2018'!$C$2:$AJ$774,8)/100</f>
        <v>4.4649999999999995E-2</v>
      </c>
      <c r="I1069" s="244">
        <f>$F1069*VLOOKUP($D1069,'[3]TAC 2018'!$C$2:$AJ$774,9)/100</f>
        <v>2.8499999999999997E-3</v>
      </c>
      <c r="J1069" s="245">
        <f>$F1069*VLOOKUP($D1069,'[3]TAC 2018'!$C$2:$AJ$774,10)/100</f>
        <v>0.27834999999999999</v>
      </c>
      <c r="K1069" s="245">
        <f>$F1069*VLOOKUP($D1069,'[3]TAC 2018'!$C$2:$AJ$774,14)/100</f>
        <v>0.38</v>
      </c>
      <c r="L1069" s="244">
        <f>$F1069*VLOOKUP($D1069,'[3]TAC 2018'!$C$2:$AJ$774,15)/100</f>
        <v>1.2349999999999998E-2</v>
      </c>
    </row>
    <row r="1070" spans="1:12">
      <c r="A1070" s="616"/>
      <c r="B1070" s="619"/>
      <c r="C1070" s="261" t="str">
        <f>VLOOKUP(D1070,'[3]TAC 2018'!$C$2:$AJ$774,2)</f>
        <v>Cebolla junca, hojas, cruda</v>
      </c>
      <c r="D1070" s="243" t="s">
        <v>2039</v>
      </c>
      <c r="E1070" s="156">
        <v>10</v>
      </c>
      <c r="F1070" s="157">
        <f>$E1070*VLOOKUP($D1070,'[3]TAC 2018'!$C$2:$AJ$774,4)/100</f>
        <v>4.5</v>
      </c>
      <c r="G1070" s="157">
        <f>$F1070*VLOOKUP($D1070,'[3]TAC 2018'!$C$2:$AJ$774,6)/100</f>
        <v>1.845</v>
      </c>
      <c r="H1070" s="244">
        <f>$F1070*VLOOKUP($D1070,'[3]TAC 2018'!$C$2:$AJ$774,8)/100</f>
        <v>7.2000000000000008E-2</v>
      </c>
      <c r="I1070" s="244">
        <f>$F1070*VLOOKUP($D1070,'[3]TAC 2018'!$C$2:$AJ$774,9)/100</f>
        <v>9.0000000000000011E-3</v>
      </c>
      <c r="J1070" s="245">
        <f>$F1070*VLOOKUP($D1070,'[3]TAC 2018'!$C$2:$AJ$774,10)/100</f>
        <v>0.31950000000000001</v>
      </c>
      <c r="K1070" s="245">
        <f>$F1070*VLOOKUP($D1070,'[3]TAC 2018'!$C$2:$AJ$774,14)/100</f>
        <v>1.98</v>
      </c>
      <c r="L1070" s="244">
        <f>$F1070*VLOOKUP($D1070,'[3]TAC 2018'!$C$2:$AJ$774,15)/100</f>
        <v>6.7500000000000004E-2</v>
      </c>
    </row>
    <row r="1071" spans="1:12">
      <c r="A1071" s="616"/>
      <c r="B1071" s="619"/>
      <c r="C1071" s="261" t="str">
        <f>VLOOKUP(D1071,'[3]TAC 2018'!$C$2:$AJ$774,2)</f>
        <v>Aceite de maíz</v>
      </c>
      <c r="D1071" s="243" t="s">
        <v>2040</v>
      </c>
      <c r="E1071" s="156">
        <v>10</v>
      </c>
      <c r="F1071" s="157">
        <f>$E1071*VLOOKUP($D1071,'[3]TAC 2018'!$C$2:$AJ$774,4)/100</f>
        <v>10</v>
      </c>
      <c r="G1071" s="157">
        <f>$F1071*VLOOKUP($D1071,'[3]TAC 2018'!$C$2:$AJ$774,6)/100</f>
        <v>90</v>
      </c>
      <c r="H1071" s="244">
        <f>$F1071*VLOOKUP($D1071,'[3]TAC 2018'!$C$2:$AJ$774,8)/100</f>
        <v>0</v>
      </c>
      <c r="I1071" s="244">
        <f>$F1071*VLOOKUP($D1071,'[3]TAC 2018'!$C$2:$AJ$774,9)/100</f>
        <v>10</v>
      </c>
      <c r="J1071" s="245">
        <f>$F1071*VLOOKUP($D1071,'[3]TAC 2018'!$C$2:$AJ$774,10)/100</f>
        <v>0</v>
      </c>
      <c r="K1071" s="245">
        <f>$F1071*VLOOKUP($D1071,'[3]TAC 2018'!$C$2:$AJ$774,14)/100</f>
        <v>0</v>
      </c>
      <c r="L1071" s="244">
        <f>$F1071*VLOOKUP($D1071,'[3]TAC 2018'!$C$2:$AJ$774,15)/100</f>
        <v>0</v>
      </c>
    </row>
    <row r="1072" spans="1:12">
      <c r="A1072" s="616"/>
      <c r="B1072" s="619"/>
      <c r="C1072" s="261" t="str">
        <f>VLOOKUP(D1072,'[3]TAC 2018'!$C$2:$AJ$774,2)</f>
        <v>Sal</v>
      </c>
      <c r="D1072" s="243" t="s">
        <v>2041</v>
      </c>
      <c r="E1072" s="246">
        <v>1</v>
      </c>
      <c r="F1072" s="157">
        <f>$E1072*VLOOKUP($D1072,'[3]TAC 2018'!$C$2:$AJ$774,4)/100</f>
        <v>1</v>
      </c>
      <c r="G1072" s="157">
        <f>$F1072*VLOOKUP($D1072,'[3]TAC 2018'!$C$2:$AJ$774,6)/100</f>
        <v>0</v>
      </c>
      <c r="H1072" s="244">
        <f>$F1072*VLOOKUP($D1072,'[3]TAC 2018'!$C$2:$AJ$774,8)/100</f>
        <v>0</v>
      </c>
      <c r="I1072" s="244">
        <f>$F1072*VLOOKUP($D1072,'[3]TAC 2018'!$C$2:$AJ$774,9)/100</f>
        <v>0</v>
      </c>
      <c r="J1072" s="245">
        <f>$F1072*VLOOKUP($D1072,'[3]TAC 2018'!$C$2:$AJ$774,10)/100</f>
        <v>0</v>
      </c>
      <c r="K1072" s="245">
        <f>$F1072*VLOOKUP($D1072,'[3]TAC 2018'!$C$2:$AJ$774,14)/100</f>
        <v>0.24</v>
      </c>
      <c r="L1072" s="244">
        <f>$F1072*VLOOKUP($D1072,'[3]TAC 2018'!$C$2:$AJ$774,15)/100</f>
        <v>3.0000000000000001E-3</v>
      </c>
    </row>
    <row r="1073" spans="1:12">
      <c r="A1073" s="616" t="s">
        <v>1882</v>
      </c>
      <c r="B1073" s="619" t="s">
        <v>1723</v>
      </c>
      <c r="C1073" s="261" t="str">
        <f>VLOOKUP(D1073,'[3]TAC 2018'!$C$2:$AJ$774,2)</f>
        <v>Arroz blanco, pulido, crudo</v>
      </c>
      <c r="D1073" s="243" t="s">
        <v>2056</v>
      </c>
      <c r="E1073" s="156">
        <v>90</v>
      </c>
      <c r="F1073" s="157">
        <f>$E1073*VLOOKUP($D1073,'[3]TAC 2018'!$C$2:$AJ$774,4)/100</f>
        <v>90</v>
      </c>
      <c r="G1073" s="157">
        <f>$F1073*VLOOKUP($D1073,'[3]TAC 2018'!$C$2:$AJ$774,6)/100</f>
        <v>317.7</v>
      </c>
      <c r="H1073" s="244">
        <f>$F1073*VLOOKUP($D1073,'[3]TAC 2018'!$C$2:$AJ$774,8)/100</f>
        <v>6.03</v>
      </c>
      <c r="I1073" s="244">
        <f>$F1073*VLOOKUP($D1073,'[3]TAC 2018'!$C$2:$AJ$774,9)/100</f>
        <v>0.36</v>
      </c>
      <c r="J1073" s="245">
        <f>$F1073*VLOOKUP($D1073,'[3]TAC 2018'!$C$2:$AJ$774,10)/100</f>
        <v>72.089999999999989</v>
      </c>
      <c r="K1073" s="245">
        <f>$F1073*VLOOKUP($D1073,'[3]TAC 2018'!$C$2:$AJ$774,14)/100</f>
        <v>8.1</v>
      </c>
      <c r="L1073" s="244">
        <f>$F1073*VLOOKUP($D1073,'[3]TAC 2018'!$C$2:$AJ$774,15)/100</f>
        <v>0.72</v>
      </c>
    </row>
    <row r="1074" spans="1:12">
      <c r="A1074" s="616"/>
      <c r="B1074" s="619"/>
      <c r="C1074" s="261" t="str">
        <f>VLOOKUP(D1074,'[3]TAC 2018'!$C$2:$AJ$774,2)</f>
        <v>Aceite de maíz</v>
      </c>
      <c r="D1074" s="243" t="s">
        <v>2040</v>
      </c>
      <c r="E1074" s="156">
        <v>10</v>
      </c>
      <c r="F1074" s="157">
        <f>$E1074*VLOOKUP($D1074,'[3]TAC 2018'!$C$2:$AJ$774,4)/100</f>
        <v>10</v>
      </c>
      <c r="G1074" s="157">
        <f>$F1074*VLOOKUP($D1074,'[3]TAC 2018'!$C$2:$AJ$774,6)/100</f>
        <v>90</v>
      </c>
      <c r="H1074" s="244">
        <f>$F1074*VLOOKUP($D1074,'[3]TAC 2018'!$C$2:$AJ$774,8)/100</f>
        <v>0</v>
      </c>
      <c r="I1074" s="244">
        <f>$F1074*VLOOKUP($D1074,'[3]TAC 2018'!$C$2:$AJ$774,9)/100</f>
        <v>10</v>
      </c>
      <c r="J1074" s="245">
        <f>$F1074*VLOOKUP($D1074,'[3]TAC 2018'!$C$2:$AJ$774,10)/100</f>
        <v>0</v>
      </c>
      <c r="K1074" s="245">
        <f>$F1074*VLOOKUP($D1074,'[3]TAC 2018'!$C$2:$AJ$774,14)/100</f>
        <v>0</v>
      </c>
      <c r="L1074" s="244">
        <f>$F1074*VLOOKUP($D1074,'[3]TAC 2018'!$C$2:$AJ$774,15)/100</f>
        <v>0</v>
      </c>
    </row>
    <row r="1075" spans="1:12">
      <c r="A1075" s="616"/>
      <c r="B1075" s="619"/>
      <c r="C1075" s="261" t="str">
        <f>VLOOKUP(D1075,'[3]TAC 2018'!$C$2:$AJ$774,2)</f>
        <v>Ajo, crudo</v>
      </c>
      <c r="D1075" s="243" t="s">
        <v>2038</v>
      </c>
      <c r="E1075" s="156">
        <v>1</v>
      </c>
      <c r="F1075" s="157">
        <f>$E1075*VLOOKUP($D1075,'[3]TAC 2018'!$C$2:$AJ$774,4)/100</f>
        <v>0.95</v>
      </c>
      <c r="G1075" s="157">
        <f>$F1075*VLOOKUP($D1075,'[3]TAC 2018'!$C$2:$AJ$774,6)/100</f>
        <v>1.3679999999999999</v>
      </c>
      <c r="H1075" s="244">
        <f>$F1075*VLOOKUP($D1075,'[3]TAC 2018'!$C$2:$AJ$774,8)/100</f>
        <v>4.4649999999999995E-2</v>
      </c>
      <c r="I1075" s="244">
        <f>$F1075*VLOOKUP($D1075,'[3]TAC 2018'!$C$2:$AJ$774,9)/100</f>
        <v>2.8499999999999997E-3</v>
      </c>
      <c r="J1075" s="245">
        <f>$F1075*VLOOKUP($D1075,'[3]TAC 2018'!$C$2:$AJ$774,10)/100</f>
        <v>0.27834999999999999</v>
      </c>
      <c r="K1075" s="245">
        <f>$F1075*VLOOKUP($D1075,'[3]TAC 2018'!$C$2:$AJ$774,14)/100</f>
        <v>0.38</v>
      </c>
      <c r="L1075" s="244">
        <f>$F1075*VLOOKUP($D1075,'[3]TAC 2018'!$C$2:$AJ$774,15)/100</f>
        <v>1.2349999999999998E-2</v>
      </c>
    </row>
    <row r="1076" spans="1:12">
      <c r="A1076" s="616"/>
      <c r="B1076" s="619"/>
      <c r="C1076" s="261" t="str">
        <f>VLOOKUP(D1076,'[3]TAC 2018'!$C$2:$AJ$774,2)</f>
        <v>Sal</v>
      </c>
      <c r="D1076" s="243" t="s">
        <v>2041</v>
      </c>
      <c r="E1076" s="246">
        <v>0.5</v>
      </c>
      <c r="F1076" s="157">
        <f>$E1076*VLOOKUP($D1076,'[3]TAC 2018'!$C$2:$AJ$774,4)/100</f>
        <v>0.5</v>
      </c>
      <c r="G1076" s="157">
        <f>$F1076*VLOOKUP($D1076,'[3]TAC 2018'!$C$2:$AJ$774,6)/100</f>
        <v>0</v>
      </c>
      <c r="H1076" s="244">
        <f>$F1076*VLOOKUP($D1076,'[3]TAC 2018'!$C$2:$AJ$774,8)/100</f>
        <v>0</v>
      </c>
      <c r="I1076" s="244">
        <f>$F1076*VLOOKUP($D1076,'[3]TAC 2018'!$C$2:$AJ$774,9)/100</f>
        <v>0</v>
      </c>
      <c r="J1076" s="245">
        <f>$F1076*VLOOKUP($D1076,'[3]TAC 2018'!$C$2:$AJ$774,10)/100</f>
        <v>0</v>
      </c>
      <c r="K1076" s="245">
        <f>$F1076*VLOOKUP($D1076,'[3]TAC 2018'!$C$2:$AJ$774,14)/100</f>
        <v>0.12</v>
      </c>
      <c r="L1076" s="244">
        <f>$F1076*VLOOKUP($D1076,'[3]TAC 2018'!$C$2:$AJ$774,15)/100</f>
        <v>1.5E-3</v>
      </c>
    </row>
    <row r="1077" spans="1:12" ht="45">
      <c r="A1077" s="247" t="s">
        <v>162</v>
      </c>
      <c r="B1077" s="299" t="s">
        <v>1745</v>
      </c>
      <c r="C1077" s="293" t="str">
        <f>VLOOKUP(D1077,'[3]TAC 2018'!$C$2:$AJ$774,2)</f>
        <v>plátano hartón, maduro, crudo</v>
      </c>
      <c r="D1077" s="251" t="s">
        <v>2090</v>
      </c>
      <c r="E1077" s="262">
        <v>100</v>
      </c>
      <c r="F1077" s="252">
        <f>$E1077*VLOOKUP($D1077,'[3]TAC 2018'!$C$2:$AJ$774,4)/100</f>
        <v>72</v>
      </c>
      <c r="G1077" s="252">
        <f>$F1077*VLOOKUP($D1077,'[3]TAC 2018'!$C$2:$AJ$774,6)/100</f>
        <v>95.04</v>
      </c>
      <c r="H1077" s="253">
        <f>$F1077*VLOOKUP($D1077,'[3]TAC 2018'!$C$2:$AJ$774,8)/100</f>
        <v>0.79200000000000004</v>
      </c>
      <c r="I1077" s="253">
        <f>$F1077*VLOOKUP($D1077,'[3]TAC 2018'!$C$2:$AJ$774,9)/100</f>
        <v>0.14400000000000002</v>
      </c>
      <c r="J1077" s="254">
        <f>$F1077*VLOOKUP($D1077,'[3]TAC 2018'!$C$2:$AJ$774,10)/100</f>
        <v>21.815999999999999</v>
      </c>
      <c r="K1077" s="254">
        <f>$F1077*VLOOKUP($D1077,'[3]TAC 2018'!$C$2:$AJ$774,14)/100</f>
        <v>2.16</v>
      </c>
      <c r="L1077" s="253">
        <f>$F1077*VLOOKUP($D1077,'[3]TAC 2018'!$C$2:$AJ$774,15)/100</f>
        <v>0.36</v>
      </c>
    </row>
    <row r="1078" spans="1:12">
      <c r="A1078" s="573" t="s">
        <v>1764</v>
      </c>
      <c r="B1078" s="578" t="s">
        <v>1734</v>
      </c>
      <c r="C1078" s="261" t="str">
        <f>VLOOKUP(D1078,'[3]TAC 2018'!$C$2:$AJ$774,2)</f>
        <v>Guayaba, madura, cruda</v>
      </c>
      <c r="D1078" s="243" t="s">
        <v>2091</v>
      </c>
      <c r="E1078" s="246">
        <v>50</v>
      </c>
      <c r="F1078" s="157">
        <f>$E1078*VLOOKUP($D1078,'[3]TAC 2018'!$C$2:$AJ$774,4)/100</f>
        <v>37.5</v>
      </c>
      <c r="G1078" s="157">
        <f>$F1078*VLOOKUP($D1078,'[3]TAC 2018'!$C$2:$AJ$774,6)/100</f>
        <v>26.625</v>
      </c>
      <c r="H1078" s="244">
        <f>$F1078*VLOOKUP($D1078,'[3]TAC 2018'!$C$2:$AJ$774,8)/100</f>
        <v>0.33750000000000002</v>
      </c>
      <c r="I1078" s="244">
        <f>$F1078*VLOOKUP($D1078,'[3]TAC 2018'!$C$2:$AJ$774,9)/100</f>
        <v>0.1125</v>
      </c>
      <c r="J1078" s="245">
        <f>$F1078*VLOOKUP($D1078,'[3]TAC 2018'!$C$2:$AJ$774,10)/100</f>
        <v>5.0250000000000004</v>
      </c>
      <c r="K1078" s="245">
        <f>$F1078*VLOOKUP($D1078,'[3]TAC 2018'!$C$2:$AJ$774,14)/100</f>
        <v>4.875</v>
      </c>
      <c r="L1078" s="244">
        <f>$F1078*VLOOKUP($D1078,'[3]TAC 2018'!$C$2:$AJ$774,15)/100</f>
        <v>0.1125</v>
      </c>
    </row>
    <row r="1079" spans="1:12">
      <c r="A1079" s="577"/>
      <c r="B1079" s="579"/>
      <c r="C1079" s="261" t="str">
        <f>VLOOKUP(D1079,'[3]TAC 2018'!$C$2:$AJ$774,2)</f>
        <v>Azucar blanco, granulado</v>
      </c>
      <c r="D1079" s="243" t="s">
        <v>2033</v>
      </c>
      <c r="E1079" s="246">
        <v>10</v>
      </c>
      <c r="F1079" s="157">
        <f>$E1079*VLOOKUP($D1079,'[3]TAC 2018'!$C$2:$AJ$774,4)/100</f>
        <v>10</v>
      </c>
      <c r="G1079" s="157">
        <f>$F1079*VLOOKUP($D1079,'[3]TAC 2018'!$C$2:$AJ$774,6)/100</f>
        <v>39.700000000000003</v>
      </c>
      <c r="H1079" s="244">
        <f>$F1079*VLOOKUP($D1079,'[3]TAC 2018'!$C$2:$AJ$774,8)/100</f>
        <v>0</v>
      </c>
      <c r="I1079" s="244">
        <f>$F1079*VLOOKUP($D1079,'[3]TAC 2018'!$C$2:$AJ$774,9)/100</f>
        <v>0</v>
      </c>
      <c r="J1079" s="245">
        <f>$F1079*VLOOKUP($D1079,'[3]TAC 2018'!$C$2:$AJ$774,10)/100</f>
        <v>9.93</v>
      </c>
      <c r="K1079" s="245">
        <f>$F1079*VLOOKUP($D1079,'[3]TAC 2018'!$C$2:$AJ$774,14)/100</f>
        <v>0</v>
      </c>
      <c r="L1079" s="244">
        <f>$F1079*VLOOKUP($D1079,'[3]TAC 2018'!$C$2:$AJ$774,15)/100</f>
        <v>0.01</v>
      </c>
    </row>
    <row r="1080" spans="1:12" ht="15.75">
      <c r="A1080" s="575" t="s">
        <v>2045</v>
      </c>
      <c r="B1080" s="575"/>
      <c r="C1080" s="575"/>
      <c r="D1080" s="575"/>
      <c r="E1080" s="575"/>
      <c r="F1080" s="575"/>
      <c r="G1080" s="255">
        <f t="shared" ref="G1080:L1080" si="127">SUM(G1065:G1079)</f>
        <v>835.32600000000014</v>
      </c>
      <c r="H1080" s="255">
        <f t="shared" si="127"/>
        <v>45.277800000000006</v>
      </c>
      <c r="I1080" s="255">
        <f t="shared" si="127"/>
        <v>22.096699999999998</v>
      </c>
      <c r="J1080" s="255">
        <f t="shared" si="127"/>
        <v>111.18870000000001</v>
      </c>
      <c r="K1080" s="255">
        <f t="shared" si="127"/>
        <v>118.11499999999998</v>
      </c>
      <c r="L1080" s="255">
        <f t="shared" si="127"/>
        <v>3.5597000000000003</v>
      </c>
    </row>
    <row r="1081" spans="1:12" ht="15.75">
      <c r="A1081" s="575" t="s">
        <v>2046</v>
      </c>
      <c r="B1081" s="575"/>
      <c r="C1081" s="575"/>
      <c r="D1081" s="575"/>
      <c r="E1081" s="575"/>
      <c r="F1081" s="575"/>
      <c r="G1081" s="256">
        <v>2245</v>
      </c>
      <c r="H1081" s="257">
        <v>78.5</v>
      </c>
      <c r="I1081" s="257">
        <v>74.400000000000006</v>
      </c>
      <c r="J1081" s="257">
        <v>314.3</v>
      </c>
      <c r="K1081" s="256">
        <v>1100</v>
      </c>
      <c r="L1081" s="257">
        <v>6.2</v>
      </c>
    </row>
    <row r="1082" spans="1:12" ht="15.75">
      <c r="A1082" s="575" t="s">
        <v>2047</v>
      </c>
      <c r="B1082" s="575"/>
      <c r="C1082" s="575"/>
      <c r="D1082" s="575"/>
      <c r="E1082" s="575"/>
      <c r="F1082" s="575"/>
      <c r="G1082" s="258">
        <f t="shared" ref="G1082:L1082" si="128">G1080/G1081</f>
        <v>0.37208285077951009</v>
      </c>
      <c r="H1082" s="258">
        <f t="shared" si="128"/>
        <v>0.57678726114649692</v>
      </c>
      <c r="I1082" s="258">
        <f t="shared" si="128"/>
        <v>0.29699865591397845</v>
      </c>
      <c r="J1082" s="258">
        <f t="shared" si="128"/>
        <v>0.35376614699331849</v>
      </c>
      <c r="K1082" s="258">
        <f t="shared" si="128"/>
        <v>0.10737727272727271</v>
      </c>
      <c r="L1082" s="258">
        <f t="shared" si="128"/>
        <v>0.57414516129032256</v>
      </c>
    </row>
    <row r="1084" spans="1:12">
      <c r="A1084" s="584" t="s">
        <v>2195</v>
      </c>
      <c r="B1084" s="584"/>
      <c r="C1084" s="584"/>
      <c r="D1084" s="584"/>
      <c r="E1084" s="584"/>
      <c r="F1084" s="584"/>
      <c r="G1084" s="584"/>
      <c r="H1084" s="584"/>
      <c r="I1084" s="584"/>
      <c r="J1084" s="584"/>
      <c r="K1084" s="584"/>
      <c r="L1084" s="584"/>
    </row>
    <row r="1086" spans="1:12">
      <c r="A1086" s="588" t="s">
        <v>159</v>
      </c>
      <c r="B1086" s="588" t="s">
        <v>166</v>
      </c>
      <c r="C1086" s="588" t="s">
        <v>167</v>
      </c>
      <c r="D1086" s="588" t="s">
        <v>2024</v>
      </c>
      <c r="E1086" s="590" t="s">
        <v>168</v>
      </c>
      <c r="F1086" s="590" t="s">
        <v>169</v>
      </c>
      <c r="G1086" s="592" t="s">
        <v>2025</v>
      </c>
      <c r="H1086" s="593"/>
      <c r="I1086" s="593"/>
      <c r="J1086" s="593"/>
      <c r="K1086" s="593"/>
      <c r="L1086" s="594"/>
    </row>
    <row r="1087" spans="1:12" ht="30">
      <c r="A1087" s="589"/>
      <c r="B1087" s="589"/>
      <c r="C1087" s="589"/>
      <c r="D1087" s="589"/>
      <c r="E1087" s="591"/>
      <c r="F1087" s="591"/>
      <c r="G1087" s="241" t="s">
        <v>2026</v>
      </c>
      <c r="H1087" s="241" t="s">
        <v>2027</v>
      </c>
      <c r="I1087" s="241" t="s">
        <v>2028</v>
      </c>
      <c r="J1087" s="241" t="s">
        <v>2029</v>
      </c>
      <c r="K1087" s="241" t="s">
        <v>2030</v>
      </c>
      <c r="L1087" s="241" t="s">
        <v>2031</v>
      </c>
    </row>
    <row r="1088" spans="1:12">
      <c r="A1088" s="573" t="s">
        <v>1973</v>
      </c>
      <c r="B1088" s="580" t="s">
        <v>1881</v>
      </c>
      <c r="C1088" s="242" t="str">
        <f>VLOOKUP(D1088,'[3]TAC 2018'!$C$2:$AJ$774,2)</f>
        <v>Avena en hojuelas, precocida</v>
      </c>
      <c r="D1088" s="243" t="s">
        <v>2054</v>
      </c>
      <c r="E1088" s="156">
        <v>20</v>
      </c>
      <c r="F1088" s="157">
        <f>$E1088*VLOOKUP($D1088,'[3]TAC 2018'!$C$2:$AJ$774,4)/100</f>
        <v>20</v>
      </c>
      <c r="G1088" s="157">
        <f>$F1088*VLOOKUP($D1088,'[3]TAC 2018'!$C$2:$AJ$774,6)/100</f>
        <v>82.2</v>
      </c>
      <c r="H1088" s="244">
        <f>$F1088*VLOOKUP($D1088,'[3]TAC 2018'!$C$2:$AJ$774,8)/100</f>
        <v>3.38</v>
      </c>
      <c r="I1088" s="244">
        <f>$F1088*VLOOKUP($D1088,'[3]TAC 2018'!$C$2:$AJ$774,9)/100</f>
        <v>1.5</v>
      </c>
      <c r="J1088" s="245">
        <f>$F1088*VLOOKUP($D1088,'[3]TAC 2018'!$C$2:$AJ$774,10)/100</f>
        <v>12.82</v>
      </c>
      <c r="K1088" s="245">
        <f>$F1088*VLOOKUP($D1088,'[3]TAC 2018'!$C$2:$AJ$774,14)/100</f>
        <v>10.8</v>
      </c>
      <c r="L1088" s="244">
        <f>$F1088*VLOOKUP($D1088,'[3]TAC 2018'!$C$2:$AJ$774,15)/100</f>
        <v>0.9</v>
      </c>
    </row>
    <row r="1089" spans="1:12">
      <c r="A1089" s="574"/>
      <c r="B1089" s="581"/>
      <c r="C1089" s="242" t="str">
        <f>VLOOKUP(D1089,'[3]TAC 2018'!$C$2:$AJ$774,2)</f>
        <v>Leche de vaca, entera, en polvo</v>
      </c>
      <c r="D1089" s="243" t="s">
        <v>2049</v>
      </c>
      <c r="E1089" s="156">
        <v>20</v>
      </c>
      <c r="F1089" s="157">
        <f>$E1089*VLOOKUP($D1089,'[3]TAC 2018'!$C$2:$AJ$774,4)/100</f>
        <v>20</v>
      </c>
      <c r="G1089" s="157">
        <f>$F1089*VLOOKUP($D1089,'[3]TAC 2018'!$C$2:$AJ$774,6)/100</f>
        <v>99.8</v>
      </c>
      <c r="H1089" s="244">
        <f>$F1089*VLOOKUP($D1089,'[3]TAC 2018'!$C$2:$AJ$774,8)/100</f>
        <v>5.26</v>
      </c>
      <c r="I1089" s="244">
        <f>$F1089*VLOOKUP($D1089,'[3]TAC 2018'!$C$2:$AJ$774,9)/100</f>
        <v>5.32</v>
      </c>
      <c r="J1089" s="245">
        <f>$F1089*VLOOKUP($D1089,'[3]TAC 2018'!$C$2:$AJ$774,10)/100</f>
        <v>7.68</v>
      </c>
      <c r="K1089" s="245">
        <f>$F1089*VLOOKUP($D1089,'[3]TAC 2018'!$C$2:$AJ$774,14)/100</f>
        <v>188</v>
      </c>
      <c r="L1089" s="244">
        <f>$F1089*VLOOKUP($D1089,'[3]TAC 2018'!$C$2:$AJ$774,15)/100</f>
        <v>0.1</v>
      </c>
    </row>
    <row r="1090" spans="1:12">
      <c r="A1090" s="577"/>
      <c r="B1090" s="582"/>
      <c r="C1090" s="242" t="str">
        <f>VLOOKUP(D1090,'[3]TAC 2018'!$C$2:$AJ$774,2)</f>
        <v>Azucar blanco, granulado</v>
      </c>
      <c r="D1090" s="243" t="s">
        <v>2033</v>
      </c>
      <c r="E1090" s="156">
        <v>10</v>
      </c>
      <c r="F1090" s="157">
        <f>$E1090*VLOOKUP($D1090,'[3]TAC 2018'!$C$2:$AJ$774,4)/100</f>
        <v>10</v>
      </c>
      <c r="G1090" s="157">
        <f>$F1090*VLOOKUP($D1090,'[3]TAC 2018'!$C$2:$AJ$774,6)/100</f>
        <v>39.700000000000003</v>
      </c>
      <c r="H1090" s="244">
        <f>$F1090*VLOOKUP($D1090,'[3]TAC 2018'!$C$2:$AJ$774,8)/100</f>
        <v>0</v>
      </c>
      <c r="I1090" s="244">
        <f>$F1090*VLOOKUP($D1090,'[3]TAC 2018'!$C$2:$AJ$774,9)/100</f>
        <v>0</v>
      </c>
      <c r="J1090" s="245">
        <f>$F1090*VLOOKUP($D1090,'[3]TAC 2018'!$C$2:$AJ$774,10)/100</f>
        <v>9.93</v>
      </c>
      <c r="K1090" s="245">
        <f>$F1090*VLOOKUP($D1090,'[3]TAC 2018'!$C$2:$AJ$774,14)/100</f>
        <v>0</v>
      </c>
      <c r="L1090" s="244">
        <f>$F1090*VLOOKUP($D1090,'[3]TAC 2018'!$C$2:$AJ$774,15)/100</f>
        <v>0.01</v>
      </c>
    </row>
    <row r="1091" spans="1:12" ht="35.25" customHeight="1">
      <c r="A1091" s="274" t="s">
        <v>1882</v>
      </c>
      <c r="B1091" s="312" t="s">
        <v>2196</v>
      </c>
      <c r="C1091" s="242" t="str">
        <f>VLOOKUP(D1091,'[3]TAC 2018'!$C$2:$AJ$774,2)</f>
        <v>Pan blanco, regular, horneado</v>
      </c>
      <c r="D1091" s="243" t="s">
        <v>2052</v>
      </c>
      <c r="E1091" s="156">
        <v>50</v>
      </c>
      <c r="F1091" s="157">
        <f>$E1091*VLOOKUP($D1091,'[3]TAC 2018'!$C$2:$AJ$774,4)/100</f>
        <v>50</v>
      </c>
      <c r="G1091" s="157">
        <f>$F1091*VLOOKUP($D1091,'[3]TAC 2018'!$C$2:$AJ$774,6)/100</f>
        <v>134</v>
      </c>
      <c r="H1091" s="244">
        <f>$F1091*VLOOKUP($D1091,'[3]TAC 2018'!$C$2:$AJ$774,8)/100</f>
        <v>4.45</v>
      </c>
      <c r="I1091" s="244">
        <f>$F1091*VLOOKUP($D1091,'[3]TAC 2018'!$C$2:$AJ$774,9)/100</f>
        <v>1.7</v>
      </c>
      <c r="J1091" s="245">
        <f>$F1091*VLOOKUP($D1091,'[3]TAC 2018'!$C$2:$AJ$774,10)/100</f>
        <v>24.4</v>
      </c>
      <c r="K1091" s="245">
        <f>$F1091*VLOOKUP($D1091,'[3]TAC 2018'!$C$2:$AJ$774,14)/100</f>
        <v>27</v>
      </c>
      <c r="L1091" s="244">
        <f>$F1091*VLOOKUP($D1091,'[3]TAC 2018'!$C$2:$AJ$774,15)/100</f>
        <v>1.5</v>
      </c>
    </row>
    <row r="1092" spans="1:12" ht="15.75">
      <c r="A1092" s="575" t="s">
        <v>2045</v>
      </c>
      <c r="B1092" s="575"/>
      <c r="C1092" s="575"/>
      <c r="D1092" s="575"/>
      <c r="E1092" s="575"/>
      <c r="F1092" s="575"/>
      <c r="G1092" s="255">
        <f>SUM(G1088:G1091)</f>
        <v>355.7</v>
      </c>
      <c r="H1092" s="255">
        <f>SUM(H1087:H1091)</f>
        <v>13.09</v>
      </c>
      <c r="I1092" s="255">
        <f>SUM(I1087:I1091)</f>
        <v>8.52</v>
      </c>
      <c r="J1092" s="255">
        <f>SUM(J1087:J1091)</f>
        <v>54.83</v>
      </c>
      <c r="K1092" s="255">
        <f>SUM(K1087:K1091)</f>
        <v>225.8</v>
      </c>
      <c r="L1092" s="255">
        <f>SUM(L1087:L1091)</f>
        <v>2.5099999999999998</v>
      </c>
    </row>
    <row r="1093" spans="1:12" ht="15.75">
      <c r="A1093" s="575" t="s">
        <v>2046</v>
      </c>
      <c r="B1093" s="575"/>
      <c r="C1093" s="575"/>
      <c r="D1093" s="575"/>
      <c r="E1093" s="575"/>
      <c r="F1093" s="575"/>
      <c r="G1093" s="256">
        <v>2245</v>
      </c>
      <c r="H1093" s="257">
        <v>78.5</v>
      </c>
      <c r="I1093" s="257">
        <v>74.400000000000006</v>
      </c>
      <c r="J1093" s="257">
        <v>314.3</v>
      </c>
      <c r="K1093" s="256">
        <v>1100</v>
      </c>
      <c r="L1093" s="257">
        <v>6.2</v>
      </c>
    </row>
    <row r="1094" spans="1:12" ht="15.75">
      <c r="A1094" s="575" t="s">
        <v>2047</v>
      </c>
      <c r="B1094" s="575"/>
      <c r="C1094" s="575"/>
      <c r="D1094" s="575"/>
      <c r="E1094" s="575"/>
      <c r="F1094" s="575"/>
      <c r="G1094" s="258">
        <f t="shared" ref="G1094:L1094" si="129">G1092/G1093</f>
        <v>0.15844097995545656</v>
      </c>
      <c r="H1094" s="258">
        <f t="shared" si="129"/>
        <v>0.16675159235668791</v>
      </c>
      <c r="I1094" s="258">
        <f t="shared" si="129"/>
        <v>0.11451612903225805</v>
      </c>
      <c r="J1094" s="258">
        <f t="shared" si="129"/>
        <v>0.17445116131084951</v>
      </c>
      <c r="K1094" s="258">
        <f t="shared" si="129"/>
        <v>0.20527272727272727</v>
      </c>
      <c r="L1094" s="258">
        <f t="shared" si="129"/>
        <v>0.40483870967741931</v>
      </c>
    </row>
    <row r="1096" spans="1:12">
      <c r="A1096" s="608" t="s">
        <v>3738</v>
      </c>
      <c r="B1096" s="608"/>
      <c r="C1096" s="608"/>
      <c r="D1096" s="608"/>
      <c r="E1096" s="608"/>
      <c r="F1096" s="608"/>
      <c r="G1096" s="608"/>
      <c r="H1096" s="608"/>
      <c r="I1096" s="608"/>
      <c r="J1096" s="608"/>
      <c r="K1096" s="608"/>
      <c r="L1096" s="608"/>
    </row>
    <row r="1098" spans="1:12">
      <c r="A1098" s="588" t="s">
        <v>159</v>
      </c>
      <c r="B1098" s="588" t="s">
        <v>166</v>
      </c>
      <c r="C1098" s="588" t="s">
        <v>167</v>
      </c>
      <c r="D1098" s="588" t="s">
        <v>2024</v>
      </c>
      <c r="E1098" s="590" t="s">
        <v>168</v>
      </c>
      <c r="F1098" s="590" t="s">
        <v>169</v>
      </c>
      <c r="G1098" s="592" t="s">
        <v>2025</v>
      </c>
      <c r="H1098" s="593"/>
      <c r="I1098" s="593"/>
      <c r="J1098" s="593"/>
      <c r="K1098" s="593"/>
      <c r="L1098" s="594"/>
    </row>
    <row r="1099" spans="1:12" ht="30">
      <c r="A1099" s="589"/>
      <c r="B1099" s="589"/>
      <c r="C1099" s="589"/>
      <c r="D1099" s="589"/>
      <c r="E1099" s="591"/>
      <c r="F1099" s="591"/>
      <c r="G1099" s="241" t="s">
        <v>2026</v>
      </c>
      <c r="H1099" s="241" t="s">
        <v>2027</v>
      </c>
      <c r="I1099" s="241" t="s">
        <v>2028</v>
      </c>
      <c r="J1099" s="241" t="s">
        <v>2029</v>
      </c>
      <c r="K1099" s="241" t="s">
        <v>2030</v>
      </c>
      <c r="L1099" s="241" t="s">
        <v>2031</v>
      </c>
    </row>
    <row r="1100" spans="1:12">
      <c r="A1100" s="597" t="s">
        <v>1896</v>
      </c>
      <c r="B1100" s="613" t="s">
        <v>1732</v>
      </c>
      <c r="C1100" s="242" t="str">
        <f>VLOOKUP(D1100,'[3]TAC 2018'!$C$2:$AJ$774,2)</f>
        <v>Avena en hojuelas, precocida</v>
      </c>
      <c r="D1100" s="243" t="s">
        <v>2054</v>
      </c>
      <c r="E1100" s="156">
        <v>20</v>
      </c>
      <c r="F1100" s="157">
        <f>$E1100*VLOOKUP($D1100,'[3]TAC 2018'!$C$2:$AJ$774,4)/100</f>
        <v>20</v>
      </c>
      <c r="G1100" s="157">
        <f>$F1100*VLOOKUP($D1100,'[3]TAC 2018'!$C$2:$AJ$774,6)/100</f>
        <v>82.2</v>
      </c>
      <c r="H1100" s="244">
        <f>$F1100*VLOOKUP($D1100,'[3]TAC 2018'!$C$2:$AJ$774,8)/100</f>
        <v>3.38</v>
      </c>
      <c r="I1100" s="244">
        <f>$F1100*VLOOKUP($D1100,'[3]TAC 2018'!$C$2:$AJ$774,9)/100</f>
        <v>1.5</v>
      </c>
      <c r="J1100" s="245">
        <f>$F1100*VLOOKUP($D1100,'[3]TAC 2018'!$C$2:$AJ$774,10)/100</f>
        <v>12.82</v>
      </c>
      <c r="K1100" s="245">
        <f>$F1100*VLOOKUP($D1100,'[3]TAC 2018'!$C$2:$AJ$774,14)/100</f>
        <v>10.8</v>
      </c>
      <c r="L1100" s="244">
        <f>$F1100*VLOOKUP($D1100,'[3]TAC 2018'!$C$2:$AJ$774,15)/100</f>
        <v>0.9</v>
      </c>
    </row>
    <row r="1101" spans="1:12">
      <c r="A1101" s="600"/>
      <c r="B1101" s="615"/>
      <c r="C1101" s="242" t="str">
        <f>VLOOKUP(D1101,'[3]TAC 2018'!$C$2:$AJ$774,2)</f>
        <v>Azucar blanco, granulado</v>
      </c>
      <c r="D1101" s="243" t="s">
        <v>2033</v>
      </c>
      <c r="E1101" s="156">
        <v>10</v>
      </c>
      <c r="F1101" s="157">
        <f>$E1101*VLOOKUP($D1101,'[3]TAC 2018'!$C$2:$AJ$774,4)/100</f>
        <v>10</v>
      </c>
      <c r="G1101" s="157">
        <f>$F1101*VLOOKUP($D1101,'[3]TAC 2018'!$C$2:$AJ$774,6)/100</f>
        <v>39.700000000000003</v>
      </c>
      <c r="H1101" s="244">
        <f>$F1101*VLOOKUP($D1101,'[3]TAC 2018'!$C$2:$AJ$774,8)/100</f>
        <v>0</v>
      </c>
      <c r="I1101" s="244">
        <f>$F1101*VLOOKUP($D1101,'[3]TAC 2018'!$C$2:$AJ$774,9)/100</f>
        <v>0</v>
      </c>
      <c r="J1101" s="245">
        <f>$F1101*VLOOKUP($D1101,'[3]TAC 2018'!$C$2:$AJ$774,10)/100</f>
        <v>9.93</v>
      </c>
      <c r="K1101" s="245">
        <f>$F1101*VLOOKUP($D1101,'[3]TAC 2018'!$C$2:$AJ$774,14)/100</f>
        <v>0</v>
      </c>
      <c r="L1101" s="244">
        <f>$F1101*VLOOKUP($D1101,'[3]TAC 2018'!$C$2:$AJ$774,15)/100</f>
        <v>0.01</v>
      </c>
    </row>
    <row r="1102" spans="1:12">
      <c r="A1102" s="597" t="s">
        <v>160</v>
      </c>
      <c r="B1102" s="613" t="s">
        <v>1749</v>
      </c>
      <c r="C1102" s="242" t="str">
        <f>VLOOKUP(D1102,'[3]TAC 2018'!$C$2:$AJ$774,2)</f>
        <v>Res, carne magra, cruda</v>
      </c>
      <c r="D1102" s="243" t="s">
        <v>2034</v>
      </c>
      <c r="E1102" s="156">
        <v>50</v>
      </c>
      <c r="F1102" s="157">
        <f>$E1102*VLOOKUP($D1102,'[3]TAC 2018'!$C$2:$AJ$774,4)/100</f>
        <v>50</v>
      </c>
      <c r="G1102" s="157">
        <f>$F1102*VLOOKUP($D1102,'[3]TAC 2018'!$C$2:$AJ$774,6)/100</f>
        <v>69.5</v>
      </c>
      <c r="H1102" s="244">
        <f>$F1102*VLOOKUP($D1102,'[3]TAC 2018'!$C$2:$AJ$774,8)/100</f>
        <v>10.9</v>
      </c>
      <c r="I1102" s="244">
        <f>$F1102*VLOOKUP($D1102,'[3]TAC 2018'!$C$2:$AJ$774,9)/100</f>
        <v>2.85</v>
      </c>
      <c r="J1102" s="245">
        <f>$F1102*VLOOKUP($D1102,'[3]TAC 2018'!$C$2:$AJ$774,10)/100</f>
        <v>0</v>
      </c>
      <c r="K1102" s="245">
        <f>$F1102*VLOOKUP($D1102,'[3]TAC 2018'!$C$2:$AJ$774,14)/100</f>
        <v>3</v>
      </c>
      <c r="L1102" s="244">
        <f>$F1102*VLOOKUP($D1102,'[3]TAC 2018'!$C$2:$AJ$774,15)/100</f>
        <v>1.35</v>
      </c>
    </row>
    <row r="1103" spans="1:12">
      <c r="A1103" s="598"/>
      <c r="B1103" s="614"/>
      <c r="C1103" s="242" t="str">
        <f>VLOOKUP(D1103,'[3]TAC 2018'!$C$2:$AJ$774,2)</f>
        <v>Cebolla cabezona, cruda</v>
      </c>
      <c r="D1103" s="243" t="s">
        <v>2035</v>
      </c>
      <c r="E1103" s="156">
        <v>10</v>
      </c>
      <c r="F1103" s="157">
        <f>$E1103*VLOOKUP($D1103,'[3]TAC 2018'!$C$2:$AJ$774,4)/100</f>
        <v>9.5</v>
      </c>
      <c r="G1103" s="157">
        <f>$F1103*VLOOKUP($D1103,'[3]TAC 2018'!$C$2:$AJ$774,6)/100</f>
        <v>3.8</v>
      </c>
      <c r="H1103" s="244">
        <f>$F1103*VLOOKUP($D1103,'[3]TAC 2018'!$C$2:$AJ$774,8)/100</f>
        <v>0.13299999999999998</v>
      </c>
      <c r="I1103" s="244">
        <f>$F1103*VLOOKUP($D1103,'[3]TAC 2018'!$C$2:$AJ$774,9)/100</f>
        <v>9.5000000000000015E-3</v>
      </c>
      <c r="J1103" s="245">
        <f>$F1103*VLOOKUP($D1103,'[3]TAC 2018'!$C$2:$AJ$774,10)/100</f>
        <v>0.73150000000000004</v>
      </c>
      <c r="K1103" s="245">
        <f>$F1103*VLOOKUP($D1103,'[3]TAC 2018'!$C$2:$AJ$774,14)/100</f>
        <v>2.2799999999999998</v>
      </c>
      <c r="L1103" s="244">
        <f>$F1103*VLOOKUP($D1103,'[3]TAC 2018'!$C$2:$AJ$774,15)/100</f>
        <v>2.8500000000000001E-2</v>
      </c>
    </row>
    <row r="1104" spans="1:12">
      <c r="A1104" s="598"/>
      <c r="B1104" s="614"/>
      <c r="C1104" s="242" t="str">
        <f>VLOOKUP(D1104,'[3]TAC 2018'!$C$2:$AJ$774,2)</f>
        <v>Tomate, crudo</v>
      </c>
      <c r="D1104" s="243" t="s">
        <v>2036</v>
      </c>
      <c r="E1104" s="156">
        <v>10</v>
      </c>
      <c r="F1104" s="157">
        <f>$E1104*VLOOKUP($D1104,'[3]TAC 2018'!$C$2:$AJ$774,4)/100</f>
        <v>8</v>
      </c>
      <c r="G1104" s="157">
        <f>$F1104*VLOOKUP($D1104,'[3]TAC 2018'!$C$2:$AJ$774,6)/100</f>
        <v>1.84</v>
      </c>
      <c r="H1104" s="244">
        <f>$F1104*VLOOKUP($D1104,'[3]TAC 2018'!$C$2:$AJ$774,8)/100</f>
        <v>7.2000000000000008E-2</v>
      </c>
      <c r="I1104" s="244">
        <f>$F1104*VLOOKUP($D1104,'[3]TAC 2018'!$C$2:$AJ$774,9)/100</f>
        <v>8.0000000000000002E-3</v>
      </c>
      <c r="J1104" s="245">
        <f>$F1104*VLOOKUP($D1104,'[3]TAC 2018'!$C$2:$AJ$774,10)/100</f>
        <v>0.32799999999999996</v>
      </c>
      <c r="K1104" s="245">
        <f>$F1104*VLOOKUP($D1104,'[3]TAC 2018'!$C$2:$AJ$774,14)/100</f>
        <v>0.72</v>
      </c>
      <c r="L1104" s="244">
        <f>$F1104*VLOOKUP($D1104,'[3]TAC 2018'!$C$2:$AJ$774,15)/100</f>
        <v>0.04</v>
      </c>
    </row>
    <row r="1105" spans="1:12">
      <c r="A1105" s="598"/>
      <c r="B1105" s="614"/>
      <c r="C1105" s="242" t="str">
        <f>VLOOKUP(D1105,'[3]TAC 2018'!$C$2:$AJ$774,2)</f>
        <v>Pimentón verde, crudo</v>
      </c>
      <c r="D1105" s="243" t="s">
        <v>2037</v>
      </c>
      <c r="E1105" s="156">
        <v>10</v>
      </c>
      <c r="F1105" s="157">
        <f>$E1105*VLOOKUP($D1105,'[3]TAC 2018'!$C$2:$AJ$774,4)/100</f>
        <v>8</v>
      </c>
      <c r="G1105" s="157">
        <f>$F1105*VLOOKUP($D1105,'[3]TAC 2018'!$C$2:$AJ$774,6)/100</f>
        <v>2.2400000000000002</v>
      </c>
      <c r="H1105" s="244">
        <f>$F1105*VLOOKUP($D1105,'[3]TAC 2018'!$C$2:$AJ$774,8)/100</f>
        <v>7.2000000000000008E-2</v>
      </c>
      <c r="I1105" s="244">
        <f>$F1105*VLOOKUP($D1105,'[3]TAC 2018'!$C$2:$AJ$774,9)/100</f>
        <v>8.0000000000000002E-3</v>
      </c>
      <c r="J1105" s="245">
        <f>$F1105*VLOOKUP($D1105,'[3]TAC 2018'!$C$2:$AJ$774,10)/100</f>
        <v>0.39200000000000002</v>
      </c>
      <c r="K1105" s="245">
        <f>$F1105*VLOOKUP($D1105,'[3]TAC 2018'!$C$2:$AJ$774,14)/100</f>
        <v>0.88</v>
      </c>
      <c r="L1105" s="244">
        <f>$F1105*VLOOKUP($D1105,'[3]TAC 2018'!$C$2:$AJ$774,15)/100</f>
        <v>3.2000000000000001E-2</v>
      </c>
    </row>
    <row r="1106" spans="1:12">
      <c r="A1106" s="598"/>
      <c r="B1106" s="614"/>
      <c r="C1106" s="242" t="str">
        <f>VLOOKUP(D1106,'[3]TAC 2018'!$C$2:$AJ$774,2)</f>
        <v>Ajo, crudo</v>
      </c>
      <c r="D1106" s="243" t="s">
        <v>2038</v>
      </c>
      <c r="E1106" s="156">
        <v>1</v>
      </c>
      <c r="F1106" s="157">
        <f>$E1106*VLOOKUP($D1106,'[3]TAC 2018'!$C$2:$AJ$774,4)/100</f>
        <v>0.95</v>
      </c>
      <c r="G1106" s="157">
        <f>$F1106*VLOOKUP($D1106,'[3]TAC 2018'!$C$2:$AJ$774,6)/100</f>
        <v>1.3679999999999999</v>
      </c>
      <c r="H1106" s="244">
        <f>$F1106*VLOOKUP($D1106,'[3]TAC 2018'!$C$2:$AJ$774,8)/100</f>
        <v>4.4649999999999995E-2</v>
      </c>
      <c r="I1106" s="244">
        <f>$F1106*VLOOKUP($D1106,'[3]TAC 2018'!$C$2:$AJ$774,9)/100</f>
        <v>2.8499999999999997E-3</v>
      </c>
      <c r="J1106" s="245">
        <f>$F1106*VLOOKUP($D1106,'[3]TAC 2018'!$C$2:$AJ$774,10)/100</f>
        <v>0.27834999999999999</v>
      </c>
      <c r="K1106" s="245">
        <f>$F1106*VLOOKUP($D1106,'[3]TAC 2018'!$C$2:$AJ$774,14)/100</f>
        <v>0.38</v>
      </c>
      <c r="L1106" s="244">
        <f>$F1106*VLOOKUP($D1106,'[3]TAC 2018'!$C$2:$AJ$774,15)/100</f>
        <v>1.2349999999999998E-2</v>
      </c>
    </row>
    <row r="1107" spans="1:12">
      <c r="A1107" s="598"/>
      <c r="B1107" s="614"/>
      <c r="C1107" s="242" t="str">
        <f>VLOOKUP(D1107,'[3]TAC 2018'!$C$2:$AJ$774,2)</f>
        <v>Cebolla junca, hojas, cruda</v>
      </c>
      <c r="D1107" s="243" t="s">
        <v>2039</v>
      </c>
      <c r="E1107" s="156">
        <v>10</v>
      </c>
      <c r="F1107" s="157">
        <f>$E1107*VLOOKUP($D1107,'[3]TAC 2018'!$C$2:$AJ$774,4)/100</f>
        <v>4.5</v>
      </c>
      <c r="G1107" s="157">
        <f>$F1107*VLOOKUP($D1107,'[3]TAC 2018'!$C$2:$AJ$774,6)/100</f>
        <v>1.845</v>
      </c>
      <c r="H1107" s="244">
        <f>$F1107*VLOOKUP($D1107,'[3]TAC 2018'!$C$2:$AJ$774,8)/100</f>
        <v>7.2000000000000008E-2</v>
      </c>
      <c r="I1107" s="244">
        <f>$F1107*VLOOKUP($D1107,'[3]TAC 2018'!$C$2:$AJ$774,9)/100</f>
        <v>9.0000000000000011E-3</v>
      </c>
      <c r="J1107" s="245">
        <f>$F1107*VLOOKUP($D1107,'[3]TAC 2018'!$C$2:$AJ$774,10)/100</f>
        <v>0.31950000000000001</v>
      </c>
      <c r="K1107" s="245">
        <f>$F1107*VLOOKUP($D1107,'[3]TAC 2018'!$C$2:$AJ$774,14)/100</f>
        <v>1.98</v>
      </c>
      <c r="L1107" s="244">
        <f>$F1107*VLOOKUP($D1107,'[3]TAC 2018'!$C$2:$AJ$774,15)/100</f>
        <v>6.7500000000000004E-2</v>
      </c>
    </row>
    <row r="1108" spans="1:12">
      <c r="A1108" s="598"/>
      <c r="B1108" s="614"/>
      <c r="C1108" s="242" t="str">
        <f>VLOOKUP(D1108,'[3]TAC 2018'!$C$2:$AJ$774,2)</f>
        <v>Aceite de maíz</v>
      </c>
      <c r="D1108" s="243" t="s">
        <v>2040</v>
      </c>
      <c r="E1108" s="156">
        <v>10</v>
      </c>
      <c r="F1108" s="157">
        <f>$E1108*VLOOKUP($D1108,'[3]TAC 2018'!$C$2:$AJ$774,4)/100</f>
        <v>10</v>
      </c>
      <c r="G1108" s="157">
        <f>$F1108*VLOOKUP($D1108,'[3]TAC 2018'!$C$2:$AJ$774,6)/100</f>
        <v>90</v>
      </c>
      <c r="H1108" s="244">
        <f>$F1108*VLOOKUP($D1108,'[3]TAC 2018'!$C$2:$AJ$774,8)/100</f>
        <v>0</v>
      </c>
      <c r="I1108" s="244">
        <f>$F1108*VLOOKUP($D1108,'[3]TAC 2018'!$C$2:$AJ$774,9)/100</f>
        <v>10</v>
      </c>
      <c r="J1108" s="245">
        <f>$F1108*VLOOKUP($D1108,'[3]TAC 2018'!$C$2:$AJ$774,10)/100</f>
        <v>0</v>
      </c>
      <c r="K1108" s="245">
        <f>$F1108*VLOOKUP($D1108,'[3]TAC 2018'!$C$2:$AJ$774,14)/100</f>
        <v>0</v>
      </c>
      <c r="L1108" s="244">
        <f>$F1108*VLOOKUP($D1108,'[3]TAC 2018'!$C$2:$AJ$774,15)/100</f>
        <v>0</v>
      </c>
    </row>
    <row r="1109" spans="1:12">
      <c r="A1109" s="600"/>
      <c r="B1109" s="615"/>
      <c r="C1109" s="242" t="str">
        <f>VLOOKUP(D1109,'[3]TAC 2018'!$C$2:$AJ$774,2)</f>
        <v>Sal</v>
      </c>
      <c r="D1109" s="243" t="s">
        <v>2041</v>
      </c>
      <c r="E1109" s="246">
        <v>1</v>
      </c>
      <c r="F1109" s="157">
        <f>$E1109*VLOOKUP($D1109,'[3]TAC 2018'!$C$2:$AJ$774,4)/100</f>
        <v>1</v>
      </c>
      <c r="G1109" s="157">
        <f>$F1109*VLOOKUP($D1109,'[3]TAC 2018'!$C$2:$AJ$774,6)/100</f>
        <v>0</v>
      </c>
      <c r="H1109" s="244">
        <f>$F1109*VLOOKUP($D1109,'[3]TAC 2018'!$C$2:$AJ$774,8)/100</f>
        <v>0</v>
      </c>
      <c r="I1109" s="244">
        <f>$F1109*VLOOKUP($D1109,'[3]TAC 2018'!$C$2:$AJ$774,9)/100</f>
        <v>0</v>
      </c>
      <c r="J1109" s="245">
        <f>$F1109*VLOOKUP($D1109,'[3]TAC 2018'!$C$2:$AJ$774,10)/100</f>
        <v>0</v>
      </c>
      <c r="K1109" s="245">
        <f>$F1109*VLOOKUP($D1109,'[3]TAC 2018'!$C$2:$AJ$774,14)/100</f>
        <v>0.24</v>
      </c>
      <c r="L1109" s="244">
        <f>$F1109*VLOOKUP($D1109,'[3]TAC 2018'!$C$2:$AJ$774,15)/100</f>
        <v>3.0000000000000001E-3</v>
      </c>
    </row>
    <row r="1110" spans="1:12">
      <c r="A1110" s="597" t="s">
        <v>1882</v>
      </c>
      <c r="B1110" s="609" t="s">
        <v>2068</v>
      </c>
      <c r="C1110" s="242" t="str">
        <f>VLOOKUP(D1110,'[3]TAC 2018'!$C$2:$AJ$774,2)</f>
        <v>Harina de maíz blanco, precocida</v>
      </c>
      <c r="D1110" s="243" t="s">
        <v>2059</v>
      </c>
      <c r="E1110" s="156">
        <v>50</v>
      </c>
      <c r="F1110" s="157">
        <f>$E1110*VLOOKUP($D1110,'[3]TAC 2018'!$C$2:$AJ$774,4)/100</f>
        <v>50</v>
      </c>
      <c r="G1110" s="157">
        <f>$F1110*VLOOKUP($D1110,'[3]TAC 2018'!$C$2:$AJ$774,6)/100</f>
        <v>190</v>
      </c>
      <c r="H1110" s="244">
        <f>$F1110*VLOOKUP($D1110,'[3]TAC 2018'!$C$2:$AJ$774,8)/100</f>
        <v>4.55</v>
      </c>
      <c r="I1110" s="244">
        <f>$F1110*VLOOKUP($D1110,'[3]TAC 2018'!$C$2:$AJ$774,9)/100</f>
        <v>1.85</v>
      </c>
      <c r="J1110" s="245">
        <f>$F1110*VLOOKUP($D1110,'[3]TAC 2018'!$C$2:$AJ$774,10)/100</f>
        <v>36.950000000000003</v>
      </c>
      <c r="K1110" s="245">
        <f>$F1110*VLOOKUP($D1110,'[3]TAC 2018'!$C$2:$AJ$774,14)/100</f>
        <v>2</v>
      </c>
      <c r="L1110" s="244">
        <f>$F1110*VLOOKUP($D1110,'[3]TAC 2018'!$C$2:$AJ$774,15)/100</f>
        <v>1.35</v>
      </c>
    </row>
    <row r="1111" spans="1:12">
      <c r="A1111" s="598"/>
      <c r="B1111" s="610"/>
      <c r="C1111" s="242" t="str">
        <f>VLOOKUP(D1111,'[3]TAC 2018'!$C$2:$AJ$774,2)</f>
        <v>Sal</v>
      </c>
      <c r="D1111" s="243" t="s">
        <v>2041</v>
      </c>
      <c r="E1111" s="156">
        <v>1</v>
      </c>
      <c r="F1111" s="157">
        <f>$E1111*VLOOKUP($D1111,'[3]TAC 2018'!$C$2:$AJ$774,4)/100</f>
        <v>1</v>
      </c>
      <c r="G1111" s="157">
        <f>$F1111*VLOOKUP($D1111,'[3]TAC 2018'!$C$2:$AJ$774,6)/100</f>
        <v>0</v>
      </c>
      <c r="H1111" s="244">
        <f>$F1111*VLOOKUP($D1111,'[3]TAC 2018'!$C$2:$AJ$774,8)/100</f>
        <v>0</v>
      </c>
      <c r="I1111" s="244">
        <f>$F1111*VLOOKUP($D1111,'[3]TAC 2018'!$C$2:$AJ$774,9)/100</f>
        <v>0</v>
      </c>
      <c r="J1111" s="245">
        <f>$F1111*VLOOKUP($D1111,'[3]TAC 2018'!$C$2:$AJ$774,10)/100</f>
        <v>0</v>
      </c>
      <c r="K1111" s="245">
        <f>$F1111*VLOOKUP($D1111,'[3]TAC 2018'!$C$2:$AJ$774,14)/100</f>
        <v>0.24</v>
      </c>
      <c r="L1111" s="244">
        <f>$F1111*VLOOKUP($D1111,'[3]TAC 2018'!$C$2:$AJ$774,15)/100</f>
        <v>3.0000000000000001E-3</v>
      </c>
    </row>
    <row r="1112" spans="1:12">
      <c r="A1112" s="600"/>
      <c r="B1112" s="611"/>
      <c r="C1112" s="242" t="str">
        <f>VLOOKUP(D1112,'[3]TAC 2018'!$C$2:$AJ$774,2)</f>
        <v>Aceite de maíz</v>
      </c>
      <c r="D1112" s="243" t="s">
        <v>2040</v>
      </c>
      <c r="E1112" s="246">
        <v>5</v>
      </c>
      <c r="F1112" s="157">
        <f>$E1112*VLOOKUP($D1112,'[3]TAC 2018'!$C$2:$AJ$774,4)/100</f>
        <v>5</v>
      </c>
      <c r="G1112" s="157">
        <f>$F1112*VLOOKUP($D1112,'[3]TAC 2018'!$C$2:$AJ$774,6)/100</f>
        <v>45</v>
      </c>
      <c r="H1112" s="244">
        <f>$F1112*VLOOKUP($D1112,'[3]TAC 2018'!$C$2:$AJ$774,8)/100</f>
        <v>0</v>
      </c>
      <c r="I1112" s="244">
        <f>$F1112*VLOOKUP($D1112,'[3]TAC 2018'!$C$2:$AJ$774,9)/100</f>
        <v>5</v>
      </c>
      <c r="J1112" s="245">
        <f>$F1112*VLOOKUP($D1112,'[3]TAC 2018'!$C$2:$AJ$774,10)/100</f>
        <v>0</v>
      </c>
      <c r="K1112" s="245">
        <f>$F1112*VLOOKUP($D1112,'[3]TAC 2018'!$C$2:$AJ$774,14)/100</f>
        <v>0</v>
      </c>
      <c r="L1112" s="244">
        <f>$F1112*VLOOKUP($D1112,'[3]TAC 2018'!$C$2:$AJ$774,15)/100</f>
        <v>0</v>
      </c>
    </row>
    <row r="1113" spans="1:12" ht="15.75">
      <c r="A1113" s="575" t="s">
        <v>2045</v>
      </c>
      <c r="B1113" s="575"/>
      <c r="C1113" s="575"/>
      <c r="D1113" s="575"/>
      <c r="E1113" s="575"/>
      <c r="F1113" s="575"/>
      <c r="G1113" s="255">
        <f>SUM(G1100:G1112)</f>
        <v>527.49300000000005</v>
      </c>
      <c r="H1113" s="255">
        <f>SUM(H1099:H1112)</f>
        <v>19.223649999999999</v>
      </c>
      <c r="I1113" s="255">
        <f>SUM(I1099:I1112)</f>
        <v>21.237349999999999</v>
      </c>
      <c r="J1113" s="255">
        <f>SUM(J1099:J1112)</f>
        <v>61.749350000000007</v>
      </c>
      <c r="K1113" s="255">
        <f>SUM(K1099:K1112)</f>
        <v>22.519999999999996</v>
      </c>
      <c r="L1113" s="255">
        <f>SUM(L1099:L1112)</f>
        <v>3.7963500000000008</v>
      </c>
    </row>
    <row r="1114" spans="1:12" ht="15.75">
      <c r="A1114" s="575" t="s">
        <v>2046</v>
      </c>
      <c r="B1114" s="575"/>
      <c r="C1114" s="575"/>
      <c r="D1114" s="575"/>
      <c r="E1114" s="575"/>
      <c r="F1114" s="575"/>
      <c r="G1114" s="256">
        <v>2245</v>
      </c>
      <c r="H1114" s="257">
        <v>78.5</v>
      </c>
      <c r="I1114" s="257">
        <v>74.400000000000006</v>
      </c>
      <c r="J1114" s="257">
        <v>314.3</v>
      </c>
      <c r="K1114" s="256">
        <v>1100</v>
      </c>
      <c r="L1114" s="257">
        <v>6.2</v>
      </c>
    </row>
    <row r="1115" spans="1:12" ht="15.75">
      <c r="A1115" s="575" t="s">
        <v>2047</v>
      </c>
      <c r="B1115" s="575"/>
      <c r="C1115" s="575"/>
      <c r="D1115" s="575"/>
      <c r="E1115" s="575"/>
      <c r="F1115" s="575"/>
      <c r="G1115" s="258">
        <f t="shared" ref="G1115:L1115" si="130">G1113/G1114</f>
        <v>0.23496347438752788</v>
      </c>
      <c r="H1115" s="258">
        <f t="shared" si="130"/>
        <v>0.24488726114649681</v>
      </c>
      <c r="I1115" s="258">
        <f t="shared" si="130"/>
        <v>0.28544825268817203</v>
      </c>
      <c r="J1115" s="258">
        <f t="shared" si="130"/>
        <v>0.19646627426026092</v>
      </c>
      <c r="K1115" s="258">
        <f t="shared" si="130"/>
        <v>2.0472727272727267E-2</v>
      </c>
      <c r="L1115" s="258">
        <f t="shared" si="130"/>
        <v>0.61231451612903232</v>
      </c>
    </row>
    <row r="1117" spans="1:12">
      <c r="A1117" s="576" t="s">
        <v>2096</v>
      </c>
      <c r="B1117" s="576"/>
      <c r="C1117" s="576"/>
      <c r="D1117" s="576"/>
      <c r="E1117" s="576"/>
      <c r="F1117" s="576"/>
      <c r="G1117" s="301">
        <f t="shared" ref="G1117:L1117" si="131">G1113+G1092+G1080+G1057+G1046</f>
        <v>2637.8690000000001</v>
      </c>
      <c r="H1117" s="301">
        <f t="shared" si="131"/>
        <v>105.18145000000001</v>
      </c>
      <c r="I1117" s="301">
        <f t="shared" si="131"/>
        <v>91.934049999999999</v>
      </c>
      <c r="J1117" s="301">
        <f t="shared" si="131"/>
        <v>337.91804999999999</v>
      </c>
      <c r="K1117" s="301">
        <f t="shared" si="131"/>
        <v>1138.9749999999999</v>
      </c>
      <c r="L1117" s="301">
        <f t="shared" si="131"/>
        <v>13.209050000000001</v>
      </c>
    </row>
    <row r="1118" spans="1:12">
      <c r="A1118" s="576" t="s">
        <v>2097</v>
      </c>
      <c r="B1118" s="576"/>
      <c r="C1118" s="576"/>
      <c r="D1118" s="576"/>
      <c r="E1118" s="576"/>
      <c r="F1118" s="576"/>
      <c r="G1118" s="302">
        <v>2245</v>
      </c>
      <c r="H1118" s="303">
        <v>78.5</v>
      </c>
      <c r="I1118" s="303">
        <v>74.400000000000006</v>
      </c>
      <c r="J1118" s="303">
        <v>314.3</v>
      </c>
      <c r="K1118" s="302">
        <v>1100</v>
      </c>
      <c r="L1118" s="303">
        <v>6.2</v>
      </c>
    </row>
    <row r="1119" spans="1:12">
      <c r="A1119" s="576" t="s">
        <v>2047</v>
      </c>
      <c r="B1119" s="576"/>
      <c r="C1119" s="576"/>
      <c r="D1119" s="576"/>
      <c r="E1119" s="576"/>
      <c r="F1119" s="576"/>
      <c r="G1119" s="304">
        <f>G1117/G1118</f>
        <v>1.1749973273942094</v>
      </c>
      <c r="H1119" s="304">
        <f t="shared" ref="H1119:L1119" si="132">H1117/H1118</f>
        <v>1.3398910828025479</v>
      </c>
      <c r="I1119" s="304">
        <f t="shared" si="132"/>
        <v>1.2356727150537634</v>
      </c>
      <c r="J1119" s="304">
        <f t="shared" si="132"/>
        <v>1.0751449252306713</v>
      </c>
      <c r="K1119" s="304">
        <f t="shared" si="132"/>
        <v>1.0354318181818181</v>
      </c>
      <c r="L1119" s="304">
        <f t="shared" si="132"/>
        <v>2.1304919354838709</v>
      </c>
    </row>
    <row r="1121" spans="1:12">
      <c r="A1121" s="608" t="s">
        <v>2197</v>
      </c>
      <c r="B1121" s="608"/>
      <c r="C1121" s="608"/>
      <c r="D1121" s="608"/>
      <c r="E1121" s="608"/>
      <c r="F1121" s="608"/>
      <c r="G1121" s="608"/>
      <c r="H1121" s="608"/>
      <c r="I1121" s="608"/>
      <c r="J1121" s="608"/>
      <c r="K1121" s="608"/>
      <c r="L1121" s="608"/>
    </row>
    <row r="1123" spans="1:12">
      <c r="A1123" s="588" t="s">
        <v>159</v>
      </c>
      <c r="B1123" s="588" t="s">
        <v>166</v>
      </c>
      <c r="C1123" s="588" t="s">
        <v>167</v>
      </c>
      <c r="D1123" s="588" t="s">
        <v>2024</v>
      </c>
      <c r="E1123" s="590" t="s">
        <v>168</v>
      </c>
      <c r="F1123" s="590" t="s">
        <v>169</v>
      </c>
      <c r="G1123" s="592" t="s">
        <v>2025</v>
      </c>
      <c r="H1123" s="593"/>
      <c r="I1123" s="593"/>
      <c r="J1123" s="593"/>
      <c r="K1123" s="593"/>
      <c r="L1123" s="594"/>
    </row>
    <row r="1124" spans="1:12" ht="30">
      <c r="A1124" s="589"/>
      <c r="B1124" s="589"/>
      <c r="C1124" s="589"/>
      <c r="D1124" s="589"/>
      <c r="E1124" s="591"/>
      <c r="F1124" s="591"/>
      <c r="G1124" s="241" t="s">
        <v>2026</v>
      </c>
      <c r="H1124" s="241" t="s">
        <v>2027</v>
      </c>
      <c r="I1124" s="241" t="s">
        <v>2028</v>
      </c>
      <c r="J1124" s="241" t="s">
        <v>2029</v>
      </c>
      <c r="K1124" s="241" t="s">
        <v>2030</v>
      </c>
      <c r="L1124" s="241" t="s">
        <v>2031</v>
      </c>
    </row>
    <row r="1125" spans="1:12">
      <c r="A1125" s="574" t="s">
        <v>1764</v>
      </c>
      <c r="B1125" s="599" t="s">
        <v>2061</v>
      </c>
      <c r="C1125" s="242" t="str">
        <f>VLOOKUP(D1125,'[3]TAC 2018'!$C$2:$AJ$774,2)</f>
        <v>Leche de vaca, entera, en polvo</v>
      </c>
      <c r="D1125" s="243" t="s">
        <v>2049</v>
      </c>
      <c r="E1125" s="156">
        <v>20</v>
      </c>
      <c r="F1125" s="157">
        <f>$E1125*VLOOKUP($D1125,'[3]TAC 2018'!$C$2:$AJ$774,4)/100</f>
        <v>20</v>
      </c>
      <c r="G1125" s="157">
        <f>$F1125*VLOOKUP($D1125,'[3]TAC 2018'!$C$2:$AJ$774,6)/100</f>
        <v>99.8</v>
      </c>
      <c r="H1125" s="244">
        <f>$F1125*VLOOKUP($D1125,'[3]TAC 2018'!$C$2:$AJ$774,8)/100</f>
        <v>5.26</v>
      </c>
      <c r="I1125" s="244">
        <f>$F1125*VLOOKUP($D1125,'[3]TAC 2018'!$C$2:$AJ$774,9)/100</f>
        <v>5.32</v>
      </c>
      <c r="J1125" s="245">
        <f>$F1125*VLOOKUP($D1125,'[3]TAC 2018'!$C$2:$AJ$774,10)/100</f>
        <v>7.68</v>
      </c>
      <c r="K1125" s="245">
        <f>$F1125*VLOOKUP($D1125,'[3]TAC 2018'!$C$2:$AJ$774,14)/100</f>
        <v>188</v>
      </c>
      <c r="L1125" s="244">
        <f>$F1125*VLOOKUP($D1125,'[3]TAC 2018'!$C$2:$AJ$774,15)/100</f>
        <v>0.1</v>
      </c>
    </row>
    <row r="1126" spans="1:12">
      <c r="A1126" s="574"/>
      <c r="B1126" s="599"/>
      <c r="C1126" s="242" t="str">
        <f>VLOOKUP(D1126,'[3]TAC 2018'!$C$2:$AJ$774,2)</f>
        <v>Maíz blanco, crudo</v>
      </c>
      <c r="D1126" s="243" t="s">
        <v>2032</v>
      </c>
      <c r="E1126" s="156">
        <v>20</v>
      </c>
      <c r="F1126" s="157">
        <f>$E1126*VLOOKUP($D1126,'[3]TAC 2018'!$C$2:$AJ$774,4)/100</f>
        <v>20</v>
      </c>
      <c r="G1126" s="157">
        <f>$F1126*VLOOKUP($D1126,'[3]TAC 2018'!$C$2:$AJ$774,6)/100</f>
        <v>72.599999999999994</v>
      </c>
      <c r="H1126" s="244">
        <f>$F1126*VLOOKUP($D1126,'[3]TAC 2018'!$C$2:$AJ$774,8)/100</f>
        <v>1.88</v>
      </c>
      <c r="I1126" s="244">
        <f>$F1126*VLOOKUP($D1126,'[3]TAC 2018'!$C$2:$AJ$774,9)/100</f>
        <v>0.76</v>
      </c>
      <c r="J1126" s="245">
        <f>$F1126*VLOOKUP($D1126,'[3]TAC 2018'!$C$2:$AJ$774,10)/100</f>
        <v>14.44</v>
      </c>
      <c r="K1126" s="245">
        <f>$F1126*VLOOKUP($D1126,'[3]TAC 2018'!$C$2:$AJ$774,14)/100</f>
        <v>0.8</v>
      </c>
      <c r="L1126" s="244">
        <f>$F1126*VLOOKUP($D1126,'[3]TAC 2018'!$C$2:$AJ$774,15)/100</f>
        <v>0.48</v>
      </c>
    </row>
    <row r="1127" spans="1:12">
      <c r="A1127" s="577"/>
      <c r="B1127" s="579"/>
      <c r="C1127" s="242" t="str">
        <f>VLOOKUP(D1127,'[3]TAC 2018'!$C$2:$AJ$774,2)</f>
        <v>Azucar blanco, granulado</v>
      </c>
      <c r="D1127" s="243" t="s">
        <v>2033</v>
      </c>
      <c r="E1127" s="156">
        <v>10</v>
      </c>
      <c r="F1127" s="157">
        <f>$E1127*VLOOKUP($D1127,'[3]TAC 2018'!$C$2:$AJ$774,4)/100</f>
        <v>10</v>
      </c>
      <c r="G1127" s="157">
        <f>$F1127*VLOOKUP($D1127,'[3]TAC 2018'!$C$2:$AJ$774,6)/100</f>
        <v>39.700000000000003</v>
      </c>
      <c r="H1127" s="244">
        <f>$F1127*VLOOKUP($D1127,'[3]TAC 2018'!$C$2:$AJ$774,8)/100</f>
        <v>0</v>
      </c>
      <c r="I1127" s="244">
        <f>$F1127*VLOOKUP($D1127,'[3]TAC 2018'!$C$2:$AJ$774,9)/100</f>
        <v>0</v>
      </c>
      <c r="J1127" s="245">
        <f>$F1127*VLOOKUP($D1127,'[3]TAC 2018'!$C$2:$AJ$774,10)/100</f>
        <v>9.93</v>
      </c>
      <c r="K1127" s="245">
        <f>$F1127*VLOOKUP($D1127,'[3]TAC 2018'!$C$2:$AJ$774,14)/100</f>
        <v>0</v>
      </c>
      <c r="L1127" s="244">
        <f>$F1127*VLOOKUP($D1127,'[3]TAC 2018'!$C$2:$AJ$774,15)/100</f>
        <v>0.01</v>
      </c>
    </row>
    <row r="1128" spans="1:12">
      <c r="A1128" s="573" t="s">
        <v>160</v>
      </c>
      <c r="B1128" s="580" t="s">
        <v>2057</v>
      </c>
      <c r="C1128" s="242" t="str">
        <f>VLOOKUP(D1128,'[3]TAC 2018'!$C$2:$AJ$774,2)</f>
        <v>Huevo de gallina, entero, crudo</v>
      </c>
      <c r="D1128" s="243" t="s">
        <v>2058</v>
      </c>
      <c r="E1128" s="156">
        <v>55</v>
      </c>
      <c r="F1128" s="157">
        <f>$E1128*VLOOKUP($D1128,'[3]TAC 2018'!$C$2:$AJ$774,4)/100</f>
        <v>49.5</v>
      </c>
      <c r="G1128" s="157">
        <f>$F1128*VLOOKUP($D1128,'[3]TAC 2018'!$C$2:$AJ$774,6)/100</f>
        <v>73.754999999999995</v>
      </c>
      <c r="H1128" s="244">
        <f>$F1128*VLOOKUP($D1128,'[3]TAC 2018'!$C$2:$AJ$774,8)/100</f>
        <v>6.2369999999999992</v>
      </c>
      <c r="I1128" s="244">
        <f>$F1128*VLOOKUP($D1128,'[3]TAC 2018'!$C$2:$AJ$774,9)/100</f>
        <v>5.3460000000000001</v>
      </c>
      <c r="J1128" s="245">
        <f>$F1128*VLOOKUP($D1128,'[3]TAC 2018'!$C$2:$AJ$774,10)/100</f>
        <v>0.14849999999999999</v>
      </c>
      <c r="K1128" s="245">
        <f>$F1128*VLOOKUP($D1128,'[3]TAC 2018'!$C$2:$AJ$774,14)/100</f>
        <v>26.234999999999999</v>
      </c>
      <c r="L1128" s="244">
        <f>$F1128*VLOOKUP($D1128,'[3]TAC 2018'!$C$2:$AJ$774,15)/100</f>
        <v>0.84149999999999991</v>
      </c>
    </row>
    <row r="1129" spans="1:12">
      <c r="A1129" s="574"/>
      <c r="B1129" s="581"/>
      <c r="C1129" s="242" t="str">
        <f>VLOOKUP(D1129,'[3]TAC 2018'!$C$2:$AJ$774,2)</f>
        <v>Cebolla cabezona, cruda</v>
      </c>
      <c r="D1129" s="243" t="s">
        <v>2035</v>
      </c>
      <c r="E1129" s="156">
        <v>10</v>
      </c>
      <c r="F1129" s="157">
        <f>$E1129*VLOOKUP($D1129,'[3]TAC 2018'!$C$2:$AJ$774,4)/100</f>
        <v>9.5</v>
      </c>
      <c r="G1129" s="157">
        <f>$F1129*VLOOKUP($D1129,'[3]TAC 2018'!$C$2:$AJ$774,6)/100</f>
        <v>3.8</v>
      </c>
      <c r="H1129" s="244">
        <f>$F1129*VLOOKUP($D1129,'[3]TAC 2018'!$C$2:$AJ$774,8)/100</f>
        <v>0.13299999999999998</v>
      </c>
      <c r="I1129" s="244">
        <f>$F1129*VLOOKUP($D1129,'[3]TAC 2018'!$C$2:$AJ$774,9)/100</f>
        <v>9.5000000000000015E-3</v>
      </c>
      <c r="J1129" s="245">
        <f>$F1129*VLOOKUP($D1129,'[3]TAC 2018'!$C$2:$AJ$774,10)/100</f>
        <v>0.73150000000000004</v>
      </c>
      <c r="K1129" s="245">
        <f>$F1129*VLOOKUP($D1129,'[3]TAC 2018'!$C$2:$AJ$774,14)/100</f>
        <v>2.2799999999999998</v>
      </c>
      <c r="L1129" s="244">
        <f>$F1129*VLOOKUP($D1129,'[3]TAC 2018'!$C$2:$AJ$774,15)/100</f>
        <v>2.8500000000000001E-2</v>
      </c>
    </row>
    <row r="1130" spans="1:12">
      <c r="A1130" s="574"/>
      <c r="B1130" s="581"/>
      <c r="C1130" s="242" t="str">
        <f>VLOOKUP(D1130,'[3]TAC 2018'!$C$2:$AJ$774,2)</f>
        <v>Tomate, crudo</v>
      </c>
      <c r="D1130" s="243" t="s">
        <v>2036</v>
      </c>
      <c r="E1130" s="156">
        <v>10</v>
      </c>
      <c r="F1130" s="157">
        <f>$E1130*VLOOKUP($D1130,'[3]TAC 2018'!$C$2:$AJ$774,4)/100</f>
        <v>8</v>
      </c>
      <c r="G1130" s="157">
        <f>$F1130*VLOOKUP($D1130,'[3]TAC 2018'!$C$2:$AJ$774,6)/100</f>
        <v>1.84</v>
      </c>
      <c r="H1130" s="244">
        <f>$F1130*VLOOKUP($D1130,'[3]TAC 2018'!$C$2:$AJ$774,8)/100</f>
        <v>7.2000000000000008E-2</v>
      </c>
      <c r="I1130" s="244">
        <f>$F1130*VLOOKUP($D1130,'[3]TAC 2018'!$C$2:$AJ$774,9)/100</f>
        <v>8.0000000000000002E-3</v>
      </c>
      <c r="J1130" s="245">
        <f>$F1130*VLOOKUP($D1130,'[3]TAC 2018'!$C$2:$AJ$774,10)/100</f>
        <v>0.32799999999999996</v>
      </c>
      <c r="K1130" s="245">
        <f>$F1130*VLOOKUP($D1130,'[3]TAC 2018'!$C$2:$AJ$774,14)/100</f>
        <v>0.72</v>
      </c>
      <c r="L1130" s="244">
        <f>$F1130*VLOOKUP($D1130,'[3]TAC 2018'!$C$2:$AJ$774,15)/100</f>
        <v>0.04</v>
      </c>
    </row>
    <row r="1131" spans="1:12">
      <c r="A1131" s="574"/>
      <c r="B1131" s="581"/>
      <c r="C1131" s="242" t="str">
        <f>VLOOKUP(D1131,'[3]TAC 2018'!$C$2:$AJ$774,2)</f>
        <v>Pimentón verde, crudo</v>
      </c>
      <c r="D1131" s="243" t="s">
        <v>2037</v>
      </c>
      <c r="E1131" s="156">
        <v>10</v>
      </c>
      <c r="F1131" s="157">
        <f>$E1131*VLOOKUP($D1131,'[3]TAC 2018'!$C$2:$AJ$774,4)/100</f>
        <v>8</v>
      </c>
      <c r="G1131" s="157">
        <f>$F1131*VLOOKUP($D1131,'[3]TAC 2018'!$C$2:$AJ$774,6)/100</f>
        <v>2.2400000000000002</v>
      </c>
      <c r="H1131" s="244">
        <f>$F1131*VLOOKUP($D1131,'[3]TAC 2018'!$C$2:$AJ$774,8)/100</f>
        <v>7.2000000000000008E-2</v>
      </c>
      <c r="I1131" s="244">
        <f>$F1131*VLOOKUP($D1131,'[3]TAC 2018'!$C$2:$AJ$774,9)/100</f>
        <v>8.0000000000000002E-3</v>
      </c>
      <c r="J1131" s="245">
        <f>$F1131*VLOOKUP($D1131,'[3]TAC 2018'!$C$2:$AJ$774,10)/100</f>
        <v>0.39200000000000002</v>
      </c>
      <c r="K1131" s="245">
        <f>$F1131*VLOOKUP($D1131,'[3]TAC 2018'!$C$2:$AJ$774,14)/100</f>
        <v>0.88</v>
      </c>
      <c r="L1131" s="244">
        <f>$F1131*VLOOKUP($D1131,'[3]TAC 2018'!$C$2:$AJ$774,15)/100</f>
        <v>3.2000000000000001E-2</v>
      </c>
    </row>
    <row r="1132" spans="1:12">
      <c r="A1132" s="574"/>
      <c r="B1132" s="581"/>
      <c r="C1132" s="242" t="str">
        <f>VLOOKUP(D1132,'[3]TAC 2018'!$C$2:$AJ$774,2)</f>
        <v>Ajo, crudo</v>
      </c>
      <c r="D1132" s="243" t="s">
        <v>2038</v>
      </c>
      <c r="E1132" s="156">
        <v>1</v>
      </c>
      <c r="F1132" s="157">
        <f>$E1132*VLOOKUP($D1132,'[3]TAC 2018'!$C$2:$AJ$774,4)/100</f>
        <v>0.95</v>
      </c>
      <c r="G1132" s="157">
        <f>$F1132*VLOOKUP($D1132,'[3]TAC 2018'!$C$2:$AJ$774,6)/100</f>
        <v>1.3679999999999999</v>
      </c>
      <c r="H1132" s="244">
        <f>$F1132*VLOOKUP($D1132,'[3]TAC 2018'!$C$2:$AJ$774,8)/100</f>
        <v>4.4649999999999995E-2</v>
      </c>
      <c r="I1132" s="244">
        <f>$F1132*VLOOKUP($D1132,'[3]TAC 2018'!$C$2:$AJ$774,9)/100</f>
        <v>2.8499999999999997E-3</v>
      </c>
      <c r="J1132" s="245">
        <f>$F1132*VLOOKUP($D1132,'[3]TAC 2018'!$C$2:$AJ$774,10)/100</f>
        <v>0.27834999999999999</v>
      </c>
      <c r="K1132" s="245">
        <f>$F1132*VLOOKUP($D1132,'[3]TAC 2018'!$C$2:$AJ$774,14)/100</f>
        <v>0.38</v>
      </c>
      <c r="L1132" s="244">
        <f>$F1132*VLOOKUP($D1132,'[3]TAC 2018'!$C$2:$AJ$774,15)/100</f>
        <v>1.2349999999999998E-2</v>
      </c>
    </row>
    <row r="1133" spans="1:12">
      <c r="A1133" s="574"/>
      <c r="B1133" s="581"/>
      <c r="C1133" s="242" t="str">
        <f>VLOOKUP(D1133,'[3]TAC 2018'!$C$2:$AJ$774,2)</f>
        <v>Cebolla junca, hojas, cruda</v>
      </c>
      <c r="D1133" s="243" t="s">
        <v>2039</v>
      </c>
      <c r="E1133" s="156">
        <v>10</v>
      </c>
      <c r="F1133" s="157">
        <f>$E1133*VLOOKUP($D1133,'[3]TAC 2018'!$C$2:$AJ$774,4)/100</f>
        <v>4.5</v>
      </c>
      <c r="G1133" s="157">
        <f>$F1133*VLOOKUP($D1133,'[3]TAC 2018'!$C$2:$AJ$774,6)/100</f>
        <v>1.845</v>
      </c>
      <c r="H1133" s="244">
        <f>$F1133*VLOOKUP($D1133,'[3]TAC 2018'!$C$2:$AJ$774,8)/100</f>
        <v>7.2000000000000008E-2</v>
      </c>
      <c r="I1133" s="244">
        <f>$F1133*VLOOKUP($D1133,'[3]TAC 2018'!$C$2:$AJ$774,9)/100</f>
        <v>9.0000000000000011E-3</v>
      </c>
      <c r="J1133" s="245">
        <f>$F1133*VLOOKUP($D1133,'[3]TAC 2018'!$C$2:$AJ$774,10)/100</f>
        <v>0.31950000000000001</v>
      </c>
      <c r="K1133" s="245">
        <f>$F1133*VLOOKUP($D1133,'[3]TAC 2018'!$C$2:$AJ$774,14)/100</f>
        <v>1.98</v>
      </c>
      <c r="L1133" s="244">
        <f>$F1133*VLOOKUP($D1133,'[3]TAC 2018'!$C$2:$AJ$774,15)/100</f>
        <v>6.7500000000000004E-2</v>
      </c>
    </row>
    <row r="1134" spans="1:12">
      <c r="A1134" s="574"/>
      <c r="B1134" s="581"/>
      <c r="C1134" s="242" t="str">
        <f>VLOOKUP(D1134,'[3]TAC 2018'!$C$2:$AJ$774,2)</f>
        <v>Aceite de maíz</v>
      </c>
      <c r="D1134" s="243" t="s">
        <v>2040</v>
      </c>
      <c r="E1134" s="156">
        <v>5</v>
      </c>
      <c r="F1134" s="157">
        <f>$E1134*VLOOKUP($D1134,'[3]TAC 2018'!$C$2:$AJ$774,4)/100</f>
        <v>5</v>
      </c>
      <c r="G1134" s="157">
        <f>$F1134*VLOOKUP($D1134,'[3]TAC 2018'!$C$2:$AJ$774,6)/100</f>
        <v>45</v>
      </c>
      <c r="H1134" s="244">
        <f>$F1134*VLOOKUP($D1134,'[3]TAC 2018'!$C$2:$AJ$774,8)/100</f>
        <v>0</v>
      </c>
      <c r="I1134" s="244">
        <f>$F1134*VLOOKUP($D1134,'[3]TAC 2018'!$C$2:$AJ$774,9)/100</f>
        <v>5</v>
      </c>
      <c r="J1134" s="245">
        <f>$F1134*VLOOKUP($D1134,'[3]TAC 2018'!$C$2:$AJ$774,10)/100</f>
        <v>0</v>
      </c>
      <c r="K1134" s="245">
        <f>$F1134*VLOOKUP($D1134,'[3]TAC 2018'!$C$2:$AJ$774,14)/100</f>
        <v>0</v>
      </c>
      <c r="L1134" s="244">
        <f>$F1134*VLOOKUP($D1134,'[3]TAC 2018'!$C$2:$AJ$774,15)/100</f>
        <v>0</v>
      </c>
    </row>
    <row r="1135" spans="1:12">
      <c r="A1135" s="577"/>
      <c r="B1135" s="582"/>
      <c r="C1135" s="242" t="str">
        <f>VLOOKUP(D1135,'[3]TAC 2018'!$C$2:$AJ$774,2)</f>
        <v>Sal</v>
      </c>
      <c r="D1135" s="243" t="s">
        <v>2041</v>
      </c>
      <c r="E1135" s="156">
        <v>1</v>
      </c>
      <c r="F1135" s="157">
        <f>$E1135*VLOOKUP($D1135,'[3]TAC 2018'!$C$2:$AJ$774,4)/100</f>
        <v>1</v>
      </c>
      <c r="G1135" s="157">
        <f>$F1135*VLOOKUP($D1135,'[3]TAC 2018'!$C$2:$AJ$774,6)/100</f>
        <v>0</v>
      </c>
      <c r="H1135" s="244">
        <f>$F1135*VLOOKUP($D1135,'[3]TAC 2018'!$C$2:$AJ$774,8)/100</f>
        <v>0</v>
      </c>
      <c r="I1135" s="244">
        <f>$F1135*VLOOKUP($D1135,'[3]TAC 2018'!$C$2:$AJ$774,9)/100</f>
        <v>0</v>
      </c>
      <c r="J1135" s="245">
        <f>$F1135*VLOOKUP($D1135,'[3]TAC 2018'!$C$2:$AJ$774,10)/100</f>
        <v>0</v>
      </c>
      <c r="K1135" s="245">
        <f>$F1135*VLOOKUP($D1135,'[3]TAC 2018'!$C$2:$AJ$774,14)/100</f>
        <v>0.24</v>
      </c>
      <c r="L1135" s="244">
        <f>$F1135*VLOOKUP($D1135,'[3]TAC 2018'!$C$2:$AJ$774,15)/100</f>
        <v>3.0000000000000001E-3</v>
      </c>
    </row>
    <row r="1136" spans="1:12">
      <c r="A1136" s="573" t="s">
        <v>1882</v>
      </c>
      <c r="B1136" s="580" t="s">
        <v>1917</v>
      </c>
      <c r="C1136" s="242" t="str">
        <f>VLOOKUP(D1136,'[3]TAC 2018'!$C$2:$AJ$774,2)</f>
        <v>Plátano colí o guíneo, verde, crudo</v>
      </c>
      <c r="D1136" s="243" t="s">
        <v>2042</v>
      </c>
      <c r="E1136" s="156">
        <v>300</v>
      </c>
      <c r="F1136" s="157">
        <f>$E1136*VLOOKUP($D1136,'[3]TAC 2018'!$C$2:$AJ$774,4)/100</f>
        <v>180</v>
      </c>
      <c r="G1136" s="157">
        <f>$F1136*VLOOKUP($D1136,'[3]TAC 2018'!$C$2:$AJ$774,6)/100</f>
        <v>230.4</v>
      </c>
      <c r="H1136" s="244">
        <f>$F1136*VLOOKUP($D1136,'[3]TAC 2018'!$C$2:$AJ$774,8)/100</f>
        <v>2.34</v>
      </c>
      <c r="I1136" s="244">
        <f>$F1136*VLOOKUP($D1136,'[3]TAC 2018'!$C$2:$AJ$774,9)/100</f>
        <v>0.18</v>
      </c>
      <c r="J1136" s="245">
        <f>$F1136*VLOOKUP($D1136,'[3]TAC 2018'!$C$2:$AJ$774,10)/100</f>
        <v>54.54</v>
      </c>
      <c r="K1136" s="245">
        <f>$F1136*VLOOKUP($D1136,'[3]TAC 2018'!$C$2:$AJ$774,14)/100</f>
        <v>7.2</v>
      </c>
      <c r="L1136" s="244">
        <f>$F1136*VLOOKUP($D1136,'[3]TAC 2018'!$C$2:$AJ$774,15)/100</f>
        <v>1.2599999999999998</v>
      </c>
    </row>
    <row r="1137" spans="1:12">
      <c r="A1137" s="574"/>
      <c r="B1137" s="581"/>
      <c r="C1137" s="242" t="str">
        <f>VLOOKUP(D1137,'[3]TAC 2018'!$C$2:$AJ$774,2)</f>
        <v>Aceite de maíz</v>
      </c>
      <c r="D1137" s="243" t="s">
        <v>2040</v>
      </c>
      <c r="E1137" s="156">
        <v>10</v>
      </c>
      <c r="F1137" s="157">
        <f>$E1137*VLOOKUP($D1137,'[3]TAC 2018'!$C$2:$AJ$774,4)/100</f>
        <v>10</v>
      </c>
      <c r="G1137" s="157">
        <f>$F1137*VLOOKUP($D1137,'[3]TAC 2018'!$C$2:$AJ$774,6)/100</f>
        <v>90</v>
      </c>
      <c r="H1137" s="244">
        <f>$F1137*VLOOKUP($D1137,'[3]TAC 2018'!$C$2:$AJ$774,8)/100</f>
        <v>0</v>
      </c>
      <c r="I1137" s="244">
        <f>$F1137*VLOOKUP($D1137,'[3]TAC 2018'!$C$2:$AJ$774,9)/100</f>
        <v>10</v>
      </c>
      <c r="J1137" s="245">
        <f>$F1137*VLOOKUP($D1137,'[3]TAC 2018'!$C$2:$AJ$774,10)/100</f>
        <v>0</v>
      </c>
      <c r="K1137" s="245">
        <f>$F1137*VLOOKUP($D1137,'[3]TAC 2018'!$C$2:$AJ$774,14)/100</f>
        <v>0</v>
      </c>
      <c r="L1137" s="244">
        <f>$F1137*VLOOKUP($D1137,'[3]TAC 2018'!$C$2:$AJ$774,15)/100</f>
        <v>0</v>
      </c>
    </row>
    <row r="1138" spans="1:12">
      <c r="A1138" s="577"/>
      <c r="B1138" s="582"/>
      <c r="C1138" s="242" t="str">
        <f>VLOOKUP(D1138,'[3]TAC 2018'!$C$2:$AJ$774,2)</f>
        <v>Sal</v>
      </c>
      <c r="D1138" s="243" t="s">
        <v>2041</v>
      </c>
      <c r="E1138" s="246">
        <v>1</v>
      </c>
      <c r="F1138" s="157">
        <f>$E1138*VLOOKUP($D1138,'[3]TAC 2018'!$C$2:$AJ$774,4)/100</f>
        <v>1</v>
      </c>
      <c r="G1138" s="157">
        <f>$F1138*VLOOKUP($D1138,'[3]TAC 2018'!$C$2:$AJ$774,6)/100</f>
        <v>0</v>
      </c>
      <c r="H1138" s="244">
        <f>$F1138*VLOOKUP($D1138,'[3]TAC 2018'!$C$2:$AJ$774,8)/100</f>
        <v>0</v>
      </c>
      <c r="I1138" s="244">
        <f>$F1138*VLOOKUP($D1138,'[3]TAC 2018'!$C$2:$AJ$774,9)/100</f>
        <v>0</v>
      </c>
      <c r="J1138" s="245">
        <f>$F1138*VLOOKUP($D1138,'[3]TAC 2018'!$C$2:$AJ$774,10)/100</f>
        <v>0</v>
      </c>
      <c r="K1138" s="245">
        <f>$F1138*VLOOKUP($D1138,'[3]TAC 2018'!$C$2:$AJ$774,14)/100</f>
        <v>0.24</v>
      </c>
      <c r="L1138" s="244">
        <f>$F1138*VLOOKUP($D1138,'[3]TAC 2018'!$C$2:$AJ$774,15)/100</f>
        <v>3.0000000000000001E-3</v>
      </c>
    </row>
    <row r="1139" spans="1:12" ht="15.75">
      <c r="A1139" s="575" t="s">
        <v>2045</v>
      </c>
      <c r="B1139" s="575"/>
      <c r="C1139" s="575"/>
      <c r="D1139" s="575"/>
      <c r="E1139" s="575"/>
      <c r="F1139" s="575"/>
      <c r="G1139" s="255">
        <f>SUM(G1125:G1138)</f>
        <v>662.34799999999996</v>
      </c>
      <c r="H1139" s="255">
        <f t="shared" ref="H1139:L1139" si="133">SUM(H1125:H1138)</f>
        <v>16.110649999999996</v>
      </c>
      <c r="I1139" s="255">
        <f t="shared" si="133"/>
        <v>26.643349999999998</v>
      </c>
      <c r="J1139" s="255">
        <f t="shared" si="133"/>
        <v>88.787849999999992</v>
      </c>
      <c r="K1139" s="255">
        <f t="shared" si="133"/>
        <v>228.95500000000001</v>
      </c>
      <c r="L1139" s="255">
        <f t="shared" si="133"/>
        <v>2.8778499999999996</v>
      </c>
    </row>
    <row r="1140" spans="1:12" ht="15.75">
      <c r="A1140" s="575" t="s">
        <v>2046</v>
      </c>
      <c r="B1140" s="575"/>
      <c r="C1140" s="575"/>
      <c r="D1140" s="575"/>
      <c r="E1140" s="575"/>
      <c r="F1140" s="575"/>
      <c r="G1140" s="256">
        <v>2245</v>
      </c>
      <c r="H1140" s="257">
        <v>78.5</v>
      </c>
      <c r="I1140" s="257">
        <v>74.400000000000006</v>
      </c>
      <c r="J1140" s="257">
        <v>314.3</v>
      </c>
      <c r="K1140" s="256">
        <v>1100</v>
      </c>
      <c r="L1140" s="257">
        <v>6.2</v>
      </c>
    </row>
    <row r="1141" spans="1:12" ht="15.75">
      <c r="A1141" s="575" t="s">
        <v>2047</v>
      </c>
      <c r="B1141" s="575"/>
      <c r="C1141" s="575"/>
      <c r="D1141" s="575"/>
      <c r="E1141" s="575"/>
      <c r="F1141" s="575"/>
      <c r="G1141" s="258">
        <f t="shared" ref="G1141:L1141" si="134">G1139/G1140</f>
        <v>0.29503251670378616</v>
      </c>
      <c r="H1141" s="258">
        <f t="shared" si="134"/>
        <v>0.20523121019108276</v>
      </c>
      <c r="I1141" s="258">
        <f t="shared" si="134"/>
        <v>0.35810954301075265</v>
      </c>
      <c r="J1141" s="258">
        <f t="shared" si="134"/>
        <v>0.28249395482023543</v>
      </c>
      <c r="K1141" s="258">
        <f t="shared" si="134"/>
        <v>0.2081409090909091</v>
      </c>
      <c r="L1141" s="258">
        <f t="shared" si="134"/>
        <v>0.46416935483870958</v>
      </c>
    </row>
    <row r="1142" spans="1:12">
      <c r="A1142" s="280"/>
      <c r="B1142" s="281"/>
      <c r="C1142" s="282"/>
      <c r="D1142" s="259"/>
      <c r="E1142" s="260"/>
      <c r="F1142" s="283"/>
      <c r="G1142" s="283"/>
      <c r="H1142" s="284"/>
      <c r="I1142" s="284"/>
      <c r="J1142" s="285"/>
      <c r="K1142" s="285"/>
      <c r="L1142" s="284"/>
    </row>
    <row r="1143" spans="1:12">
      <c r="A1143" s="584" t="s">
        <v>2198</v>
      </c>
      <c r="B1143" s="584"/>
      <c r="C1143" s="584"/>
      <c r="D1143" s="584"/>
      <c r="E1143" s="584"/>
      <c r="F1143" s="584"/>
      <c r="G1143" s="584"/>
      <c r="H1143" s="584"/>
      <c r="I1143" s="584"/>
      <c r="J1143" s="584"/>
      <c r="K1143" s="584"/>
      <c r="L1143" s="584"/>
    </row>
    <row r="1145" spans="1:12">
      <c r="A1145" s="588" t="s">
        <v>159</v>
      </c>
      <c r="B1145" s="588" t="s">
        <v>166</v>
      </c>
      <c r="C1145" s="588" t="s">
        <v>167</v>
      </c>
      <c r="D1145" s="588" t="s">
        <v>2024</v>
      </c>
      <c r="E1145" s="590" t="s">
        <v>168</v>
      </c>
      <c r="F1145" s="590" t="s">
        <v>169</v>
      </c>
      <c r="G1145" s="592" t="s">
        <v>2025</v>
      </c>
      <c r="H1145" s="593"/>
      <c r="I1145" s="593"/>
      <c r="J1145" s="593"/>
      <c r="K1145" s="593"/>
      <c r="L1145" s="594"/>
    </row>
    <row r="1146" spans="1:12" ht="30">
      <c r="A1146" s="603"/>
      <c r="B1146" s="603"/>
      <c r="C1146" s="603"/>
      <c r="D1146" s="603"/>
      <c r="E1146" s="604"/>
      <c r="F1146" s="604"/>
      <c r="G1146" s="241" t="s">
        <v>2026</v>
      </c>
      <c r="H1146" s="241" t="s">
        <v>2027</v>
      </c>
      <c r="I1146" s="241" t="s">
        <v>2028</v>
      </c>
      <c r="J1146" s="241" t="s">
        <v>2029</v>
      </c>
      <c r="K1146" s="241" t="s">
        <v>2030</v>
      </c>
      <c r="L1146" s="241" t="s">
        <v>2031</v>
      </c>
    </row>
    <row r="1147" spans="1:12" ht="45">
      <c r="A1147" s="265" t="s">
        <v>1973</v>
      </c>
      <c r="B1147" s="272" t="s">
        <v>3730</v>
      </c>
      <c r="C1147" s="261" t="str">
        <f>VLOOKUP(D1147,'[3]TAC 2018'!$C$2:$AJ$774,2)</f>
        <v>Kumis, entero, con azucar</v>
      </c>
      <c r="D1147" s="243" t="s">
        <v>3177</v>
      </c>
      <c r="E1147" s="156">
        <v>200</v>
      </c>
      <c r="F1147" s="157">
        <f>$E1147*VLOOKUP($D1147,'[3]TAC 2018'!$C$2:$AJ$774,4)/100</f>
        <v>200</v>
      </c>
      <c r="G1147" s="157">
        <f>$F1147*VLOOKUP($D1147,'[3]TAC 2018'!$C$2:$AJ$774,6)/100</f>
        <v>176</v>
      </c>
      <c r="H1147" s="244">
        <f>$F1147*VLOOKUP($D1147,'[3]TAC 2018'!$C$2:$AJ$774,8)/100</f>
        <v>5.8</v>
      </c>
      <c r="I1147" s="244">
        <f>$F1147*VLOOKUP($D1147,'[3]TAC 2018'!$C$2:$AJ$774,9)/100</f>
        <v>5</v>
      </c>
      <c r="J1147" s="245">
        <f>$F1147*VLOOKUP($D1147,'[3]TAC 2018'!$C$2:$AJ$774,10)/100</f>
        <v>27</v>
      </c>
      <c r="K1147" s="245">
        <f>$F1147*VLOOKUP($D1147,'[3]TAC 2018'!$C$2:$AJ$774,14)/100</f>
        <v>226</v>
      </c>
      <c r="L1147" s="244">
        <f>$F1147*VLOOKUP($D1147,'[3]TAC 2018'!$C$2:$AJ$774,15)/100</f>
        <v>0.2</v>
      </c>
    </row>
    <row r="1148" spans="1:12" ht="38.25" customHeight="1">
      <c r="A1148" s="265" t="s">
        <v>1882</v>
      </c>
      <c r="B1148" s="272" t="s">
        <v>2140</v>
      </c>
      <c r="C1148" s="261" t="str">
        <f>VLOOKUP(D1148,'[3]TAC 2018'!$C$2:$AJ$774,2)</f>
        <v>Galletas saladas, tipo craker</v>
      </c>
      <c r="D1148" s="243" t="s">
        <v>2141</v>
      </c>
      <c r="E1148" s="156">
        <v>14</v>
      </c>
      <c r="F1148" s="157">
        <f>$E1148*VLOOKUP($D1148,'[3]TAC 2018'!$C$2:$AJ$774,4)/100</f>
        <v>14</v>
      </c>
      <c r="G1148" s="157">
        <f>$F1148*VLOOKUP($D1148,'[3]TAC 2018'!$C$2:$AJ$774,6)/100</f>
        <v>65.099999999999994</v>
      </c>
      <c r="H1148" s="244">
        <f>$F1148*VLOOKUP($D1148,'[3]TAC 2018'!$C$2:$AJ$774,8)/100</f>
        <v>1.1760000000000002</v>
      </c>
      <c r="I1148" s="244">
        <f>$F1148*VLOOKUP($D1148,'[3]TAC 2018'!$C$2:$AJ$774,9)/100</f>
        <v>2.4079999999999999</v>
      </c>
      <c r="J1148" s="245">
        <f>$F1148*VLOOKUP($D1148,'[3]TAC 2018'!$C$2:$AJ$774,10)/100</f>
        <v>9.548</v>
      </c>
      <c r="K1148" s="245">
        <f>$F1148*VLOOKUP($D1148,'[3]TAC 2018'!$C$2:$AJ$774,14)/100</f>
        <v>14.98</v>
      </c>
      <c r="L1148" s="244">
        <f>$F1148*VLOOKUP($D1148,'[3]TAC 2018'!$C$2:$AJ$774,15)/100</f>
        <v>0.35</v>
      </c>
    </row>
    <row r="1149" spans="1:12" ht="15.75">
      <c r="A1149" s="617" t="s">
        <v>2045</v>
      </c>
      <c r="B1149" s="617"/>
      <c r="C1149" s="617"/>
      <c r="D1149" s="617"/>
      <c r="E1149" s="617"/>
      <c r="F1149" s="617"/>
      <c r="G1149" s="263">
        <f t="shared" ref="G1149:L1149" si="135">SUM(G1147:G1148)</f>
        <v>241.1</v>
      </c>
      <c r="H1149" s="263">
        <f t="shared" si="135"/>
        <v>6.976</v>
      </c>
      <c r="I1149" s="263">
        <f t="shared" si="135"/>
        <v>7.4079999999999995</v>
      </c>
      <c r="J1149" s="263">
        <f t="shared" si="135"/>
        <v>36.548000000000002</v>
      </c>
      <c r="K1149" s="263">
        <f t="shared" si="135"/>
        <v>240.98</v>
      </c>
      <c r="L1149" s="263">
        <f t="shared" si="135"/>
        <v>0.55000000000000004</v>
      </c>
    </row>
    <row r="1150" spans="1:12" ht="15.75">
      <c r="A1150" s="575" t="s">
        <v>2046</v>
      </c>
      <c r="B1150" s="575"/>
      <c r="C1150" s="575"/>
      <c r="D1150" s="575"/>
      <c r="E1150" s="575"/>
      <c r="F1150" s="575"/>
      <c r="G1150" s="256">
        <v>2245</v>
      </c>
      <c r="H1150" s="257">
        <v>78.5</v>
      </c>
      <c r="I1150" s="257">
        <v>74.400000000000006</v>
      </c>
      <c r="J1150" s="257">
        <v>314.3</v>
      </c>
      <c r="K1150" s="256">
        <v>1100</v>
      </c>
      <c r="L1150" s="257">
        <v>6.2</v>
      </c>
    </row>
    <row r="1151" spans="1:12" ht="15.75">
      <c r="A1151" s="575" t="s">
        <v>2047</v>
      </c>
      <c r="B1151" s="575"/>
      <c r="C1151" s="575"/>
      <c r="D1151" s="575"/>
      <c r="E1151" s="575"/>
      <c r="F1151" s="575"/>
      <c r="G1151" s="258">
        <f t="shared" ref="G1151:L1151" si="136">G1149/G1150</f>
        <v>0.10739420935412027</v>
      </c>
      <c r="H1151" s="258">
        <f t="shared" si="136"/>
        <v>8.8866242038216567E-2</v>
      </c>
      <c r="I1151" s="258">
        <f t="shared" si="136"/>
        <v>9.956989247311826E-2</v>
      </c>
      <c r="J1151" s="258">
        <f t="shared" si="136"/>
        <v>0.11628380528157811</v>
      </c>
      <c r="K1151" s="258">
        <f t="shared" si="136"/>
        <v>0.21907272727272725</v>
      </c>
      <c r="L1151" s="258">
        <f t="shared" si="136"/>
        <v>8.8709677419354843E-2</v>
      </c>
    </row>
    <row r="1152" spans="1:12">
      <c r="A1152" s="280"/>
      <c r="B1152" s="281"/>
      <c r="C1152" s="282"/>
      <c r="D1152" s="259"/>
      <c r="E1152" s="260"/>
      <c r="F1152" s="283"/>
      <c r="G1152" s="283"/>
      <c r="H1152" s="284"/>
      <c r="I1152" s="284"/>
      <c r="J1152" s="285"/>
      <c r="K1152" s="285"/>
      <c r="L1152" s="284"/>
    </row>
    <row r="1153" spans="1:12">
      <c r="A1153" s="584" t="s">
        <v>2200</v>
      </c>
      <c r="B1153" s="584"/>
      <c r="C1153" s="584"/>
      <c r="D1153" s="584"/>
      <c r="E1153" s="584"/>
      <c r="F1153" s="584"/>
      <c r="G1153" s="584"/>
      <c r="H1153" s="584"/>
      <c r="I1153" s="584"/>
      <c r="J1153" s="584"/>
      <c r="K1153" s="584"/>
      <c r="L1153" s="584"/>
    </row>
    <row r="1155" spans="1:12">
      <c r="A1155" s="588" t="s">
        <v>159</v>
      </c>
      <c r="B1155" s="588" t="s">
        <v>166</v>
      </c>
      <c r="C1155" s="605" t="s">
        <v>167</v>
      </c>
      <c r="D1155" s="605" t="s">
        <v>2024</v>
      </c>
      <c r="E1155" s="606" t="s">
        <v>168</v>
      </c>
      <c r="F1155" s="606" t="s">
        <v>169</v>
      </c>
      <c r="G1155" s="607" t="s">
        <v>2025</v>
      </c>
      <c r="H1155" s="607"/>
      <c r="I1155" s="607"/>
      <c r="J1155" s="607"/>
      <c r="K1155" s="607"/>
      <c r="L1155" s="607"/>
    </row>
    <row r="1156" spans="1:12" ht="30">
      <c r="A1156" s="589"/>
      <c r="B1156" s="589"/>
      <c r="C1156" s="605"/>
      <c r="D1156" s="605"/>
      <c r="E1156" s="606"/>
      <c r="F1156" s="606"/>
      <c r="G1156" s="309" t="s">
        <v>2026</v>
      </c>
      <c r="H1156" s="309" t="s">
        <v>2027</v>
      </c>
      <c r="I1156" s="309" t="s">
        <v>2028</v>
      </c>
      <c r="J1156" s="309" t="s">
        <v>2029</v>
      </c>
      <c r="K1156" s="309" t="s">
        <v>2030</v>
      </c>
      <c r="L1156" s="309" t="s">
        <v>2031</v>
      </c>
    </row>
    <row r="1157" spans="1:12">
      <c r="A1157" s="573" t="s">
        <v>1785</v>
      </c>
      <c r="B1157" s="578" t="s">
        <v>1952</v>
      </c>
      <c r="C1157" s="261" t="str">
        <f>VLOOKUP(D1157,'[3]TAC 2018'!$C$2:$AJ$774,2)</f>
        <v>Cabra o chivo, carne, cruda</v>
      </c>
      <c r="D1157" s="243" t="s">
        <v>2062</v>
      </c>
      <c r="E1157" s="156">
        <v>100</v>
      </c>
      <c r="F1157" s="157">
        <v>65</v>
      </c>
      <c r="G1157" s="157">
        <f>$F1157*VLOOKUP($D1157,'[3]TAC 2018'!$C$2:$AJ$774,6)/100</f>
        <v>67.599999999999994</v>
      </c>
      <c r="H1157" s="244">
        <f>$F1157*VLOOKUP($D1157,'[3]TAC 2018'!$C$2:$AJ$774,8)/100</f>
        <v>13.39</v>
      </c>
      <c r="I1157" s="244">
        <f>$F1157*VLOOKUP($D1157,'[3]TAC 2018'!$C$2:$AJ$774,9)/100</f>
        <v>1.4950000000000001</v>
      </c>
      <c r="J1157" s="245">
        <f>$F1157*VLOOKUP($D1157,'[3]TAC 2018'!$C$2:$AJ$774,10)/100</f>
        <v>0.13</v>
      </c>
      <c r="K1157" s="245">
        <f>$F1157*VLOOKUP($D1157,'[3]TAC 2018'!$C$2:$AJ$774,14)/100</f>
        <v>8.4499999999999993</v>
      </c>
      <c r="L1157" s="244">
        <f>$F1157*VLOOKUP($D1157,'[3]TAC 2018'!$C$2:$AJ$774,15)/100</f>
        <v>1.82</v>
      </c>
    </row>
    <row r="1158" spans="1:12">
      <c r="A1158" s="574"/>
      <c r="B1158" s="599"/>
      <c r="C1158" s="261" t="str">
        <f>VLOOKUP(D1158,'[3]TAC 2018'!$C$2:$AJ$774,2)</f>
        <v>Cebolla cabezona, cruda</v>
      </c>
      <c r="D1158" s="243" t="s">
        <v>2035</v>
      </c>
      <c r="E1158" s="156">
        <v>10</v>
      </c>
      <c r="F1158" s="157">
        <f>$E1158*VLOOKUP($D1158,'[3]TAC 2018'!$C$2:$AJ$774,4)/100</f>
        <v>9.5</v>
      </c>
      <c r="G1158" s="157">
        <f>$F1158*VLOOKUP($D1158,'[3]TAC 2018'!$C$2:$AJ$774,6)/100</f>
        <v>3.8</v>
      </c>
      <c r="H1158" s="244">
        <f>$F1158*VLOOKUP($D1158,'[3]TAC 2018'!$C$2:$AJ$774,8)/100</f>
        <v>0.13299999999999998</v>
      </c>
      <c r="I1158" s="244">
        <f>$F1158*VLOOKUP($D1158,'[3]TAC 2018'!$C$2:$AJ$774,9)/100</f>
        <v>9.5000000000000015E-3</v>
      </c>
      <c r="J1158" s="245">
        <f>$F1158*VLOOKUP($D1158,'[3]TAC 2018'!$C$2:$AJ$774,10)/100</f>
        <v>0.73150000000000004</v>
      </c>
      <c r="K1158" s="245">
        <f>$F1158*VLOOKUP($D1158,'[3]TAC 2018'!$C$2:$AJ$774,14)/100</f>
        <v>2.2799999999999998</v>
      </c>
      <c r="L1158" s="244">
        <f>$F1158*VLOOKUP($D1158,'[3]TAC 2018'!$C$2:$AJ$774,15)/100</f>
        <v>2.8500000000000001E-2</v>
      </c>
    </row>
    <row r="1159" spans="1:12">
      <c r="A1159" s="574"/>
      <c r="B1159" s="599"/>
      <c r="C1159" s="261" t="str">
        <f>VLOOKUP(D1159,'[3]TAC 2018'!$C$2:$AJ$774,2)</f>
        <v>Pimentón verde, crudo</v>
      </c>
      <c r="D1159" s="243" t="s">
        <v>2037</v>
      </c>
      <c r="E1159" s="156">
        <v>10</v>
      </c>
      <c r="F1159" s="157">
        <f>$E1159*VLOOKUP($D1159,'[3]TAC 2018'!$C$2:$AJ$774,4)/100</f>
        <v>8</v>
      </c>
      <c r="G1159" s="157">
        <f>$F1159*VLOOKUP($D1159,'[3]TAC 2018'!$C$2:$AJ$774,6)/100</f>
        <v>2.2400000000000002</v>
      </c>
      <c r="H1159" s="244">
        <f>$F1159*VLOOKUP($D1159,'[3]TAC 2018'!$C$2:$AJ$774,8)/100</f>
        <v>7.2000000000000008E-2</v>
      </c>
      <c r="I1159" s="244">
        <f>$F1159*VLOOKUP($D1159,'[3]TAC 2018'!$C$2:$AJ$774,9)/100</f>
        <v>8.0000000000000002E-3</v>
      </c>
      <c r="J1159" s="245">
        <f>$F1159*VLOOKUP($D1159,'[3]TAC 2018'!$C$2:$AJ$774,10)/100</f>
        <v>0.39200000000000002</v>
      </c>
      <c r="K1159" s="245">
        <f>$F1159*VLOOKUP($D1159,'[3]TAC 2018'!$C$2:$AJ$774,14)/100</f>
        <v>0.88</v>
      </c>
      <c r="L1159" s="244">
        <f>$F1159*VLOOKUP($D1159,'[3]TAC 2018'!$C$2:$AJ$774,15)/100</f>
        <v>3.2000000000000001E-2</v>
      </c>
    </row>
    <row r="1160" spans="1:12">
      <c r="A1160" s="574"/>
      <c r="B1160" s="599"/>
      <c r="C1160" s="261" t="str">
        <f>VLOOKUP(D1160,'[3]TAC 2018'!$C$2:$AJ$774,2)</f>
        <v>Achiote,seco</v>
      </c>
      <c r="D1160" s="243" t="s">
        <v>2063</v>
      </c>
      <c r="E1160" s="156">
        <v>1</v>
      </c>
      <c r="F1160" s="157">
        <f>$E1160*VLOOKUP($D1160,'[3]TAC 2018'!$C$2:$AJ$774,4)/100</f>
        <v>1</v>
      </c>
      <c r="G1160" s="157">
        <f>$F1160*VLOOKUP($D1160,'[3]TAC 2018'!$C$2:$AJ$774,6)/100</f>
        <v>3.92</v>
      </c>
      <c r="H1160" s="244">
        <f>$F1160*VLOOKUP($D1160,'[3]TAC 2018'!$C$2:$AJ$774,8)/100</f>
        <v>4.4000000000000004E-2</v>
      </c>
      <c r="I1160" s="244">
        <f>$F1160*VLOOKUP($D1160,'[3]TAC 2018'!$C$2:$AJ$774,9)/100</f>
        <v>5.2999999999999999E-2</v>
      </c>
      <c r="J1160" s="245">
        <f>$F1160*VLOOKUP($D1160,'[3]TAC 2018'!$C$2:$AJ$774,10)/100</f>
        <v>0.81799999999999995</v>
      </c>
      <c r="K1160" s="245">
        <f>$F1160*VLOOKUP($D1160,'[3]TAC 2018'!$C$2:$AJ$774,14)/100</f>
        <v>0.11</v>
      </c>
      <c r="L1160" s="244">
        <f>$F1160*VLOOKUP($D1160,'[3]TAC 2018'!$C$2:$AJ$774,15)/100</f>
        <v>1.3999999999999999E-2</v>
      </c>
    </row>
    <row r="1161" spans="1:12">
      <c r="A1161" s="574"/>
      <c r="B1161" s="599"/>
      <c r="C1161" s="261" t="str">
        <f>VLOOKUP(D1161,'[3]TAC 2018'!$C$2:$AJ$774,2)</f>
        <v>Ajo, crudo</v>
      </c>
      <c r="D1161" s="243" t="s">
        <v>2038</v>
      </c>
      <c r="E1161" s="156">
        <v>1</v>
      </c>
      <c r="F1161" s="157">
        <f>$E1161*VLOOKUP($D1161,'[3]TAC 2018'!$C$2:$AJ$774,4)/100</f>
        <v>0.95</v>
      </c>
      <c r="G1161" s="157">
        <f>$F1161*VLOOKUP($D1161,'[3]TAC 2018'!$C$2:$AJ$774,6)/100</f>
        <v>1.3679999999999999</v>
      </c>
      <c r="H1161" s="244">
        <f>$F1161*VLOOKUP($D1161,'[3]TAC 2018'!$C$2:$AJ$774,8)/100</f>
        <v>4.4649999999999995E-2</v>
      </c>
      <c r="I1161" s="244">
        <f>$F1161*VLOOKUP($D1161,'[3]TAC 2018'!$C$2:$AJ$774,9)/100</f>
        <v>2.8499999999999997E-3</v>
      </c>
      <c r="J1161" s="245">
        <f>$F1161*VLOOKUP($D1161,'[3]TAC 2018'!$C$2:$AJ$774,10)/100</f>
        <v>0.27834999999999999</v>
      </c>
      <c r="K1161" s="245">
        <f>$F1161*VLOOKUP($D1161,'[3]TAC 2018'!$C$2:$AJ$774,14)/100</f>
        <v>0.38</v>
      </c>
      <c r="L1161" s="244">
        <f>$F1161*VLOOKUP($D1161,'[3]TAC 2018'!$C$2:$AJ$774,15)/100</f>
        <v>1.2349999999999998E-2</v>
      </c>
    </row>
    <row r="1162" spans="1:12">
      <c r="A1162" s="574"/>
      <c r="B1162" s="599"/>
      <c r="C1162" s="261" t="str">
        <f>VLOOKUP(D1162,'[3]TAC 2018'!$C$2:$AJ$774,2)</f>
        <v>Cebolla junca, hojas, cruda</v>
      </c>
      <c r="D1162" s="243" t="s">
        <v>2039</v>
      </c>
      <c r="E1162" s="156">
        <v>20</v>
      </c>
      <c r="F1162" s="157">
        <f>$E1162*VLOOKUP($D1162,'[3]TAC 2018'!$C$2:$AJ$774,4)/100</f>
        <v>9</v>
      </c>
      <c r="G1162" s="157">
        <f>$F1162*VLOOKUP($D1162,'[3]TAC 2018'!$C$2:$AJ$774,6)/100</f>
        <v>3.69</v>
      </c>
      <c r="H1162" s="244">
        <f>$F1162*VLOOKUP($D1162,'[3]TAC 2018'!$C$2:$AJ$774,8)/100</f>
        <v>0.14400000000000002</v>
      </c>
      <c r="I1162" s="244">
        <f>$F1162*VLOOKUP($D1162,'[3]TAC 2018'!$C$2:$AJ$774,9)/100</f>
        <v>1.8000000000000002E-2</v>
      </c>
      <c r="J1162" s="245">
        <f>$F1162*VLOOKUP($D1162,'[3]TAC 2018'!$C$2:$AJ$774,10)/100</f>
        <v>0.63900000000000001</v>
      </c>
      <c r="K1162" s="245">
        <f>$F1162*VLOOKUP($D1162,'[3]TAC 2018'!$C$2:$AJ$774,14)/100</f>
        <v>3.96</v>
      </c>
      <c r="L1162" s="244">
        <f>$F1162*VLOOKUP($D1162,'[3]TAC 2018'!$C$2:$AJ$774,15)/100</f>
        <v>0.13500000000000001</v>
      </c>
    </row>
    <row r="1163" spans="1:12">
      <c r="A1163" s="574"/>
      <c r="B1163" s="599"/>
      <c r="C1163" s="261" t="str">
        <f>VLOOKUP(D1163,'[3]TAC 2018'!$C$2:$AJ$774,2)</f>
        <v>Aceite de maíz</v>
      </c>
      <c r="D1163" s="243" t="s">
        <v>2040</v>
      </c>
      <c r="E1163" s="156">
        <v>10</v>
      </c>
      <c r="F1163" s="157">
        <f>$E1163*VLOOKUP($D1163,'[3]TAC 2018'!$C$2:$AJ$774,4)/100</f>
        <v>10</v>
      </c>
      <c r="G1163" s="157">
        <f>$F1163*VLOOKUP($D1163,'[3]TAC 2018'!$C$2:$AJ$774,6)/100</f>
        <v>90</v>
      </c>
      <c r="H1163" s="244">
        <f>$F1163*VLOOKUP($D1163,'[3]TAC 2018'!$C$2:$AJ$774,8)/100</f>
        <v>0</v>
      </c>
      <c r="I1163" s="244">
        <f>$F1163*VLOOKUP($D1163,'[3]TAC 2018'!$C$2:$AJ$774,9)/100</f>
        <v>10</v>
      </c>
      <c r="J1163" s="245">
        <f>$F1163*VLOOKUP($D1163,'[3]TAC 2018'!$C$2:$AJ$774,10)/100</f>
        <v>0</v>
      </c>
      <c r="K1163" s="245">
        <f>$F1163*VLOOKUP($D1163,'[3]TAC 2018'!$C$2:$AJ$774,14)/100</f>
        <v>0</v>
      </c>
      <c r="L1163" s="244">
        <f>$F1163*VLOOKUP($D1163,'[3]TAC 2018'!$C$2:$AJ$774,15)/100</f>
        <v>0</v>
      </c>
    </row>
    <row r="1164" spans="1:12">
      <c r="A1164" s="574"/>
      <c r="B1164" s="579"/>
      <c r="C1164" s="261" t="str">
        <f>VLOOKUP(D1164,'[3]TAC 2018'!$C$2:$AJ$774,2)</f>
        <v>Sal</v>
      </c>
      <c r="D1164" s="243" t="s">
        <v>2041</v>
      </c>
      <c r="E1164" s="246">
        <v>1</v>
      </c>
      <c r="F1164" s="157">
        <f>$E1164*VLOOKUP($D1164,'[3]TAC 2018'!$C$2:$AJ$774,4)/100</f>
        <v>1</v>
      </c>
      <c r="G1164" s="157">
        <f>$F1164*VLOOKUP($D1164,'[3]TAC 2018'!$C$2:$AJ$774,6)/100</f>
        <v>0</v>
      </c>
      <c r="H1164" s="244">
        <f>$F1164*VLOOKUP($D1164,'[3]TAC 2018'!$C$2:$AJ$774,8)/100</f>
        <v>0</v>
      </c>
      <c r="I1164" s="244">
        <f>$F1164*VLOOKUP($D1164,'[3]TAC 2018'!$C$2:$AJ$774,9)/100</f>
        <v>0</v>
      </c>
      <c r="J1164" s="245">
        <f>$F1164*VLOOKUP($D1164,'[3]TAC 2018'!$C$2:$AJ$774,10)/100</f>
        <v>0</v>
      </c>
      <c r="K1164" s="245">
        <f>$F1164*VLOOKUP($D1164,'[3]TAC 2018'!$C$2:$AJ$774,14)/100</f>
        <v>0.24</v>
      </c>
      <c r="L1164" s="244">
        <f>$F1164*VLOOKUP($D1164,'[3]TAC 2018'!$C$2:$AJ$774,15)/100</f>
        <v>3.0000000000000001E-3</v>
      </c>
    </row>
    <row r="1165" spans="1:12">
      <c r="A1165" s="616" t="s">
        <v>1882</v>
      </c>
      <c r="B1165" s="578" t="s">
        <v>2201</v>
      </c>
      <c r="C1165" s="261" t="str">
        <f>VLOOKUP(D1165,'[3]TAC 2018'!$C$2:$AJ$774,2)</f>
        <v>Arroz blanco, pulido, crudo</v>
      </c>
      <c r="D1165" s="243" t="s">
        <v>2056</v>
      </c>
      <c r="E1165" s="156">
        <v>80</v>
      </c>
      <c r="F1165" s="157">
        <f>$E1165*VLOOKUP($D1165,'[3]TAC 2018'!$C$2:$AJ$774,4)/100</f>
        <v>80</v>
      </c>
      <c r="G1165" s="157">
        <f>$F1165*VLOOKUP($D1165,'[3]TAC 2018'!$C$2:$AJ$774,6)/100</f>
        <v>282.39999999999998</v>
      </c>
      <c r="H1165" s="244">
        <f>$F1165*VLOOKUP($D1165,'[3]TAC 2018'!$C$2:$AJ$774,8)/100</f>
        <v>5.36</v>
      </c>
      <c r="I1165" s="244">
        <f>$F1165*VLOOKUP($D1165,'[3]TAC 2018'!$C$2:$AJ$774,9)/100</f>
        <v>0.32</v>
      </c>
      <c r="J1165" s="245">
        <f>$F1165*VLOOKUP($D1165,'[3]TAC 2018'!$C$2:$AJ$774,10)/100</f>
        <v>64.08</v>
      </c>
      <c r="K1165" s="245">
        <f>$F1165*VLOOKUP($D1165,'[3]TAC 2018'!$C$2:$AJ$774,14)/100</f>
        <v>7.2</v>
      </c>
      <c r="L1165" s="244">
        <f>$F1165*VLOOKUP($D1165,'[3]TAC 2018'!$C$2:$AJ$774,15)/100</f>
        <v>0.64</v>
      </c>
    </row>
    <row r="1166" spans="1:12">
      <c r="A1166" s="616"/>
      <c r="B1166" s="599"/>
      <c r="C1166" s="261" t="str">
        <f>VLOOKUP(D1166,'[3]TAC 2018'!$C$2:$AJ$774,2)</f>
        <v>Ajo, crudo</v>
      </c>
      <c r="D1166" s="243" t="s">
        <v>2038</v>
      </c>
      <c r="E1166" s="156">
        <v>10</v>
      </c>
      <c r="F1166" s="157">
        <f>$E1166*VLOOKUP($D1166,'[3]TAC 2018'!$C$2:$AJ$774,4)/100</f>
        <v>9.5</v>
      </c>
      <c r="G1166" s="157">
        <f>$F1166*VLOOKUP($D1166,'[3]TAC 2018'!$C$2:$AJ$774,6)/100</f>
        <v>13.68</v>
      </c>
      <c r="H1166" s="244">
        <f>$F1166*VLOOKUP($D1166,'[3]TAC 2018'!$C$2:$AJ$774,8)/100</f>
        <v>0.44650000000000001</v>
      </c>
      <c r="I1166" s="244">
        <f>$F1166*VLOOKUP($D1166,'[3]TAC 2018'!$C$2:$AJ$774,9)/100</f>
        <v>2.8500000000000001E-2</v>
      </c>
      <c r="J1166" s="245">
        <f>$F1166*VLOOKUP($D1166,'[3]TAC 2018'!$C$2:$AJ$774,10)/100</f>
        <v>2.7835000000000001</v>
      </c>
      <c r="K1166" s="245">
        <f>$F1166*VLOOKUP($D1166,'[3]TAC 2018'!$C$2:$AJ$774,14)/100</f>
        <v>3.8</v>
      </c>
      <c r="L1166" s="244">
        <f>$F1166*VLOOKUP($D1166,'[3]TAC 2018'!$C$2:$AJ$774,15)/100</f>
        <v>0.1235</v>
      </c>
    </row>
    <row r="1167" spans="1:12">
      <c r="A1167" s="616"/>
      <c r="B1167" s="599"/>
      <c r="C1167" s="261" t="str">
        <f>VLOOKUP(D1167,'[3]TAC 2018'!$C$2:$AJ$774,2)</f>
        <v>Sal</v>
      </c>
      <c r="D1167" s="243" t="s">
        <v>2041</v>
      </c>
      <c r="E1167" s="156">
        <v>1</v>
      </c>
      <c r="F1167" s="157">
        <f>$E1167*VLOOKUP($D1167,'[3]TAC 2018'!$C$2:$AJ$774,4)/100</f>
        <v>1</v>
      </c>
      <c r="G1167" s="157">
        <f>$F1167*VLOOKUP($D1167,'[3]TAC 2018'!$C$2:$AJ$774,6)/100</f>
        <v>0</v>
      </c>
      <c r="H1167" s="244">
        <f>$F1167*VLOOKUP($D1167,'[3]TAC 2018'!$C$2:$AJ$774,8)/100</f>
        <v>0</v>
      </c>
      <c r="I1167" s="244">
        <f>$F1167*VLOOKUP($D1167,'[3]TAC 2018'!$C$2:$AJ$774,9)/100</f>
        <v>0</v>
      </c>
      <c r="J1167" s="245">
        <f>$F1167*VLOOKUP($D1167,'[3]TAC 2018'!$C$2:$AJ$774,10)/100</f>
        <v>0</v>
      </c>
      <c r="K1167" s="245">
        <f>$F1167*VLOOKUP($D1167,'[3]TAC 2018'!$C$2:$AJ$774,14)/100</f>
        <v>0.24</v>
      </c>
      <c r="L1167" s="244">
        <f>$F1167*VLOOKUP($D1167,'[3]TAC 2018'!$C$2:$AJ$774,15)/100</f>
        <v>3.0000000000000001E-3</v>
      </c>
    </row>
    <row r="1168" spans="1:12">
      <c r="A1168" s="616"/>
      <c r="B1168" s="599"/>
      <c r="C1168" s="261" t="str">
        <f>VLOOKUP(D1168,'[3]TAC 2018'!$C$2:$AJ$774,2)</f>
        <v>Aceite de maíz</v>
      </c>
      <c r="D1168" s="243" t="s">
        <v>2040</v>
      </c>
      <c r="E1168" s="156">
        <v>10</v>
      </c>
      <c r="F1168" s="157">
        <f>$E1168*VLOOKUP($D1168,'[3]TAC 2018'!$C$2:$AJ$774,4)/100</f>
        <v>10</v>
      </c>
      <c r="G1168" s="157">
        <f>$F1168*VLOOKUP($D1168,'[3]TAC 2018'!$C$2:$AJ$774,6)/100</f>
        <v>90</v>
      </c>
      <c r="H1168" s="244">
        <f>$F1168*VLOOKUP($D1168,'[3]TAC 2018'!$C$2:$AJ$774,8)/100</f>
        <v>0</v>
      </c>
      <c r="I1168" s="244">
        <f>$F1168*VLOOKUP($D1168,'[3]TAC 2018'!$C$2:$AJ$774,9)/100</f>
        <v>10</v>
      </c>
      <c r="J1168" s="245">
        <f>$F1168*VLOOKUP($D1168,'[3]TAC 2018'!$C$2:$AJ$774,10)/100</f>
        <v>0</v>
      </c>
      <c r="K1168" s="245">
        <f>$F1168*VLOOKUP($D1168,'[3]TAC 2018'!$C$2:$AJ$774,14)/100</f>
        <v>0</v>
      </c>
      <c r="L1168" s="244">
        <f>$F1168*VLOOKUP($D1168,'[3]TAC 2018'!$C$2:$AJ$774,15)/100</f>
        <v>0</v>
      </c>
    </row>
    <row r="1169" spans="1:12">
      <c r="A1169" s="265" t="s">
        <v>1722</v>
      </c>
      <c r="B1169" s="579"/>
      <c r="C1169" s="261" t="str">
        <f>VLOOKUP(D1169,'[3]TAC 2018'!$C$2:$AJ$774,2)</f>
        <v>Frijol cabecita negra, crudo</v>
      </c>
      <c r="D1169" s="243" t="s">
        <v>2143</v>
      </c>
      <c r="E1169" s="156">
        <v>20</v>
      </c>
      <c r="F1169" s="157">
        <f>$E1169*VLOOKUP($D1169,'[3]TAC 2018'!$C$2:$AJ$774,4)/100</f>
        <v>20</v>
      </c>
      <c r="G1169" s="157">
        <f>$F1169*VLOOKUP($D1169,'[3]TAC 2018'!$C$2:$AJ$774,6)/100</f>
        <v>78.2</v>
      </c>
      <c r="H1169" s="244">
        <f>$F1169*VLOOKUP($D1169,'[3]TAC 2018'!$C$2:$AJ$774,8)/100</f>
        <v>4.32</v>
      </c>
      <c r="I1169" s="244">
        <f>$F1169*VLOOKUP($D1169,'[3]TAC 2018'!$C$2:$AJ$774,9)/100</f>
        <v>0.28000000000000003</v>
      </c>
      <c r="J1169" s="245">
        <f>$F1169*VLOOKUP($D1169,'[3]TAC 2018'!$C$2:$AJ$774,10)/100</f>
        <v>12.1</v>
      </c>
      <c r="K1169" s="245">
        <f>$F1169*VLOOKUP($D1169,'[3]TAC 2018'!$C$2:$AJ$774,14)/100</f>
        <v>16.2</v>
      </c>
      <c r="L1169" s="244">
        <f>$F1169*VLOOKUP($D1169,'[3]TAC 2018'!$C$2:$AJ$774,15)/100</f>
        <v>1.1399999999999999</v>
      </c>
    </row>
    <row r="1170" spans="1:12" ht="40.5" customHeight="1">
      <c r="A1170" s="616" t="s">
        <v>162</v>
      </c>
      <c r="B1170" s="619" t="s">
        <v>2127</v>
      </c>
      <c r="C1170" s="261" t="str">
        <f>VLOOKUP(D1170,'[3]TAC 2018'!$C$2:$AJ$774,2)</f>
        <v>plátano hartón, maduro, crudo</v>
      </c>
      <c r="D1170" s="243" t="s">
        <v>2090</v>
      </c>
      <c r="E1170" s="156">
        <v>100</v>
      </c>
      <c r="F1170" s="157">
        <f>$E1170*VLOOKUP($D1170,'[3]TAC 2018'!$C$2:$AJ$774,4)/100</f>
        <v>72</v>
      </c>
      <c r="G1170" s="157">
        <f>$F1170*VLOOKUP($D1170,'[3]TAC 2018'!$C$2:$AJ$774,6)/100</f>
        <v>95.04</v>
      </c>
      <c r="H1170" s="244">
        <f>$F1170*VLOOKUP($D1170,'[3]TAC 2018'!$C$2:$AJ$774,8)/100</f>
        <v>0.79200000000000004</v>
      </c>
      <c r="I1170" s="244">
        <f>$F1170*VLOOKUP($D1170,'[3]TAC 2018'!$C$2:$AJ$774,9)/100</f>
        <v>0.14400000000000002</v>
      </c>
      <c r="J1170" s="245">
        <f>$F1170*VLOOKUP($D1170,'[3]TAC 2018'!$C$2:$AJ$774,10)/100</f>
        <v>21.815999999999999</v>
      </c>
      <c r="K1170" s="245">
        <f>$F1170*VLOOKUP($D1170,'[3]TAC 2018'!$C$2:$AJ$774,14)/100</f>
        <v>2.16</v>
      </c>
      <c r="L1170" s="244">
        <f>$F1170*VLOOKUP($D1170,'[3]TAC 2018'!$C$2:$AJ$774,15)/100</f>
        <v>0.36</v>
      </c>
    </row>
    <row r="1171" spans="1:12" ht="35.25" customHeight="1">
      <c r="A1171" s="616"/>
      <c r="B1171" s="619"/>
      <c r="C1171" s="261" t="str">
        <f>VLOOKUP(D1171,'[3]TAC 2018'!$C$2:$AJ$774,2)</f>
        <v>panela</v>
      </c>
      <c r="D1171" s="243" t="s">
        <v>2070</v>
      </c>
      <c r="E1171" s="246">
        <v>20</v>
      </c>
      <c r="F1171" s="157">
        <f>$E1171*VLOOKUP($D1171,'[3]TAC 2018'!$C$2:$AJ$774,4)/100</f>
        <v>20</v>
      </c>
      <c r="G1171" s="157">
        <f>$F1171*VLOOKUP($D1171,'[3]TAC 2018'!$C$2:$AJ$774,6)/100</f>
        <v>72.8</v>
      </c>
      <c r="H1171" s="244">
        <f>$F1171*VLOOKUP($D1171,'[3]TAC 2018'!$C$2:$AJ$774,8)/100</f>
        <v>0.1</v>
      </c>
      <c r="I1171" s="244">
        <f>$F1171*VLOOKUP($D1171,'[3]TAC 2018'!$C$2:$AJ$774,9)/100</f>
        <v>0.02</v>
      </c>
      <c r="J1171" s="245">
        <f>$F1171*VLOOKUP($D1171,'[3]TAC 2018'!$C$2:$AJ$774,10)/100</f>
        <v>18.04</v>
      </c>
      <c r="K1171" s="245">
        <f>$F1171*VLOOKUP($D1171,'[3]TAC 2018'!$C$2:$AJ$774,14)/100</f>
        <v>8.4</v>
      </c>
      <c r="L1171" s="244">
        <f>$F1171*VLOOKUP($D1171,'[3]TAC 2018'!$C$2:$AJ$774,15)/100</f>
        <v>0.98</v>
      </c>
    </row>
    <row r="1172" spans="1:12">
      <c r="A1172" s="573" t="s">
        <v>1764</v>
      </c>
      <c r="B1172" s="578" t="s">
        <v>1894</v>
      </c>
      <c r="C1172" s="293" t="str">
        <f>VLOOKUP(D1172,'[3]TAC 2018'!$C$2:$AJ$774,2)</f>
        <v>Maracuyá, cruda</v>
      </c>
      <c r="D1172" s="251" t="s">
        <v>2117</v>
      </c>
      <c r="E1172" s="262">
        <v>70</v>
      </c>
      <c r="F1172" s="252">
        <f>$E1172*VLOOKUP($D1172,'[3]TAC 2018'!$C$2:$AJ$774,4)/100</f>
        <v>22.4</v>
      </c>
      <c r="G1172" s="252">
        <f>$F1172*VLOOKUP($D1172,'[3]TAC 2018'!$C$2:$AJ$774,6)/100</f>
        <v>13.44</v>
      </c>
      <c r="H1172" s="253">
        <f>$F1172*VLOOKUP($D1172,'[3]TAC 2018'!$C$2:$AJ$774,8)/100</f>
        <v>0.33599999999999997</v>
      </c>
      <c r="I1172" s="253">
        <f>$F1172*VLOOKUP($D1172,'[3]TAC 2018'!$C$2:$AJ$774,9)/100</f>
        <v>0.13439999999999999</v>
      </c>
      <c r="J1172" s="254">
        <f>$F1172*VLOOKUP($D1172,'[3]TAC 2018'!$C$2:$AJ$774,10)/100</f>
        <v>2.7776000000000001</v>
      </c>
      <c r="K1172" s="254">
        <f>$F1172*VLOOKUP($D1172,'[3]TAC 2018'!$C$2:$AJ$774,14)/100</f>
        <v>2.016</v>
      </c>
      <c r="L1172" s="253">
        <f>$F1172*VLOOKUP($D1172,'[3]TAC 2018'!$C$2:$AJ$774,15)/100</f>
        <v>0.38079999999999997</v>
      </c>
    </row>
    <row r="1173" spans="1:12">
      <c r="A1173" s="574"/>
      <c r="B1173" s="599"/>
      <c r="C1173" s="261" t="str">
        <f>VLOOKUP(D1173,'[3]TAC 2018'!$C$2:$AJ$774,2)</f>
        <v>Azucar blanco, granulado</v>
      </c>
      <c r="D1173" s="243" t="s">
        <v>2033</v>
      </c>
      <c r="E1173" s="156">
        <v>10</v>
      </c>
      <c r="F1173" s="157">
        <f>$E1173*VLOOKUP($D1173,'[3]TAC 2018'!$C$2:$AJ$774,4)/100</f>
        <v>10</v>
      </c>
      <c r="G1173" s="157">
        <f>$F1173*VLOOKUP($D1173,'[3]TAC 2018'!$C$2:$AJ$774,6)/100</f>
        <v>39.700000000000003</v>
      </c>
      <c r="H1173" s="244">
        <f>$F1173*VLOOKUP($D1173,'[3]TAC 2018'!$C$2:$AJ$774,8)/100</f>
        <v>0</v>
      </c>
      <c r="I1173" s="244">
        <f>$F1173*VLOOKUP($D1173,'[3]TAC 2018'!$C$2:$AJ$774,9)/100</f>
        <v>0</v>
      </c>
      <c r="J1173" s="245">
        <f>$F1173*VLOOKUP($D1173,'[3]TAC 2018'!$C$2:$AJ$774,10)/100</f>
        <v>9.93</v>
      </c>
      <c r="K1173" s="245">
        <f>$F1173*VLOOKUP($D1173,'[3]TAC 2018'!$C$2:$AJ$774,14)/100</f>
        <v>0</v>
      </c>
      <c r="L1173" s="244">
        <f>$F1173*VLOOKUP($D1173,'[3]TAC 2018'!$C$2:$AJ$774,15)/100</f>
        <v>0.01</v>
      </c>
    </row>
    <row r="1174" spans="1:12" ht="15.75">
      <c r="A1174" s="575" t="s">
        <v>2045</v>
      </c>
      <c r="B1174" s="575"/>
      <c r="C1174" s="575"/>
      <c r="D1174" s="575"/>
      <c r="E1174" s="575"/>
      <c r="F1174" s="575"/>
      <c r="G1174" s="255">
        <f t="shared" ref="G1174" si="137">SUM(G1157:G1173)</f>
        <v>857.87800000000004</v>
      </c>
      <c r="H1174" s="255">
        <f t="shared" ref="H1174:L1174" si="138">SUM(H1157:H1173)</f>
        <v>25.182150000000004</v>
      </c>
      <c r="I1174" s="255">
        <f t="shared" si="138"/>
        <v>22.513249999999996</v>
      </c>
      <c r="J1174" s="255">
        <f t="shared" si="138"/>
        <v>134.51595</v>
      </c>
      <c r="K1174" s="255">
        <f t="shared" si="138"/>
        <v>56.315999999999988</v>
      </c>
      <c r="L1174" s="255">
        <f t="shared" si="138"/>
        <v>5.6821500000000009</v>
      </c>
    </row>
    <row r="1175" spans="1:12" ht="15.75">
      <c r="A1175" s="575" t="s">
        <v>2046</v>
      </c>
      <c r="B1175" s="575"/>
      <c r="C1175" s="575"/>
      <c r="D1175" s="575"/>
      <c r="E1175" s="575"/>
      <c r="F1175" s="575"/>
      <c r="G1175" s="256">
        <v>2245</v>
      </c>
      <c r="H1175" s="257">
        <v>78.5</v>
      </c>
      <c r="I1175" s="257">
        <v>74.400000000000006</v>
      </c>
      <c r="J1175" s="257">
        <v>314.3</v>
      </c>
      <c r="K1175" s="256">
        <v>1100</v>
      </c>
      <c r="L1175" s="257">
        <v>6.2</v>
      </c>
    </row>
    <row r="1176" spans="1:12" ht="15.75">
      <c r="A1176" s="575" t="s">
        <v>2047</v>
      </c>
      <c r="B1176" s="575"/>
      <c r="C1176" s="575"/>
      <c r="D1176" s="575"/>
      <c r="E1176" s="575"/>
      <c r="F1176" s="575"/>
      <c r="G1176" s="258">
        <f t="shared" ref="G1176:L1176" si="139">G1174/G1175</f>
        <v>0.38212828507795105</v>
      </c>
      <c r="H1176" s="258">
        <f t="shared" si="139"/>
        <v>0.32079171974522297</v>
      </c>
      <c r="I1176" s="258">
        <f t="shared" si="139"/>
        <v>0.30259744623655904</v>
      </c>
      <c r="J1176" s="258">
        <f t="shared" si="139"/>
        <v>0.42798584155265668</v>
      </c>
      <c r="K1176" s="258">
        <f t="shared" si="139"/>
        <v>5.1196363636363623E-2</v>
      </c>
      <c r="L1176" s="258">
        <f t="shared" si="139"/>
        <v>0.91647580645161297</v>
      </c>
    </row>
    <row r="1177" spans="1:12">
      <c r="A1177" s="280"/>
      <c r="B1177" s="281"/>
      <c r="C1177" s="282"/>
      <c r="D1177" s="259"/>
      <c r="E1177" s="260"/>
      <c r="F1177" s="283"/>
      <c r="G1177" s="283"/>
      <c r="H1177" s="284"/>
      <c r="I1177" s="284"/>
      <c r="J1177" s="285"/>
      <c r="K1177" s="285"/>
      <c r="L1177" s="284"/>
    </row>
    <row r="1178" spans="1:12">
      <c r="A1178" s="584" t="s">
        <v>2202</v>
      </c>
      <c r="B1178" s="584"/>
      <c r="C1178" s="584"/>
      <c r="D1178" s="584"/>
      <c r="E1178" s="584"/>
      <c r="F1178" s="584"/>
      <c r="G1178" s="584"/>
      <c r="H1178" s="584"/>
      <c r="I1178" s="584"/>
      <c r="J1178" s="584"/>
      <c r="K1178" s="584"/>
      <c r="L1178" s="584"/>
    </row>
    <row r="1180" spans="1:12">
      <c r="A1180" s="588" t="s">
        <v>159</v>
      </c>
      <c r="B1180" s="588" t="s">
        <v>166</v>
      </c>
      <c r="C1180" s="588" t="s">
        <v>167</v>
      </c>
      <c r="D1180" s="588" t="s">
        <v>2024</v>
      </c>
      <c r="E1180" s="590" t="s">
        <v>168</v>
      </c>
      <c r="F1180" s="590" t="s">
        <v>169</v>
      </c>
      <c r="G1180" s="592" t="s">
        <v>2025</v>
      </c>
      <c r="H1180" s="593"/>
      <c r="I1180" s="593"/>
      <c r="J1180" s="593"/>
      <c r="K1180" s="593"/>
      <c r="L1180" s="594"/>
    </row>
    <row r="1181" spans="1:12" ht="30">
      <c r="A1181" s="589"/>
      <c r="B1181" s="589"/>
      <c r="C1181" s="589"/>
      <c r="D1181" s="589"/>
      <c r="E1181" s="591"/>
      <c r="F1181" s="591"/>
      <c r="G1181" s="241" t="s">
        <v>2026</v>
      </c>
      <c r="H1181" s="241" t="s">
        <v>2027</v>
      </c>
      <c r="I1181" s="241" t="s">
        <v>2028</v>
      </c>
      <c r="J1181" s="241" t="s">
        <v>2029</v>
      </c>
      <c r="K1181" s="241" t="s">
        <v>2030</v>
      </c>
      <c r="L1181" s="241" t="s">
        <v>2031</v>
      </c>
    </row>
    <row r="1182" spans="1:12" ht="49.5" customHeight="1">
      <c r="A1182" s="307" t="s">
        <v>1973</v>
      </c>
      <c r="B1182" s="312" t="s">
        <v>1885</v>
      </c>
      <c r="C1182" s="261" t="str">
        <f>VLOOKUP(D1182,'[3]TAC 2018'!$C$2:$AJ$774,2)</f>
        <v>Yogurt, bebible, entero, con azucar</v>
      </c>
      <c r="D1182" s="266" t="s">
        <v>2175</v>
      </c>
      <c r="E1182" s="267">
        <v>200</v>
      </c>
      <c r="F1182" s="157">
        <f>$E1182*VLOOKUP($D1182,'[3]TAC 2018'!$C$2:$AJ$774,4)/100</f>
        <v>200</v>
      </c>
      <c r="G1182" s="157">
        <f>$F1182*VLOOKUP($D1182,'[3]TAC 2018'!$C$2:$AJ$774,6)/100</f>
        <v>162</v>
      </c>
      <c r="H1182" s="244">
        <f>$F1182*VLOOKUP($D1182,'[3]TAC 2018'!$C$2:$AJ$774,8)/100</f>
        <v>5.8</v>
      </c>
      <c r="I1182" s="244">
        <f>$F1182*VLOOKUP($D1182,'[3]TAC 2018'!$C$2:$AJ$774,9)/100</f>
        <v>5.6</v>
      </c>
      <c r="J1182" s="245">
        <f>$F1182*VLOOKUP($D1182,'[3]TAC 2018'!$C$2:$AJ$774,10)/100</f>
        <v>22.4</v>
      </c>
      <c r="K1182" s="245">
        <f>$F1182*VLOOKUP($D1182,'[3]TAC 2018'!$C$2:$AJ$774,14)/100</f>
        <v>178</v>
      </c>
      <c r="L1182" s="244">
        <f>$F1182*VLOOKUP($D1182,'[3]TAC 2018'!$C$2:$AJ$774,15)/100</f>
        <v>0</v>
      </c>
    </row>
    <row r="1183" spans="1:12" ht="34.5" customHeight="1">
      <c r="A1183" s="247" t="s">
        <v>1882</v>
      </c>
      <c r="B1183" s="312" t="s">
        <v>1899</v>
      </c>
      <c r="C1183" s="261" t="str">
        <f>VLOOKUP(D1183,'[3]TAC 2018'!$C$2:$AJ$774,2)</f>
        <v>Galletas dulces, cucas</v>
      </c>
      <c r="D1183" s="266" t="s">
        <v>2181</v>
      </c>
      <c r="E1183" s="267">
        <v>25</v>
      </c>
      <c r="F1183" s="157">
        <f>$E1183*VLOOKUP($D1183,'[3]TAC 2018'!$C$2:$AJ$774,4)/100</f>
        <v>25</v>
      </c>
      <c r="G1183" s="157">
        <f>$F1183*VLOOKUP($D1183,'[3]TAC 2018'!$C$2:$AJ$774,6)/100</f>
        <v>97.5</v>
      </c>
      <c r="H1183" s="244">
        <f>$F1183*VLOOKUP($D1183,'[3]TAC 2018'!$C$2:$AJ$774,8)/100</f>
        <v>1.9</v>
      </c>
      <c r="I1183" s="244">
        <f>$F1183*VLOOKUP($D1183,'[3]TAC 2018'!$C$2:$AJ$774,9)/100</f>
        <v>0.75</v>
      </c>
      <c r="J1183" s="245">
        <f>$F1183*VLOOKUP($D1183,'[3]TAC 2018'!$C$2:$AJ$774,10)/100</f>
        <v>20.8</v>
      </c>
      <c r="K1183" s="245">
        <f>$F1183*VLOOKUP($D1183,'[3]TAC 2018'!$C$2:$AJ$774,14)/100</f>
        <v>2</v>
      </c>
      <c r="L1183" s="244">
        <f>$F1183*VLOOKUP($D1183,'[3]TAC 2018'!$C$2:$AJ$774,15)/100</f>
        <v>0.1</v>
      </c>
    </row>
    <row r="1184" spans="1:12" ht="15.75">
      <c r="A1184" s="575" t="s">
        <v>2045</v>
      </c>
      <c r="B1184" s="575"/>
      <c r="C1184" s="575"/>
      <c r="D1184" s="575"/>
      <c r="E1184" s="575"/>
      <c r="F1184" s="575"/>
      <c r="G1184" s="255">
        <f>SUM(G1182:G1183)</f>
        <v>259.5</v>
      </c>
      <c r="H1184" s="255">
        <f>SUM(H1181:H1183)</f>
        <v>7.6999999999999993</v>
      </c>
      <c r="I1184" s="255">
        <f>SUM(I1181:I1183)</f>
        <v>6.35</v>
      </c>
      <c r="J1184" s="255">
        <f>SUM(J1181:J1183)</f>
        <v>43.2</v>
      </c>
      <c r="K1184" s="255">
        <f>SUM(K1181:K1183)</f>
        <v>180</v>
      </c>
      <c r="L1184" s="255">
        <f>SUM(L1181:L1183)</f>
        <v>0.1</v>
      </c>
    </row>
    <row r="1185" spans="1:12" ht="15.75">
      <c r="A1185" s="575" t="s">
        <v>2046</v>
      </c>
      <c r="B1185" s="575"/>
      <c r="C1185" s="575"/>
      <c r="D1185" s="575"/>
      <c r="E1185" s="575"/>
      <c r="F1185" s="575"/>
      <c r="G1185" s="256">
        <v>2245</v>
      </c>
      <c r="H1185" s="257">
        <v>78.5</v>
      </c>
      <c r="I1185" s="257">
        <v>74.400000000000006</v>
      </c>
      <c r="J1185" s="257">
        <v>314.3</v>
      </c>
      <c r="K1185" s="256">
        <v>1100</v>
      </c>
      <c r="L1185" s="257">
        <v>6.2</v>
      </c>
    </row>
    <row r="1186" spans="1:12" ht="15.75">
      <c r="A1186" s="575" t="s">
        <v>2047</v>
      </c>
      <c r="B1186" s="575"/>
      <c r="C1186" s="575"/>
      <c r="D1186" s="575"/>
      <c r="E1186" s="575"/>
      <c r="F1186" s="575"/>
      <c r="G1186" s="258">
        <f t="shared" ref="G1186:L1186" si="140">G1184/G1185</f>
        <v>0.1155902004454343</v>
      </c>
      <c r="H1186" s="258">
        <f t="shared" si="140"/>
        <v>9.8089171974522285E-2</v>
      </c>
      <c r="I1186" s="258">
        <f t="shared" si="140"/>
        <v>8.5349462365591391E-2</v>
      </c>
      <c r="J1186" s="258">
        <f t="shared" si="140"/>
        <v>0.13744829780464524</v>
      </c>
      <c r="K1186" s="258">
        <f t="shared" si="140"/>
        <v>0.16363636363636364</v>
      </c>
      <c r="L1186" s="258">
        <f t="shared" si="140"/>
        <v>1.6129032258064516E-2</v>
      </c>
    </row>
    <row r="1187" spans="1:12">
      <c r="A1187" s="583"/>
      <c r="B1187" s="583"/>
      <c r="C1187" s="583"/>
      <c r="D1187" s="583"/>
      <c r="E1187" s="583"/>
      <c r="F1187" s="583"/>
      <c r="G1187" s="583"/>
      <c r="H1187" s="583"/>
      <c r="I1187" s="583"/>
      <c r="J1187" s="583"/>
      <c r="K1187" s="583"/>
      <c r="L1187" s="583"/>
    </row>
    <row r="1188" spans="1:12">
      <c r="A1188" s="584" t="s">
        <v>2203</v>
      </c>
      <c r="B1188" s="584"/>
      <c r="C1188" s="584"/>
      <c r="D1188" s="584"/>
      <c r="E1188" s="584"/>
      <c r="F1188" s="584"/>
      <c r="G1188" s="584"/>
      <c r="H1188" s="584"/>
      <c r="I1188" s="584"/>
      <c r="J1188" s="584"/>
      <c r="K1188" s="584"/>
      <c r="L1188" s="584"/>
    </row>
    <row r="1189" spans="1:12">
      <c r="A1189" s="585"/>
      <c r="B1189" s="586"/>
      <c r="C1189" s="586"/>
      <c r="D1189" s="586"/>
      <c r="E1189" s="586"/>
      <c r="F1189" s="586"/>
      <c r="G1189" s="586"/>
      <c r="H1189" s="586"/>
      <c r="I1189" s="586"/>
      <c r="J1189" s="586"/>
      <c r="K1189" s="586"/>
      <c r="L1189" s="587"/>
    </row>
    <row r="1190" spans="1:12">
      <c r="A1190" s="588" t="s">
        <v>159</v>
      </c>
      <c r="B1190" s="588" t="s">
        <v>166</v>
      </c>
      <c r="C1190" s="588" t="s">
        <v>167</v>
      </c>
      <c r="D1190" s="588" t="s">
        <v>2024</v>
      </c>
      <c r="E1190" s="590" t="s">
        <v>168</v>
      </c>
      <c r="F1190" s="590" t="s">
        <v>169</v>
      </c>
      <c r="G1190" s="592" t="s">
        <v>2025</v>
      </c>
      <c r="H1190" s="593"/>
      <c r="I1190" s="593"/>
      <c r="J1190" s="593"/>
      <c r="K1190" s="593"/>
      <c r="L1190" s="594"/>
    </row>
    <row r="1191" spans="1:12" ht="30">
      <c r="A1191" s="589"/>
      <c r="B1191" s="589"/>
      <c r="C1191" s="589"/>
      <c r="D1191" s="589"/>
      <c r="E1191" s="591"/>
      <c r="F1191" s="591"/>
      <c r="G1191" s="241" t="s">
        <v>2026</v>
      </c>
      <c r="H1191" s="241" t="s">
        <v>2027</v>
      </c>
      <c r="I1191" s="241" t="s">
        <v>2028</v>
      </c>
      <c r="J1191" s="241" t="s">
        <v>2029</v>
      </c>
      <c r="K1191" s="241" t="s">
        <v>2030</v>
      </c>
      <c r="L1191" s="241" t="s">
        <v>2031</v>
      </c>
    </row>
    <row r="1192" spans="1:12">
      <c r="A1192" s="597" t="s">
        <v>1896</v>
      </c>
      <c r="B1192" s="613" t="s">
        <v>1746</v>
      </c>
      <c r="C1192" s="261" t="str">
        <f>VLOOKUP(D1192,'[3]TAC 2018'!$C$2:$AJ$774,2)</f>
        <v>Piña, cruda</v>
      </c>
      <c r="D1192" s="266" t="s">
        <v>2107</v>
      </c>
      <c r="E1192" s="267">
        <v>50</v>
      </c>
      <c r="F1192" s="157">
        <f>$E1192*VLOOKUP($D1192,'[3]TAC 2018'!$C$2:$AJ$774,4)/100</f>
        <v>27.5</v>
      </c>
      <c r="G1192" s="157">
        <f>$F1192*VLOOKUP($D1192,'[3]TAC 2018'!$C$2:$AJ$774,6)/100</f>
        <v>15.4</v>
      </c>
      <c r="H1192" s="244">
        <f>$F1192*VLOOKUP($D1192,'[3]TAC 2018'!$C$2:$AJ$774,8)/100</f>
        <v>0.16500000000000001</v>
      </c>
      <c r="I1192" s="244">
        <f>$F1192*VLOOKUP($D1192,'[3]TAC 2018'!$C$2:$AJ$774,9)/100</f>
        <v>2.75E-2</v>
      </c>
      <c r="J1192" s="245">
        <f>$F1192*VLOOKUP($D1192,'[3]TAC 2018'!$C$2:$AJ$774,10)/100</f>
        <v>3.41</v>
      </c>
      <c r="K1192" s="245">
        <f>$F1192*VLOOKUP($D1192,'[3]TAC 2018'!$C$2:$AJ$774,14)/100</f>
        <v>4.4000000000000004</v>
      </c>
      <c r="L1192" s="244">
        <f>$F1192*VLOOKUP($D1192,'[3]TAC 2018'!$C$2:$AJ$774,15)/100</f>
        <v>0.13750000000000001</v>
      </c>
    </row>
    <row r="1193" spans="1:12">
      <c r="A1193" s="600"/>
      <c r="B1193" s="615"/>
      <c r="C1193" s="261" t="str">
        <f>VLOOKUP(D1193,'[3]TAC 2018'!$C$2:$AJ$774,2)</f>
        <v>Azucar blanco, granulado</v>
      </c>
      <c r="D1193" s="266" t="s">
        <v>2033</v>
      </c>
      <c r="E1193" s="267">
        <v>10</v>
      </c>
      <c r="F1193" s="157">
        <f>$E1193*VLOOKUP($D1193,'[3]TAC 2018'!$C$2:$AJ$774,4)/100</f>
        <v>10</v>
      </c>
      <c r="G1193" s="157">
        <f>$F1193*VLOOKUP($D1193,'[3]TAC 2018'!$C$2:$AJ$774,6)/100</f>
        <v>39.700000000000003</v>
      </c>
      <c r="H1193" s="244">
        <f>$F1193*VLOOKUP($D1193,'[3]TAC 2018'!$C$2:$AJ$774,8)/100</f>
        <v>0</v>
      </c>
      <c r="I1193" s="244">
        <f>$F1193*VLOOKUP($D1193,'[3]TAC 2018'!$C$2:$AJ$774,9)/100</f>
        <v>0</v>
      </c>
      <c r="J1193" s="245">
        <f>$F1193*VLOOKUP($D1193,'[3]TAC 2018'!$C$2:$AJ$774,10)/100</f>
        <v>9.93</v>
      </c>
      <c r="K1193" s="245">
        <f>$F1193*VLOOKUP($D1193,'[3]TAC 2018'!$C$2:$AJ$774,14)/100</f>
        <v>0</v>
      </c>
      <c r="L1193" s="244">
        <f>$F1193*VLOOKUP($D1193,'[3]TAC 2018'!$C$2:$AJ$774,15)/100</f>
        <v>0.01</v>
      </c>
    </row>
    <row r="1194" spans="1:12" ht="21" customHeight="1">
      <c r="A1194" s="728" t="s">
        <v>1882</v>
      </c>
      <c r="B1194" s="609" t="s">
        <v>2009</v>
      </c>
      <c r="C1194" s="261" t="str">
        <f>VLOOKUP(D1194,'[3]TAC 2018'!$C$2:$AJ$774,2)</f>
        <v>Pasta alimenticia, enriquecida, cruda</v>
      </c>
      <c r="D1194" s="251" t="s">
        <v>2075</v>
      </c>
      <c r="E1194" s="160">
        <v>90</v>
      </c>
      <c r="F1194" s="157">
        <f>$E1194*VLOOKUP($D1194,'[3]TAC 2018'!$C$2:$AJ$774,4)/100</f>
        <v>90</v>
      </c>
      <c r="G1194" s="157">
        <f>$F1194*VLOOKUP($D1194,'[3]TAC 2018'!$C$2:$AJ$774,6)/100</f>
        <v>333.9</v>
      </c>
      <c r="H1194" s="244">
        <f>$F1194*VLOOKUP($D1194,'[3]TAC 2018'!$C$2:$AJ$774,8)/100</f>
        <v>11.7</v>
      </c>
      <c r="I1194" s="244">
        <f>$F1194*VLOOKUP($D1194,'[3]TAC 2018'!$C$2:$AJ$774,9)/100</f>
        <v>1.35</v>
      </c>
      <c r="J1194" s="245">
        <f>$F1194*VLOOKUP($D1194,'[3]TAC 2018'!$C$2:$AJ$774,10)/100</f>
        <v>67.23</v>
      </c>
      <c r="K1194" s="245">
        <f>$F1194*VLOOKUP($D1194,'[3]TAC 2018'!$C$2:$AJ$774,14)/100</f>
        <v>22.5</v>
      </c>
      <c r="L1194" s="244">
        <f>$F1194*VLOOKUP($D1194,'[3]TAC 2018'!$C$2:$AJ$774,15)/100</f>
        <v>3.51</v>
      </c>
    </row>
    <row r="1195" spans="1:12" ht="19.5" customHeight="1">
      <c r="A1195" s="729"/>
      <c r="B1195" s="610"/>
      <c r="C1195" s="261" t="str">
        <f>VLOOKUP(D1195,'[3]TAC 2018'!$C$2:$AJ$774,2)</f>
        <v>Cebolla cabezona, cruda</v>
      </c>
      <c r="D1195" s="243" t="s">
        <v>2035</v>
      </c>
      <c r="E1195" s="246">
        <v>10</v>
      </c>
      <c r="F1195" s="157">
        <f>$E1195*VLOOKUP($D1195,'[3]TAC 2018'!$C$2:$AJ$774,4)/100</f>
        <v>9.5</v>
      </c>
      <c r="G1195" s="157">
        <f>$F1195*VLOOKUP($D1195,'[3]TAC 2018'!$C$2:$AJ$774,6)/100</f>
        <v>3.8</v>
      </c>
      <c r="H1195" s="244">
        <f>$F1195*VLOOKUP($D1195,'[3]TAC 2018'!$C$2:$AJ$774,8)/100</f>
        <v>0.13299999999999998</v>
      </c>
      <c r="I1195" s="244">
        <f>$F1195*VLOOKUP($D1195,'[3]TAC 2018'!$C$2:$AJ$774,9)/100</f>
        <v>9.5000000000000015E-3</v>
      </c>
      <c r="J1195" s="245">
        <f>$F1195*VLOOKUP($D1195,'[3]TAC 2018'!$C$2:$AJ$774,10)/100</f>
        <v>0.73150000000000004</v>
      </c>
      <c r="K1195" s="245">
        <f>$F1195*VLOOKUP($D1195,'[3]TAC 2018'!$C$2:$AJ$774,14)/100</f>
        <v>2.2799999999999998</v>
      </c>
      <c r="L1195" s="244">
        <f>$F1195*VLOOKUP($D1195,'[3]TAC 2018'!$C$2:$AJ$774,15)/100</f>
        <v>2.8500000000000001E-2</v>
      </c>
    </row>
    <row r="1196" spans="1:12" ht="17.25" customHeight="1">
      <c r="A1196" s="729"/>
      <c r="B1196" s="610"/>
      <c r="C1196" s="261" t="str">
        <f>VLOOKUP(D1196,'[3]TAC 2018'!$C$2:$AJ$774,2)</f>
        <v>Tomate, crudo</v>
      </c>
      <c r="D1196" s="243" t="s">
        <v>2036</v>
      </c>
      <c r="E1196" s="246">
        <v>10</v>
      </c>
      <c r="F1196" s="157">
        <f>$E1196*VLOOKUP($D1196,'[3]TAC 2018'!$C$2:$AJ$774,4)/100</f>
        <v>8</v>
      </c>
      <c r="G1196" s="157">
        <f>$F1196*VLOOKUP($D1196,'[3]TAC 2018'!$C$2:$AJ$774,6)/100</f>
        <v>1.84</v>
      </c>
      <c r="H1196" s="244">
        <f>$F1196*VLOOKUP($D1196,'[3]TAC 2018'!$C$2:$AJ$774,8)/100</f>
        <v>7.2000000000000008E-2</v>
      </c>
      <c r="I1196" s="244">
        <f>$F1196*VLOOKUP($D1196,'[3]TAC 2018'!$C$2:$AJ$774,9)/100</f>
        <v>8.0000000000000002E-3</v>
      </c>
      <c r="J1196" s="245">
        <f>$F1196*VLOOKUP($D1196,'[3]TAC 2018'!$C$2:$AJ$774,10)/100</f>
        <v>0.32799999999999996</v>
      </c>
      <c r="K1196" s="245">
        <f>$F1196*VLOOKUP($D1196,'[3]TAC 2018'!$C$2:$AJ$774,14)/100</f>
        <v>0.72</v>
      </c>
      <c r="L1196" s="244">
        <f>$F1196*VLOOKUP($D1196,'[3]TAC 2018'!$C$2:$AJ$774,15)/100</f>
        <v>0.04</v>
      </c>
    </row>
    <row r="1197" spans="1:12" ht="14.25" customHeight="1">
      <c r="A1197" s="729"/>
      <c r="B1197" s="610"/>
      <c r="C1197" s="261" t="str">
        <f>VLOOKUP(D1197,'[3]TAC 2018'!$C$2:$AJ$774,2)</f>
        <v>Pimentón verde, crudo</v>
      </c>
      <c r="D1197" s="243" t="s">
        <v>2037</v>
      </c>
      <c r="E1197" s="246">
        <v>10</v>
      </c>
      <c r="F1197" s="157">
        <f>$E1197*VLOOKUP($D1197,'[3]TAC 2018'!$C$2:$AJ$774,4)/100</f>
        <v>8</v>
      </c>
      <c r="G1197" s="157">
        <f>$F1197*VLOOKUP($D1197,'[3]TAC 2018'!$C$2:$AJ$774,6)/100</f>
        <v>2.2400000000000002</v>
      </c>
      <c r="H1197" s="244">
        <f>$F1197*VLOOKUP($D1197,'[3]TAC 2018'!$C$2:$AJ$774,8)/100</f>
        <v>7.2000000000000008E-2</v>
      </c>
      <c r="I1197" s="244">
        <f>$F1197*VLOOKUP($D1197,'[3]TAC 2018'!$C$2:$AJ$774,9)/100</f>
        <v>8.0000000000000002E-3</v>
      </c>
      <c r="J1197" s="245">
        <f>$F1197*VLOOKUP($D1197,'[3]TAC 2018'!$C$2:$AJ$774,10)/100</f>
        <v>0.39200000000000002</v>
      </c>
      <c r="K1197" s="245">
        <f>$F1197*VLOOKUP($D1197,'[3]TAC 2018'!$C$2:$AJ$774,14)/100</f>
        <v>0.88</v>
      </c>
      <c r="L1197" s="244">
        <f>$F1197*VLOOKUP($D1197,'[3]TAC 2018'!$C$2:$AJ$774,15)/100</f>
        <v>3.2000000000000001E-2</v>
      </c>
    </row>
    <row r="1198" spans="1:12" ht="16.5" customHeight="1">
      <c r="A1198" s="729"/>
      <c r="B1198" s="610"/>
      <c r="C1198" s="261" t="str">
        <f>VLOOKUP(D1198,'[3]TAC 2018'!$C$2:$AJ$774,2)</f>
        <v>Ajo, crudo</v>
      </c>
      <c r="D1198" s="243" t="s">
        <v>2038</v>
      </c>
      <c r="E1198" s="246">
        <v>1</v>
      </c>
      <c r="F1198" s="157">
        <f>$E1198*VLOOKUP($D1198,'[3]TAC 2018'!$C$2:$AJ$774,4)/100</f>
        <v>0.95</v>
      </c>
      <c r="G1198" s="157">
        <f>$F1198*VLOOKUP($D1198,'[3]TAC 2018'!$C$2:$AJ$774,6)/100</f>
        <v>1.3679999999999999</v>
      </c>
      <c r="H1198" s="244">
        <f>$F1198*VLOOKUP($D1198,'[3]TAC 2018'!$C$2:$AJ$774,8)/100</f>
        <v>4.4649999999999995E-2</v>
      </c>
      <c r="I1198" s="244">
        <f>$F1198*VLOOKUP($D1198,'[3]TAC 2018'!$C$2:$AJ$774,9)/100</f>
        <v>2.8499999999999997E-3</v>
      </c>
      <c r="J1198" s="245">
        <f>$F1198*VLOOKUP($D1198,'[3]TAC 2018'!$C$2:$AJ$774,10)/100</f>
        <v>0.27834999999999999</v>
      </c>
      <c r="K1198" s="245">
        <f>$F1198*VLOOKUP($D1198,'[3]TAC 2018'!$C$2:$AJ$774,14)/100</f>
        <v>0.38</v>
      </c>
      <c r="L1198" s="244">
        <f>$F1198*VLOOKUP($D1198,'[3]TAC 2018'!$C$2:$AJ$774,15)/100</f>
        <v>1.2349999999999998E-2</v>
      </c>
    </row>
    <row r="1199" spans="1:12" ht="22.5" customHeight="1">
      <c r="A1199" s="729"/>
      <c r="B1199" s="610"/>
      <c r="C1199" s="261" t="str">
        <f>VLOOKUP(D1199,'[3]TAC 2018'!$C$2:$AJ$774,2)</f>
        <v>Cebolla junca, hojas, cruda</v>
      </c>
      <c r="D1199" s="243" t="s">
        <v>2039</v>
      </c>
      <c r="E1199" s="246">
        <v>10</v>
      </c>
      <c r="F1199" s="157">
        <f>$E1199*VLOOKUP($D1199,'[3]TAC 2018'!$C$2:$AJ$774,4)/100</f>
        <v>4.5</v>
      </c>
      <c r="G1199" s="157">
        <f>$F1199*VLOOKUP($D1199,'[3]TAC 2018'!$C$2:$AJ$774,6)/100</f>
        <v>1.845</v>
      </c>
      <c r="H1199" s="244">
        <f>$F1199*VLOOKUP($D1199,'[3]TAC 2018'!$C$2:$AJ$774,8)/100</f>
        <v>7.2000000000000008E-2</v>
      </c>
      <c r="I1199" s="244">
        <f>$F1199*VLOOKUP($D1199,'[3]TAC 2018'!$C$2:$AJ$774,9)/100</f>
        <v>9.0000000000000011E-3</v>
      </c>
      <c r="J1199" s="245">
        <f>$F1199*VLOOKUP($D1199,'[3]TAC 2018'!$C$2:$AJ$774,10)/100</f>
        <v>0.31950000000000001</v>
      </c>
      <c r="K1199" s="245">
        <f>$F1199*VLOOKUP($D1199,'[3]TAC 2018'!$C$2:$AJ$774,14)/100</f>
        <v>1.98</v>
      </c>
      <c r="L1199" s="244">
        <f>$F1199*VLOOKUP($D1199,'[3]TAC 2018'!$C$2:$AJ$774,15)/100</f>
        <v>6.7500000000000004E-2</v>
      </c>
    </row>
    <row r="1200" spans="1:12" ht="18" customHeight="1">
      <c r="A1200" s="729"/>
      <c r="B1200" s="610"/>
      <c r="C1200" s="261" t="str">
        <f>VLOOKUP(D1200,'[3]TAC 2018'!$C$2:$AJ$774,2)</f>
        <v>Aceite de maíz</v>
      </c>
      <c r="D1200" s="243" t="s">
        <v>2040</v>
      </c>
      <c r="E1200" s="246">
        <v>10</v>
      </c>
      <c r="F1200" s="157">
        <f>$E1200*VLOOKUP($D1200,'[3]TAC 2018'!$C$2:$AJ$774,4)/100</f>
        <v>10</v>
      </c>
      <c r="G1200" s="157">
        <f>$F1200*VLOOKUP($D1200,'[3]TAC 2018'!$C$2:$AJ$774,6)/100</f>
        <v>90</v>
      </c>
      <c r="H1200" s="244">
        <f>$F1200*VLOOKUP($D1200,'[3]TAC 2018'!$C$2:$AJ$774,8)/100</f>
        <v>0</v>
      </c>
      <c r="I1200" s="244">
        <f>$F1200*VLOOKUP($D1200,'[3]TAC 2018'!$C$2:$AJ$774,9)/100</f>
        <v>10</v>
      </c>
      <c r="J1200" s="245">
        <f>$F1200*VLOOKUP($D1200,'[3]TAC 2018'!$C$2:$AJ$774,10)/100</f>
        <v>0</v>
      </c>
      <c r="K1200" s="245">
        <f>$F1200*VLOOKUP($D1200,'[3]TAC 2018'!$C$2:$AJ$774,14)/100</f>
        <v>0</v>
      </c>
      <c r="L1200" s="244">
        <f>$F1200*VLOOKUP($D1200,'[3]TAC 2018'!$C$2:$AJ$774,15)/100</f>
        <v>0</v>
      </c>
    </row>
    <row r="1201" spans="1:12" ht="17.25" customHeight="1">
      <c r="A1201" s="729"/>
      <c r="B1201" s="610"/>
      <c r="C1201" s="261" t="str">
        <f>VLOOKUP(D1201,'[3]TAC 2018'!$C$2:$AJ$774,2)</f>
        <v>Sal</v>
      </c>
      <c r="D1201" s="295" t="s">
        <v>2041</v>
      </c>
      <c r="E1201" s="296">
        <v>1</v>
      </c>
      <c r="F1201" s="157">
        <f>$E1201*VLOOKUP($D1201,'[3]TAC 2018'!$C$2:$AJ$774,4)/100</f>
        <v>1</v>
      </c>
      <c r="G1201" s="157">
        <f>$F1201*VLOOKUP($D1201,'[3]TAC 2018'!$C$2:$AJ$774,6)/100</f>
        <v>0</v>
      </c>
      <c r="H1201" s="244">
        <f>$F1201*VLOOKUP($D1201,'[3]TAC 2018'!$C$2:$AJ$774,8)/100</f>
        <v>0</v>
      </c>
      <c r="I1201" s="244">
        <f>$F1201*VLOOKUP($D1201,'[3]TAC 2018'!$C$2:$AJ$774,9)/100</f>
        <v>0</v>
      </c>
      <c r="J1201" s="245">
        <f>$F1201*VLOOKUP($D1201,'[3]TAC 2018'!$C$2:$AJ$774,10)/100</f>
        <v>0</v>
      </c>
      <c r="K1201" s="245">
        <f>$F1201*VLOOKUP($D1201,'[3]TAC 2018'!$C$2:$AJ$774,14)/100</f>
        <v>0.24</v>
      </c>
      <c r="L1201" s="244">
        <f>$F1201*VLOOKUP($D1201,'[3]TAC 2018'!$C$2:$AJ$774,15)/100</f>
        <v>3.0000000000000001E-3</v>
      </c>
    </row>
    <row r="1202" spans="1:12" ht="17.25" customHeight="1">
      <c r="A1202" s="730"/>
      <c r="B1202" s="610"/>
      <c r="C1202" s="261" t="str">
        <f>VLOOKUP(D1202,'[3]TAC 2018'!$C$2:$AJ$774,2)</f>
        <v>Pan blanco, tipo molde, horneado</v>
      </c>
      <c r="D1202" s="295" t="s">
        <v>2106</v>
      </c>
      <c r="E1202" s="296">
        <v>14</v>
      </c>
      <c r="F1202" s="157">
        <f>$E1202*VLOOKUP($D1202,'[3]TAC 2018'!$C$2:$AJ$774,4)/100</f>
        <v>14</v>
      </c>
      <c r="G1202" s="157">
        <f>$F1202*VLOOKUP($D1202,'[3]TAC 2018'!$C$2:$AJ$774,6)/100</f>
        <v>38.92</v>
      </c>
      <c r="H1202" s="244">
        <f>$F1202*VLOOKUP($D1202,'[3]TAC 2018'!$C$2:$AJ$774,8)/100</f>
        <v>1.246</v>
      </c>
      <c r="I1202" s="244">
        <f>$F1202*VLOOKUP($D1202,'[3]TAC 2018'!$C$2:$AJ$774,9)/100</f>
        <v>0.22400000000000003</v>
      </c>
      <c r="J1202" s="245">
        <f>$F1202*VLOOKUP($D1202,'[3]TAC 2018'!$C$2:$AJ$774,10)/100</f>
        <v>7.9519999999999991</v>
      </c>
      <c r="K1202" s="245">
        <f>$F1202*VLOOKUP($D1202,'[3]TAC 2018'!$C$2:$AJ$774,14)/100</f>
        <v>3.5</v>
      </c>
      <c r="L1202" s="244">
        <f>$F1202*VLOOKUP($D1202,'[3]TAC 2018'!$C$2:$AJ$774,15)/100</f>
        <v>0.26599999999999996</v>
      </c>
    </row>
    <row r="1203" spans="1:12" ht="33.75" customHeight="1">
      <c r="A1203" s="307" t="s">
        <v>160</v>
      </c>
      <c r="B1203" s="610"/>
      <c r="C1203" s="261" t="str">
        <f>VLOOKUP(D1203,'[3]TAC 2018'!$C$2:$AJ$774,2)</f>
        <v>Queso fresco, semiduro, semigraso, tipo costeño</v>
      </c>
      <c r="D1203" s="266" t="s">
        <v>2051</v>
      </c>
      <c r="E1203" s="267">
        <v>60</v>
      </c>
      <c r="F1203" s="157">
        <f>$E1203*VLOOKUP($D1203,'[3]TAC 2018'!$C$2:$AJ$774,4)/100</f>
        <v>60</v>
      </c>
      <c r="G1203" s="157">
        <f>$F1203*VLOOKUP($D1203,'[3]TAC 2018'!$C$2:$AJ$774,6)/100</f>
        <v>181.8</v>
      </c>
      <c r="H1203" s="244">
        <f>$F1203*VLOOKUP($D1203,'[3]TAC 2018'!$C$2:$AJ$774,8)/100</f>
        <v>10.5</v>
      </c>
      <c r="I1203" s="244">
        <f>$F1203*VLOOKUP($D1203,'[3]TAC 2018'!$C$2:$AJ$774,9)/100</f>
        <v>15.3</v>
      </c>
      <c r="J1203" s="245">
        <f>$F1203*VLOOKUP($D1203,'[3]TAC 2018'!$C$2:$AJ$774,10)/100</f>
        <v>0.54</v>
      </c>
      <c r="K1203" s="245">
        <f>$F1203*VLOOKUP($D1203,'[3]TAC 2018'!$C$2:$AJ$774,14)/100</f>
        <v>469.8</v>
      </c>
      <c r="L1203" s="244">
        <f>$F1203*VLOOKUP($D1203,'[3]TAC 2018'!$C$2:$AJ$774,15)/100</f>
        <v>0.78</v>
      </c>
    </row>
    <row r="1204" spans="1:12">
      <c r="A1204" s="276"/>
      <c r="B1204" s="276"/>
      <c r="C1204" s="261"/>
      <c r="D1204" s="243"/>
      <c r="E1204" s="246"/>
      <c r="F1204" s="157"/>
      <c r="G1204" s="157"/>
      <c r="H1204" s="244"/>
      <c r="I1204" s="244"/>
      <c r="J1204" s="245"/>
      <c r="K1204" s="245"/>
      <c r="L1204" s="244"/>
    </row>
    <row r="1205" spans="1:12" ht="15.75">
      <c r="A1205" s="575" t="s">
        <v>2045</v>
      </c>
      <c r="B1205" s="575"/>
      <c r="C1205" s="575"/>
      <c r="D1205" s="575"/>
      <c r="E1205" s="575"/>
      <c r="F1205" s="575"/>
      <c r="G1205" s="255">
        <f t="shared" ref="G1205:L1205" si="141">SUM(G1192:G1204)</f>
        <v>710.8130000000001</v>
      </c>
      <c r="H1205" s="255">
        <f t="shared" si="141"/>
        <v>24.004649999999998</v>
      </c>
      <c r="I1205" s="255">
        <f t="shared" si="141"/>
        <v>26.938850000000002</v>
      </c>
      <c r="J1205" s="255">
        <f t="shared" si="141"/>
        <v>91.111350000000016</v>
      </c>
      <c r="K1205" s="255">
        <f t="shared" si="141"/>
        <v>506.68</v>
      </c>
      <c r="L1205" s="255">
        <f t="shared" si="141"/>
        <v>4.8868499999999999</v>
      </c>
    </row>
    <row r="1206" spans="1:12" ht="15.75">
      <c r="A1206" s="575" t="s">
        <v>2046</v>
      </c>
      <c r="B1206" s="575"/>
      <c r="C1206" s="575"/>
      <c r="D1206" s="575"/>
      <c r="E1206" s="575"/>
      <c r="F1206" s="575"/>
      <c r="G1206" s="256">
        <v>2245</v>
      </c>
      <c r="H1206" s="257">
        <v>78.5</v>
      </c>
      <c r="I1206" s="257">
        <v>74.400000000000006</v>
      </c>
      <c r="J1206" s="257">
        <v>314.3</v>
      </c>
      <c r="K1206" s="256">
        <v>1100</v>
      </c>
      <c r="L1206" s="257">
        <v>6.2</v>
      </c>
    </row>
    <row r="1207" spans="1:12" ht="15.75">
      <c r="A1207" s="575" t="s">
        <v>2047</v>
      </c>
      <c r="B1207" s="575"/>
      <c r="C1207" s="575"/>
      <c r="D1207" s="575"/>
      <c r="E1207" s="575"/>
      <c r="F1207" s="575"/>
      <c r="G1207" s="258">
        <f t="shared" ref="G1207:L1207" si="142">G1205/G1206</f>
        <v>0.31662048997772835</v>
      </c>
      <c r="H1207" s="258">
        <f t="shared" si="142"/>
        <v>0.3057917197452229</v>
      </c>
      <c r="I1207" s="258">
        <f t="shared" si="142"/>
        <v>0.36208131720430109</v>
      </c>
      <c r="J1207" s="258">
        <f t="shared" si="142"/>
        <v>0.28988657333757561</v>
      </c>
      <c r="K1207" s="258">
        <f t="shared" si="142"/>
        <v>0.46061818181818182</v>
      </c>
      <c r="L1207" s="258">
        <f t="shared" si="142"/>
        <v>0.78820161290322577</v>
      </c>
    </row>
    <row r="1210" spans="1:12">
      <c r="A1210" s="576" t="s">
        <v>2096</v>
      </c>
      <c r="B1210" s="576"/>
      <c r="C1210" s="576"/>
      <c r="D1210" s="576"/>
      <c r="E1210" s="576"/>
      <c r="F1210" s="576"/>
      <c r="G1210" s="301">
        <f t="shared" ref="G1210:L1210" si="143">G1205+G1184+G1174+G1149+G1139</f>
        <v>2731.6390000000001</v>
      </c>
      <c r="H1210" s="301">
        <f t="shared" si="143"/>
        <v>79.97345</v>
      </c>
      <c r="I1210" s="301">
        <f t="shared" si="143"/>
        <v>89.853449999999995</v>
      </c>
      <c r="J1210" s="301">
        <f t="shared" si="143"/>
        <v>394.16315000000003</v>
      </c>
      <c r="K1210" s="301">
        <f t="shared" si="143"/>
        <v>1212.931</v>
      </c>
      <c r="L1210" s="301">
        <f t="shared" si="143"/>
        <v>14.09685</v>
      </c>
    </row>
    <row r="1211" spans="1:12">
      <c r="A1211" s="576" t="s">
        <v>2097</v>
      </c>
      <c r="B1211" s="576"/>
      <c r="C1211" s="576"/>
      <c r="D1211" s="576"/>
      <c r="E1211" s="576"/>
      <c r="F1211" s="576"/>
      <c r="G1211" s="302">
        <v>2245</v>
      </c>
      <c r="H1211" s="303">
        <v>78.5</v>
      </c>
      <c r="I1211" s="303">
        <v>74.400000000000006</v>
      </c>
      <c r="J1211" s="303">
        <v>314.3</v>
      </c>
      <c r="K1211" s="302">
        <v>1100</v>
      </c>
      <c r="L1211" s="303">
        <v>6.2</v>
      </c>
    </row>
    <row r="1212" spans="1:12">
      <c r="A1212" s="576" t="s">
        <v>2047</v>
      </c>
      <c r="B1212" s="576"/>
      <c r="C1212" s="576"/>
      <c r="D1212" s="576"/>
      <c r="E1212" s="576"/>
      <c r="F1212" s="576"/>
      <c r="G1212" s="304">
        <f>G1210/G1211</f>
        <v>1.2167657015590201</v>
      </c>
      <c r="H1212" s="304">
        <f t="shared" ref="H1212:L1212" si="144">H1210/H1211</f>
        <v>1.0187700636942676</v>
      </c>
      <c r="I1212" s="304">
        <f t="shared" si="144"/>
        <v>1.2077076612903224</v>
      </c>
      <c r="J1212" s="304">
        <f t="shared" si="144"/>
        <v>1.2540984727966911</v>
      </c>
      <c r="K1212" s="304">
        <f t="shared" si="144"/>
        <v>1.1026645454545454</v>
      </c>
      <c r="L1212" s="304">
        <f t="shared" si="144"/>
        <v>2.2736854838709677</v>
      </c>
    </row>
    <row r="1214" spans="1:12">
      <c r="A1214" s="608" t="s">
        <v>2204</v>
      </c>
      <c r="B1214" s="608"/>
      <c r="C1214" s="608"/>
      <c r="D1214" s="608"/>
      <c r="E1214" s="608"/>
      <c r="F1214" s="608"/>
      <c r="G1214" s="608"/>
      <c r="H1214" s="608"/>
      <c r="I1214" s="608"/>
      <c r="J1214" s="608"/>
      <c r="K1214" s="608"/>
      <c r="L1214" s="608"/>
    </row>
    <row r="1216" spans="1:12">
      <c r="A1216" s="588" t="s">
        <v>159</v>
      </c>
      <c r="B1216" s="588" t="s">
        <v>166</v>
      </c>
      <c r="C1216" s="588" t="s">
        <v>167</v>
      </c>
      <c r="D1216" s="588" t="s">
        <v>2024</v>
      </c>
      <c r="E1216" s="590" t="s">
        <v>168</v>
      </c>
      <c r="F1216" s="590" t="s">
        <v>169</v>
      </c>
      <c r="G1216" s="592" t="s">
        <v>2025</v>
      </c>
      <c r="H1216" s="593"/>
      <c r="I1216" s="593"/>
      <c r="J1216" s="593"/>
      <c r="K1216" s="593"/>
      <c r="L1216" s="594"/>
    </row>
    <row r="1217" spans="1:12" ht="30">
      <c r="A1217" s="589"/>
      <c r="B1217" s="589"/>
      <c r="C1217" s="589"/>
      <c r="D1217" s="589"/>
      <c r="E1217" s="591"/>
      <c r="F1217" s="591"/>
      <c r="G1217" s="241" t="s">
        <v>2026</v>
      </c>
      <c r="H1217" s="241" t="s">
        <v>2027</v>
      </c>
      <c r="I1217" s="241" t="s">
        <v>2028</v>
      </c>
      <c r="J1217" s="241" t="s">
        <v>2029</v>
      </c>
      <c r="K1217" s="241" t="s">
        <v>2030</v>
      </c>
      <c r="L1217" s="241" t="s">
        <v>2031</v>
      </c>
    </row>
    <row r="1218" spans="1:12">
      <c r="A1218" s="598" t="s">
        <v>1764</v>
      </c>
      <c r="B1218" s="610" t="s">
        <v>2205</v>
      </c>
      <c r="C1218" s="242" t="str">
        <f>VLOOKUP(D1218,'[3]TAC 2018'!$C$2:$AJ$774,2)</f>
        <v>Leche de vaca, entera, en polvo</v>
      </c>
      <c r="D1218" s="243" t="s">
        <v>2049</v>
      </c>
      <c r="E1218" s="156">
        <v>20</v>
      </c>
      <c r="F1218" s="157">
        <f>$E1218*VLOOKUP($D1218,'[3]TAC 2018'!$C$2:$AJ$774,4)/100</f>
        <v>20</v>
      </c>
      <c r="G1218" s="157">
        <f>$F1218*VLOOKUP($D1218,'[3]TAC 2018'!$C$2:$AJ$774,6)/100</f>
        <v>99.8</v>
      </c>
      <c r="H1218" s="244">
        <f>$F1218*VLOOKUP($D1218,'[3]TAC 2018'!$C$2:$AJ$774,8)/100</f>
        <v>5.26</v>
      </c>
      <c r="I1218" s="244">
        <f>$F1218*VLOOKUP($D1218,'[3]TAC 2018'!$C$2:$AJ$774,9)/100</f>
        <v>5.32</v>
      </c>
      <c r="J1218" s="245">
        <f>$F1218*VLOOKUP($D1218,'[3]TAC 2018'!$C$2:$AJ$774,10)/100</f>
        <v>7.68</v>
      </c>
      <c r="K1218" s="245">
        <f>$F1218*VLOOKUP($D1218,'[3]TAC 2018'!$C$2:$AJ$774,14)/100</f>
        <v>188</v>
      </c>
      <c r="L1218" s="244">
        <f>$F1218*VLOOKUP($D1218,'[3]TAC 2018'!$C$2:$AJ$774,15)/100</f>
        <v>0.1</v>
      </c>
    </row>
    <row r="1219" spans="1:12">
      <c r="A1219" s="598"/>
      <c r="B1219" s="610"/>
      <c r="C1219" s="242" t="str">
        <f>VLOOKUP(D1219,'[3]TAC 2018'!$C$2:$AJ$774,2)</f>
        <v>Avena en hojuelas, precocida</v>
      </c>
      <c r="D1219" s="243" t="s">
        <v>2054</v>
      </c>
      <c r="E1219" s="156">
        <v>20</v>
      </c>
      <c r="F1219" s="157">
        <f>$E1219*VLOOKUP($D1219,'[3]TAC 2018'!$C$2:$AJ$774,4)/100</f>
        <v>20</v>
      </c>
      <c r="G1219" s="157">
        <f>$F1219*VLOOKUP($D1219,'[3]TAC 2018'!$C$2:$AJ$774,6)/100</f>
        <v>82.2</v>
      </c>
      <c r="H1219" s="244">
        <f>$F1219*VLOOKUP($D1219,'[3]TAC 2018'!$C$2:$AJ$774,8)/100</f>
        <v>3.38</v>
      </c>
      <c r="I1219" s="244">
        <f>$F1219*VLOOKUP($D1219,'[3]TAC 2018'!$C$2:$AJ$774,9)/100</f>
        <v>1.5</v>
      </c>
      <c r="J1219" s="245">
        <f>$F1219*VLOOKUP($D1219,'[3]TAC 2018'!$C$2:$AJ$774,10)/100</f>
        <v>12.82</v>
      </c>
      <c r="K1219" s="245">
        <f>$F1219*VLOOKUP($D1219,'[3]TAC 2018'!$C$2:$AJ$774,14)/100</f>
        <v>10.8</v>
      </c>
      <c r="L1219" s="244">
        <f>$F1219*VLOOKUP($D1219,'[3]TAC 2018'!$C$2:$AJ$774,15)/100</f>
        <v>0.9</v>
      </c>
    </row>
    <row r="1220" spans="1:12">
      <c r="A1220" s="600"/>
      <c r="B1220" s="611"/>
      <c r="C1220" s="242" t="str">
        <f>VLOOKUP(D1220,'[3]TAC 2018'!$C$2:$AJ$774,2)</f>
        <v>Azucar blanco, granulado</v>
      </c>
      <c r="D1220" s="243" t="s">
        <v>2033</v>
      </c>
      <c r="E1220" s="156">
        <v>10</v>
      </c>
      <c r="F1220" s="157">
        <f>$E1220*VLOOKUP($D1220,'[3]TAC 2018'!$C$2:$AJ$774,4)/100</f>
        <v>10</v>
      </c>
      <c r="G1220" s="157">
        <f>$F1220*VLOOKUP($D1220,'[3]TAC 2018'!$C$2:$AJ$774,6)/100</f>
        <v>39.700000000000003</v>
      </c>
      <c r="H1220" s="244">
        <f>$F1220*VLOOKUP($D1220,'[3]TAC 2018'!$C$2:$AJ$774,8)/100</f>
        <v>0</v>
      </c>
      <c r="I1220" s="244">
        <f>$F1220*VLOOKUP($D1220,'[3]TAC 2018'!$C$2:$AJ$774,9)/100</f>
        <v>0</v>
      </c>
      <c r="J1220" s="245">
        <f>$F1220*VLOOKUP($D1220,'[3]TAC 2018'!$C$2:$AJ$774,10)/100</f>
        <v>9.93</v>
      </c>
      <c r="K1220" s="245">
        <f>$F1220*VLOOKUP($D1220,'[3]TAC 2018'!$C$2:$AJ$774,14)/100</f>
        <v>0</v>
      </c>
      <c r="L1220" s="244">
        <f>$F1220*VLOOKUP($D1220,'[3]TAC 2018'!$C$2:$AJ$774,15)/100</f>
        <v>0.01</v>
      </c>
    </row>
    <row r="1221" spans="1:12" ht="34.5" customHeight="1">
      <c r="A1221" s="597" t="s">
        <v>160</v>
      </c>
      <c r="B1221" s="609" t="s">
        <v>1731</v>
      </c>
      <c r="C1221" s="242" t="str">
        <f>VLOOKUP(D1221,'[3]TAC 2018'!$C$2:$AJ$774,2)</f>
        <v>Res, carne magra, cruda</v>
      </c>
      <c r="D1221" s="243" t="s">
        <v>2034</v>
      </c>
      <c r="E1221" s="156">
        <v>50</v>
      </c>
      <c r="F1221" s="157">
        <f>$E1221*VLOOKUP($D1221,'[3]TAC 2018'!$C$2:$AJ$774,4)/100</f>
        <v>50</v>
      </c>
      <c r="G1221" s="157">
        <f>$F1221*VLOOKUP($D1221,'[3]TAC 2018'!$C$2:$AJ$774,6)/100</f>
        <v>69.5</v>
      </c>
      <c r="H1221" s="244">
        <f>$F1221*VLOOKUP($D1221,'[3]TAC 2018'!$C$2:$AJ$774,8)/100</f>
        <v>10.9</v>
      </c>
      <c r="I1221" s="244">
        <f>$F1221*VLOOKUP($D1221,'[3]TAC 2018'!$C$2:$AJ$774,9)/100</f>
        <v>2.85</v>
      </c>
      <c r="J1221" s="245">
        <f>$F1221*VLOOKUP($D1221,'[3]TAC 2018'!$C$2:$AJ$774,10)/100</f>
        <v>0</v>
      </c>
      <c r="K1221" s="245">
        <f>$F1221*VLOOKUP($D1221,'[3]TAC 2018'!$C$2:$AJ$774,14)/100</f>
        <v>3</v>
      </c>
      <c r="L1221" s="244">
        <f>$F1221*VLOOKUP($D1221,'[3]TAC 2018'!$C$2:$AJ$774,15)/100</f>
        <v>1.35</v>
      </c>
    </row>
    <row r="1222" spans="1:12" ht="19.5" customHeight="1">
      <c r="A1222" s="598"/>
      <c r="B1222" s="610"/>
      <c r="C1222" s="242" t="str">
        <f>VLOOKUP(D1222,'[3]TAC 2018'!$C$2:$AJ$774,2)</f>
        <v>Cebolla cabezona, cruda</v>
      </c>
      <c r="D1222" s="243" t="s">
        <v>2035</v>
      </c>
      <c r="E1222" s="156">
        <v>10</v>
      </c>
      <c r="F1222" s="157">
        <f>$E1222*VLOOKUP($D1222,'[3]TAC 2018'!$C$2:$AJ$774,4)/100</f>
        <v>9.5</v>
      </c>
      <c r="G1222" s="157">
        <f>$F1222*VLOOKUP($D1222,'[3]TAC 2018'!$C$2:$AJ$774,6)/100</f>
        <v>3.8</v>
      </c>
      <c r="H1222" s="244">
        <f>$F1222*VLOOKUP($D1222,'[3]TAC 2018'!$C$2:$AJ$774,8)/100</f>
        <v>0.13299999999999998</v>
      </c>
      <c r="I1222" s="244">
        <f>$F1222*VLOOKUP($D1222,'[3]TAC 2018'!$C$2:$AJ$774,9)/100</f>
        <v>9.5000000000000015E-3</v>
      </c>
      <c r="J1222" s="245">
        <f>$F1222*VLOOKUP($D1222,'[3]TAC 2018'!$C$2:$AJ$774,10)/100</f>
        <v>0.73150000000000004</v>
      </c>
      <c r="K1222" s="245">
        <f>$F1222*VLOOKUP($D1222,'[3]TAC 2018'!$C$2:$AJ$774,14)/100</f>
        <v>2.2799999999999998</v>
      </c>
      <c r="L1222" s="244">
        <f>$F1222*VLOOKUP($D1222,'[3]TAC 2018'!$C$2:$AJ$774,15)/100</f>
        <v>2.8500000000000001E-2</v>
      </c>
    </row>
    <row r="1223" spans="1:12" ht="19.5" customHeight="1">
      <c r="A1223" s="598"/>
      <c r="B1223" s="610"/>
      <c r="C1223" s="242" t="str">
        <f>VLOOKUP(D1223,'[3]TAC 2018'!$C$2:$AJ$774,2)</f>
        <v>Tomate, crudo</v>
      </c>
      <c r="D1223" s="243" t="s">
        <v>2036</v>
      </c>
      <c r="E1223" s="156">
        <v>10</v>
      </c>
      <c r="F1223" s="157">
        <f>$E1223*VLOOKUP($D1223,'[3]TAC 2018'!$C$2:$AJ$774,4)/100</f>
        <v>8</v>
      </c>
      <c r="G1223" s="157">
        <f>$F1223*VLOOKUP($D1223,'[3]TAC 2018'!$C$2:$AJ$774,6)/100</f>
        <v>1.84</v>
      </c>
      <c r="H1223" s="244">
        <f>$F1223*VLOOKUP($D1223,'[3]TAC 2018'!$C$2:$AJ$774,8)/100</f>
        <v>7.2000000000000008E-2</v>
      </c>
      <c r="I1223" s="244">
        <f>$F1223*VLOOKUP($D1223,'[3]TAC 2018'!$C$2:$AJ$774,9)/100</f>
        <v>8.0000000000000002E-3</v>
      </c>
      <c r="J1223" s="245">
        <f>$F1223*VLOOKUP($D1223,'[3]TAC 2018'!$C$2:$AJ$774,10)/100</f>
        <v>0.32799999999999996</v>
      </c>
      <c r="K1223" s="245">
        <f>$F1223*VLOOKUP($D1223,'[3]TAC 2018'!$C$2:$AJ$774,14)/100</f>
        <v>0.72</v>
      </c>
      <c r="L1223" s="244">
        <f>$F1223*VLOOKUP($D1223,'[3]TAC 2018'!$C$2:$AJ$774,15)/100</f>
        <v>0.04</v>
      </c>
    </row>
    <row r="1224" spans="1:12" ht="19.5" customHeight="1">
      <c r="A1224" s="598"/>
      <c r="B1224" s="610"/>
      <c r="C1224" s="242" t="str">
        <f>VLOOKUP(D1224,'[3]TAC 2018'!$C$2:$AJ$774,2)</f>
        <v>Pimentón verde, crudo</v>
      </c>
      <c r="D1224" s="243" t="s">
        <v>2037</v>
      </c>
      <c r="E1224" s="156">
        <v>10</v>
      </c>
      <c r="F1224" s="157">
        <f>$E1224*VLOOKUP($D1224,'[3]TAC 2018'!$C$2:$AJ$774,4)/100</f>
        <v>8</v>
      </c>
      <c r="G1224" s="157">
        <f>$F1224*VLOOKUP($D1224,'[3]TAC 2018'!$C$2:$AJ$774,6)/100</f>
        <v>2.2400000000000002</v>
      </c>
      <c r="H1224" s="244">
        <f>$F1224*VLOOKUP($D1224,'[3]TAC 2018'!$C$2:$AJ$774,8)/100</f>
        <v>7.2000000000000008E-2</v>
      </c>
      <c r="I1224" s="244">
        <f>$F1224*VLOOKUP($D1224,'[3]TAC 2018'!$C$2:$AJ$774,9)/100</f>
        <v>8.0000000000000002E-3</v>
      </c>
      <c r="J1224" s="245">
        <f>$F1224*VLOOKUP($D1224,'[3]TAC 2018'!$C$2:$AJ$774,10)/100</f>
        <v>0.39200000000000002</v>
      </c>
      <c r="K1224" s="245">
        <f>$F1224*VLOOKUP($D1224,'[3]TAC 2018'!$C$2:$AJ$774,14)/100</f>
        <v>0.88</v>
      </c>
      <c r="L1224" s="244">
        <f>$F1224*VLOOKUP($D1224,'[3]TAC 2018'!$C$2:$AJ$774,15)/100</f>
        <v>3.2000000000000001E-2</v>
      </c>
    </row>
    <row r="1225" spans="1:12" ht="19.5" customHeight="1">
      <c r="A1225" s="598"/>
      <c r="B1225" s="610"/>
      <c r="C1225" s="242" t="str">
        <f>VLOOKUP(D1225,'[3]TAC 2018'!$C$2:$AJ$774,2)</f>
        <v>Ajo, crudo</v>
      </c>
      <c r="D1225" s="243" t="s">
        <v>2038</v>
      </c>
      <c r="E1225" s="156">
        <v>1</v>
      </c>
      <c r="F1225" s="157">
        <f>$E1225*VLOOKUP($D1225,'[3]TAC 2018'!$C$2:$AJ$774,4)/100</f>
        <v>0.95</v>
      </c>
      <c r="G1225" s="157">
        <f>$F1225*VLOOKUP($D1225,'[3]TAC 2018'!$C$2:$AJ$774,6)/100</f>
        <v>1.3679999999999999</v>
      </c>
      <c r="H1225" s="244">
        <f>$F1225*VLOOKUP($D1225,'[3]TAC 2018'!$C$2:$AJ$774,8)/100</f>
        <v>4.4649999999999995E-2</v>
      </c>
      <c r="I1225" s="244">
        <f>$F1225*VLOOKUP($D1225,'[3]TAC 2018'!$C$2:$AJ$774,9)/100</f>
        <v>2.8499999999999997E-3</v>
      </c>
      <c r="J1225" s="245">
        <f>$F1225*VLOOKUP($D1225,'[3]TAC 2018'!$C$2:$AJ$774,10)/100</f>
        <v>0.27834999999999999</v>
      </c>
      <c r="K1225" s="245">
        <f>$F1225*VLOOKUP($D1225,'[3]TAC 2018'!$C$2:$AJ$774,14)/100</f>
        <v>0.38</v>
      </c>
      <c r="L1225" s="244">
        <f>$F1225*VLOOKUP($D1225,'[3]TAC 2018'!$C$2:$AJ$774,15)/100</f>
        <v>1.2349999999999998E-2</v>
      </c>
    </row>
    <row r="1226" spans="1:12" ht="18.75" customHeight="1">
      <c r="A1226" s="598"/>
      <c r="B1226" s="610"/>
      <c r="C1226" s="242" t="str">
        <f>VLOOKUP(D1226,'[3]TAC 2018'!$C$2:$AJ$774,2)</f>
        <v>Cebolla junca, hojas, cruda</v>
      </c>
      <c r="D1226" s="243" t="s">
        <v>2039</v>
      </c>
      <c r="E1226" s="156">
        <v>10</v>
      </c>
      <c r="F1226" s="157">
        <f>$E1226*VLOOKUP($D1226,'[3]TAC 2018'!$C$2:$AJ$774,4)/100</f>
        <v>4.5</v>
      </c>
      <c r="G1226" s="157">
        <f>$F1226*VLOOKUP($D1226,'[3]TAC 2018'!$C$2:$AJ$774,6)/100</f>
        <v>1.845</v>
      </c>
      <c r="H1226" s="244">
        <f>$F1226*VLOOKUP($D1226,'[3]TAC 2018'!$C$2:$AJ$774,8)/100</f>
        <v>7.2000000000000008E-2</v>
      </c>
      <c r="I1226" s="244">
        <f>$F1226*VLOOKUP($D1226,'[3]TAC 2018'!$C$2:$AJ$774,9)/100</f>
        <v>9.0000000000000011E-3</v>
      </c>
      <c r="J1226" s="245">
        <f>$F1226*VLOOKUP($D1226,'[3]TAC 2018'!$C$2:$AJ$774,10)/100</f>
        <v>0.31950000000000001</v>
      </c>
      <c r="K1226" s="245">
        <f>$F1226*VLOOKUP($D1226,'[3]TAC 2018'!$C$2:$AJ$774,14)/100</f>
        <v>1.98</v>
      </c>
      <c r="L1226" s="244">
        <f>$F1226*VLOOKUP($D1226,'[3]TAC 2018'!$C$2:$AJ$774,15)/100</f>
        <v>6.7500000000000004E-2</v>
      </c>
    </row>
    <row r="1227" spans="1:12" ht="16.5" customHeight="1">
      <c r="A1227" s="598"/>
      <c r="B1227" s="610"/>
      <c r="C1227" s="242" t="str">
        <f>VLOOKUP(D1227,'[3]TAC 2018'!$C$2:$AJ$774,2)</f>
        <v>Aceite de maíz</v>
      </c>
      <c r="D1227" s="243" t="s">
        <v>2040</v>
      </c>
      <c r="E1227" s="156">
        <v>5</v>
      </c>
      <c r="F1227" s="157">
        <f>$E1227*VLOOKUP($D1227,'[3]TAC 2018'!$C$2:$AJ$774,4)/100</f>
        <v>5</v>
      </c>
      <c r="G1227" s="157">
        <f>$F1227*VLOOKUP($D1227,'[3]TAC 2018'!$C$2:$AJ$774,6)/100</f>
        <v>45</v>
      </c>
      <c r="H1227" s="244">
        <f>$F1227*VLOOKUP($D1227,'[3]TAC 2018'!$C$2:$AJ$774,8)/100</f>
        <v>0</v>
      </c>
      <c r="I1227" s="244">
        <f>$F1227*VLOOKUP($D1227,'[3]TAC 2018'!$C$2:$AJ$774,9)/100</f>
        <v>5</v>
      </c>
      <c r="J1227" s="245">
        <f>$F1227*VLOOKUP($D1227,'[3]TAC 2018'!$C$2:$AJ$774,10)/100</f>
        <v>0</v>
      </c>
      <c r="K1227" s="245">
        <f>$F1227*VLOOKUP($D1227,'[3]TAC 2018'!$C$2:$AJ$774,14)/100</f>
        <v>0</v>
      </c>
      <c r="L1227" s="244">
        <f>$F1227*VLOOKUP($D1227,'[3]TAC 2018'!$C$2:$AJ$774,15)/100</f>
        <v>0</v>
      </c>
    </row>
    <row r="1228" spans="1:12" ht="19.5" customHeight="1">
      <c r="A1228" s="600"/>
      <c r="B1228" s="611"/>
      <c r="C1228" s="242" t="str">
        <f>VLOOKUP(D1228,'[3]TAC 2018'!$C$2:$AJ$774,2)</f>
        <v>Sal</v>
      </c>
      <c r="D1228" s="243" t="s">
        <v>2041</v>
      </c>
      <c r="E1228" s="156">
        <v>1</v>
      </c>
      <c r="F1228" s="157">
        <f>$E1228*VLOOKUP($D1228,'[3]TAC 2018'!$C$2:$AJ$774,4)/100</f>
        <v>1</v>
      </c>
      <c r="G1228" s="157">
        <f>$F1228*VLOOKUP($D1228,'[3]TAC 2018'!$C$2:$AJ$774,6)/100</f>
        <v>0</v>
      </c>
      <c r="H1228" s="244">
        <f>$F1228*VLOOKUP($D1228,'[3]TAC 2018'!$C$2:$AJ$774,8)/100</f>
        <v>0</v>
      </c>
      <c r="I1228" s="244">
        <f>$F1228*VLOOKUP($D1228,'[3]TAC 2018'!$C$2:$AJ$774,9)/100</f>
        <v>0</v>
      </c>
      <c r="J1228" s="245">
        <f>$F1228*VLOOKUP($D1228,'[3]TAC 2018'!$C$2:$AJ$774,10)/100</f>
        <v>0</v>
      </c>
      <c r="K1228" s="245">
        <f>$F1228*VLOOKUP($D1228,'[3]TAC 2018'!$C$2:$AJ$774,14)/100</f>
        <v>0.24</v>
      </c>
      <c r="L1228" s="244">
        <f>$F1228*VLOOKUP($D1228,'[3]TAC 2018'!$C$2:$AJ$774,15)/100</f>
        <v>3.0000000000000001E-3</v>
      </c>
    </row>
    <row r="1229" spans="1:12">
      <c r="A1229" s="602" t="s">
        <v>1882</v>
      </c>
      <c r="B1229" s="609" t="s">
        <v>1889</v>
      </c>
      <c r="C1229" s="242" t="str">
        <f>VLOOKUP(D1229,'[3]TAC 2018'!$C$2:$AJ$774,2)</f>
        <v>Harina de maíz blanco, precocida</v>
      </c>
      <c r="D1229" s="243" t="s">
        <v>2059</v>
      </c>
      <c r="E1229" s="156">
        <v>50</v>
      </c>
      <c r="F1229" s="157">
        <f>$E1229*VLOOKUP($D1229,'[3]TAC 2018'!$C$2:$AJ$774,4)/100</f>
        <v>50</v>
      </c>
      <c r="G1229" s="157">
        <f>$F1229*VLOOKUP($D1229,'[3]TAC 2018'!$C$2:$AJ$774,6)/100</f>
        <v>190</v>
      </c>
      <c r="H1229" s="244">
        <f>$F1229*VLOOKUP($D1229,'[3]TAC 2018'!$C$2:$AJ$774,8)/100</f>
        <v>4.55</v>
      </c>
      <c r="I1229" s="244">
        <f>$F1229*VLOOKUP($D1229,'[3]TAC 2018'!$C$2:$AJ$774,9)/100</f>
        <v>1.85</v>
      </c>
      <c r="J1229" s="245">
        <f>$F1229*VLOOKUP($D1229,'[3]TAC 2018'!$C$2:$AJ$774,10)/100</f>
        <v>36.950000000000003</v>
      </c>
      <c r="K1229" s="245">
        <f>$F1229*VLOOKUP($D1229,'[3]TAC 2018'!$C$2:$AJ$774,14)/100</f>
        <v>2</v>
      </c>
      <c r="L1229" s="244">
        <f>$F1229*VLOOKUP($D1229,'[3]TAC 2018'!$C$2:$AJ$774,15)/100</f>
        <v>1.35</v>
      </c>
    </row>
    <row r="1230" spans="1:12">
      <c r="A1230" s="602"/>
      <c r="B1230" s="611"/>
      <c r="C1230" s="242" t="str">
        <f>VLOOKUP(D1230,'[3]TAC 2018'!$C$2:$AJ$774,2)</f>
        <v>Sal</v>
      </c>
      <c r="D1230" s="243" t="s">
        <v>2041</v>
      </c>
      <c r="E1230" s="156">
        <v>1</v>
      </c>
      <c r="F1230" s="157">
        <f>$E1230*VLOOKUP($D1230,'[3]TAC 2018'!$C$2:$AJ$774,4)/100</f>
        <v>1</v>
      </c>
      <c r="G1230" s="157">
        <f>$F1230*VLOOKUP($D1230,'[3]TAC 2018'!$C$2:$AJ$774,6)/100</f>
        <v>0</v>
      </c>
      <c r="H1230" s="244">
        <f>$F1230*VLOOKUP($D1230,'[3]TAC 2018'!$C$2:$AJ$774,8)/100</f>
        <v>0</v>
      </c>
      <c r="I1230" s="244">
        <f>$F1230*VLOOKUP($D1230,'[3]TAC 2018'!$C$2:$AJ$774,9)/100</f>
        <v>0</v>
      </c>
      <c r="J1230" s="245">
        <f>$F1230*VLOOKUP($D1230,'[3]TAC 2018'!$C$2:$AJ$774,10)/100</f>
        <v>0</v>
      </c>
      <c r="K1230" s="245">
        <f>$F1230*VLOOKUP($D1230,'[3]TAC 2018'!$C$2:$AJ$774,14)/100</f>
        <v>0.24</v>
      </c>
      <c r="L1230" s="244">
        <f>$F1230*VLOOKUP($D1230,'[3]TAC 2018'!$C$2:$AJ$774,15)/100</f>
        <v>3.0000000000000001E-3</v>
      </c>
    </row>
    <row r="1231" spans="1:12" ht="15.75">
      <c r="A1231" s="575" t="s">
        <v>2045</v>
      </c>
      <c r="B1231" s="575"/>
      <c r="C1231" s="575"/>
      <c r="D1231" s="575"/>
      <c r="E1231" s="575"/>
      <c r="F1231" s="575"/>
      <c r="G1231" s="255">
        <f>SUM(G1218:G1230)</f>
        <v>537.29300000000001</v>
      </c>
      <c r="H1231" s="255">
        <f>SUM(H1216:H1230)</f>
        <v>24.483649999999997</v>
      </c>
      <c r="I1231" s="255">
        <f>SUM(I1216:I1230)</f>
        <v>16.55735</v>
      </c>
      <c r="J1231" s="255">
        <f>SUM(J1216:J1230)</f>
        <v>69.429349999999999</v>
      </c>
      <c r="K1231" s="255">
        <f>SUM(K1216:K1230)</f>
        <v>210.52</v>
      </c>
      <c r="L1231" s="255">
        <f>SUM(L1216:L1230)</f>
        <v>3.8963500000000009</v>
      </c>
    </row>
    <row r="1232" spans="1:12" ht="15.75">
      <c r="A1232" s="575" t="s">
        <v>2046</v>
      </c>
      <c r="B1232" s="575"/>
      <c r="C1232" s="575"/>
      <c r="D1232" s="575"/>
      <c r="E1232" s="575"/>
      <c r="F1232" s="575"/>
      <c r="G1232" s="256">
        <v>2245</v>
      </c>
      <c r="H1232" s="257">
        <v>78.5</v>
      </c>
      <c r="I1232" s="257">
        <v>74.400000000000006</v>
      </c>
      <c r="J1232" s="257">
        <v>314.3</v>
      </c>
      <c r="K1232" s="256">
        <v>1100</v>
      </c>
      <c r="L1232" s="257">
        <v>6.2</v>
      </c>
    </row>
    <row r="1233" spans="1:12" ht="15.75">
      <c r="A1233" s="575" t="s">
        <v>2047</v>
      </c>
      <c r="B1233" s="575"/>
      <c r="C1233" s="575"/>
      <c r="D1233" s="575"/>
      <c r="E1233" s="575"/>
      <c r="F1233" s="575"/>
      <c r="G1233" s="258">
        <f t="shared" ref="G1233:L1233" si="145">G1231/G1232</f>
        <v>0.23932873051224945</v>
      </c>
      <c r="H1233" s="258">
        <f t="shared" si="145"/>
        <v>0.31189363057324837</v>
      </c>
      <c r="I1233" s="258">
        <f t="shared" si="145"/>
        <v>0.2225450268817204</v>
      </c>
      <c r="J1233" s="258">
        <f t="shared" si="145"/>
        <v>0.22090152720330894</v>
      </c>
      <c r="K1233" s="258">
        <f t="shared" si="145"/>
        <v>0.19138181818181818</v>
      </c>
      <c r="L1233" s="258">
        <f t="shared" si="145"/>
        <v>0.62844354838709693</v>
      </c>
    </row>
    <row r="1234" spans="1:12">
      <c r="A1234" s="280"/>
      <c r="B1234" s="281"/>
      <c r="C1234" s="282"/>
      <c r="D1234" s="259"/>
      <c r="E1234" s="260"/>
      <c r="F1234" s="283"/>
      <c r="G1234" s="283"/>
      <c r="H1234" s="284"/>
      <c r="I1234" s="284"/>
      <c r="J1234" s="285"/>
      <c r="K1234" s="285"/>
      <c r="L1234" s="284"/>
    </row>
    <row r="1235" spans="1:12">
      <c r="A1235" s="584" t="s">
        <v>2206</v>
      </c>
      <c r="B1235" s="584"/>
      <c r="C1235" s="584"/>
      <c r="D1235" s="584"/>
      <c r="E1235" s="584"/>
      <c r="F1235" s="584"/>
      <c r="G1235" s="584"/>
      <c r="H1235" s="584"/>
      <c r="I1235" s="584"/>
      <c r="J1235" s="584"/>
      <c r="K1235" s="584"/>
      <c r="L1235" s="584"/>
    </row>
    <row r="1237" spans="1:12">
      <c r="A1237" s="588" t="s">
        <v>159</v>
      </c>
      <c r="B1237" s="588" t="s">
        <v>166</v>
      </c>
      <c r="C1237" s="588" t="s">
        <v>167</v>
      </c>
      <c r="D1237" s="588" t="s">
        <v>2024</v>
      </c>
      <c r="E1237" s="590" t="s">
        <v>168</v>
      </c>
      <c r="F1237" s="590" t="s">
        <v>169</v>
      </c>
      <c r="G1237" s="592" t="s">
        <v>2025</v>
      </c>
      <c r="H1237" s="593"/>
      <c r="I1237" s="593"/>
      <c r="J1237" s="593"/>
      <c r="K1237" s="593"/>
      <c r="L1237" s="594"/>
    </row>
    <row r="1238" spans="1:12" ht="30">
      <c r="A1238" s="603"/>
      <c r="B1238" s="603"/>
      <c r="C1238" s="603"/>
      <c r="D1238" s="603"/>
      <c r="E1238" s="604"/>
      <c r="F1238" s="604"/>
      <c r="G1238" s="241" t="s">
        <v>2026</v>
      </c>
      <c r="H1238" s="241" t="s">
        <v>2027</v>
      </c>
      <c r="I1238" s="241" t="s">
        <v>2028</v>
      </c>
      <c r="J1238" s="241" t="s">
        <v>2029</v>
      </c>
      <c r="K1238" s="241" t="s">
        <v>2030</v>
      </c>
      <c r="L1238" s="241" t="s">
        <v>2031</v>
      </c>
    </row>
    <row r="1239" spans="1:12" ht="27.75" customHeight="1">
      <c r="A1239" s="265" t="s">
        <v>1973</v>
      </c>
      <c r="B1239" s="272" t="s">
        <v>1885</v>
      </c>
      <c r="C1239" s="261" t="str">
        <f>VLOOKUP(D1239,'[3]TAC 2018'!$C$2:$AJ$774,2)</f>
        <v>Yogurt, bebible, entero, con azucar</v>
      </c>
      <c r="D1239" s="266" t="s">
        <v>2175</v>
      </c>
      <c r="E1239" s="267">
        <v>200</v>
      </c>
      <c r="F1239" s="157">
        <f>$E1239*VLOOKUP($D1239,'[3]TAC 2018'!$C$2:$AJ$774,4)/100</f>
        <v>200</v>
      </c>
      <c r="G1239" s="157">
        <f>$F1239*VLOOKUP($D1239,'[3]TAC 2018'!$C$2:$AJ$774,6)/100</f>
        <v>162</v>
      </c>
      <c r="H1239" s="244">
        <f>$F1239*VLOOKUP($D1239,'[3]TAC 2018'!$C$2:$AJ$774,8)/100</f>
        <v>5.8</v>
      </c>
      <c r="I1239" s="244">
        <f>$F1239*VLOOKUP($D1239,'[3]TAC 2018'!$C$2:$AJ$774,9)/100</f>
        <v>5.6</v>
      </c>
      <c r="J1239" s="245">
        <f>$F1239*VLOOKUP($D1239,'[3]TAC 2018'!$C$2:$AJ$774,10)/100</f>
        <v>22.4</v>
      </c>
      <c r="K1239" s="245">
        <f>$F1239*VLOOKUP($D1239,'[3]TAC 2018'!$C$2:$AJ$774,14)/100</f>
        <v>178</v>
      </c>
      <c r="L1239" s="244">
        <f>$F1239*VLOOKUP($D1239,'[3]TAC 2018'!$C$2:$AJ$774,15)/100</f>
        <v>0</v>
      </c>
    </row>
    <row r="1240" spans="1:12" ht="44.25" customHeight="1">
      <c r="A1240" s="265" t="s">
        <v>1882</v>
      </c>
      <c r="B1240" s="272" t="s">
        <v>1981</v>
      </c>
      <c r="C1240" s="261" t="str">
        <f>VLOOKUP(D1240,'[3]TAC 2018'!$C$2:$AJ$774,2)</f>
        <v>Roscón, relleno de bocadillo, horneado</v>
      </c>
      <c r="D1240" s="266" t="s">
        <v>2109</v>
      </c>
      <c r="E1240" s="267">
        <v>50</v>
      </c>
      <c r="F1240" s="157">
        <f>$E1240*VLOOKUP($D1240,'[3]TAC 2018'!$C$2:$AJ$774,4)/100</f>
        <v>50</v>
      </c>
      <c r="G1240" s="157">
        <f>$F1240*VLOOKUP($D1240,'[3]TAC 2018'!$C$2:$AJ$774,6)/100</f>
        <v>172.5</v>
      </c>
      <c r="H1240" s="244">
        <f>$F1240*VLOOKUP($D1240,'[3]TAC 2018'!$C$2:$AJ$774,8)/100</f>
        <v>3.95</v>
      </c>
      <c r="I1240" s="244">
        <f>$F1240*VLOOKUP($D1240,'[3]TAC 2018'!$C$2:$AJ$774,9)/100</f>
        <v>3.4</v>
      </c>
      <c r="J1240" s="245">
        <f>$F1240*VLOOKUP($D1240,'[3]TAC 2018'!$C$2:$AJ$774,10)/100</f>
        <v>31.45</v>
      </c>
      <c r="K1240" s="245">
        <f>$F1240*VLOOKUP($D1240,'[3]TAC 2018'!$C$2:$AJ$774,14)/100</f>
        <v>17.5</v>
      </c>
      <c r="L1240" s="244">
        <f>$F1240*VLOOKUP($D1240,'[3]TAC 2018'!$C$2:$AJ$774,15)/100</f>
        <v>2</v>
      </c>
    </row>
    <row r="1241" spans="1:12" ht="15.75">
      <c r="A1241" s="575" t="s">
        <v>2045</v>
      </c>
      <c r="B1241" s="575"/>
      <c r="C1241" s="575"/>
      <c r="D1241" s="575"/>
      <c r="E1241" s="575"/>
      <c r="F1241" s="575"/>
      <c r="G1241" s="255">
        <f t="shared" ref="G1241:L1241" si="146">SUM(G1239:G1240)</f>
        <v>334.5</v>
      </c>
      <c r="H1241" s="255">
        <f t="shared" si="146"/>
        <v>9.75</v>
      </c>
      <c r="I1241" s="255">
        <f t="shared" si="146"/>
        <v>9</v>
      </c>
      <c r="J1241" s="255">
        <f t="shared" si="146"/>
        <v>53.849999999999994</v>
      </c>
      <c r="K1241" s="255">
        <f t="shared" si="146"/>
        <v>195.5</v>
      </c>
      <c r="L1241" s="255">
        <f t="shared" si="146"/>
        <v>2</v>
      </c>
    </row>
    <row r="1242" spans="1:12" ht="15.75">
      <c r="A1242" s="575" t="s">
        <v>2046</v>
      </c>
      <c r="B1242" s="575"/>
      <c r="C1242" s="575"/>
      <c r="D1242" s="575"/>
      <c r="E1242" s="575"/>
      <c r="F1242" s="575"/>
      <c r="G1242" s="256">
        <v>2245</v>
      </c>
      <c r="H1242" s="257">
        <v>78.5</v>
      </c>
      <c r="I1242" s="257">
        <v>74.400000000000006</v>
      </c>
      <c r="J1242" s="257">
        <v>314.3</v>
      </c>
      <c r="K1242" s="256">
        <v>1100</v>
      </c>
      <c r="L1242" s="257">
        <v>6.2</v>
      </c>
    </row>
    <row r="1243" spans="1:12" ht="15.75">
      <c r="A1243" s="575" t="s">
        <v>2047</v>
      </c>
      <c r="B1243" s="575"/>
      <c r="C1243" s="575"/>
      <c r="D1243" s="575"/>
      <c r="E1243" s="575"/>
      <c r="F1243" s="575"/>
      <c r="G1243" s="258">
        <f t="shared" ref="G1243:L1243" si="147">G1241/G1242</f>
        <v>0.14899777282850779</v>
      </c>
      <c r="H1243" s="258">
        <f t="shared" si="147"/>
        <v>0.12420382165605096</v>
      </c>
      <c r="I1243" s="258">
        <f t="shared" si="147"/>
        <v>0.12096774193548386</v>
      </c>
      <c r="J1243" s="258">
        <f t="shared" si="147"/>
        <v>0.17133312122176261</v>
      </c>
      <c r="K1243" s="258">
        <f t="shared" si="147"/>
        <v>0.17772727272727273</v>
      </c>
      <c r="L1243" s="258">
        <f t="shared" si="147"/>
        <v>0.32258064516129031</v>
      </c>
    </row>
    <row r="1244" spans="1:12">
      <c r="A1244" s="280"/>
      <c r="B1244" s="281"/>
      <c r="C1244" s="282"/>
      <c r="D1244" s="259"/>
      <c r="E1244" s="260"/>
      <c r="F1244" s="283"/>
      <c r="G1244" s="283"/>
      <c r="H1244" s="284"/>
      <c r="I1244" s="284"/>
      <c r="J1244" s="285"/>
      <c r="K1244" s="285"/>
      <c r="L1244" s="284"/>
    </row>
    <row r="1245" spans="1:12">
      <c r="A1245" s="584" t="s">
        <v>2207</v>
      </c>
      <c r="B1245" s="584"/>
      <c r="C1245" s="584"/>
      <c r="D1245" s="584"/>
      <c r="E1245" s="584"/>
      <c r="F1245" s="584"/>
      <c r="G1245" s="584"/>
      <c r="H1245" s="584"/>
      <c r="I1245" s="584"/>
      <c r="J1245" s="584"/>
      <c r="K1245" s="584"/>
      <c r="L1245" s="584"/>
    </row>
    <row r="1247" spans="1:12">
      <c r="A1247" s="588" t="s">
        <v>159</v>
      </c>
      <c r="B1247" s="588" t="s">
        <v>166</v>
      </c>
      <c r="C1247" s="605" t="s">
        <v>167</v>
      </c>
      <c r="D1247" s="605" t="s">
        <v>2024</v>
      </c>
      <c r="E1247" s="606" t="s">
        <v>168</v>
      </c>
      <c r="F1247" s="606" t="s">
        <v>169</v>
      </c>
      <c r="G1247" s="607" t="s">
        <v>2025</v>
      </c>
      <c r="H1247" s="607"/>
      <c r="I1247" s="607"/>
      <c r="J1247" s="607"/>
      <c r="K1247" s="607"/>
      <c r="L1247" s="607"/>
    </row>
    <row r="1248" spans="1:12" ht="30">
      <c r="A1248" s="589"/>
      <c r="B1248" s="589"/>
      <c r="C1248" s="605"/>
      <c r="D1248" s="605"/>
      <c r="E1248" s="606"/>
      <c r="F1248" s="606"/>
      <c r="G1248" s="309" t="s">
        <v>2026</v>
      </c>
      <c r="H1248" s="309" t="s">
        <v>2027</v>
      </c>
      <c r="I1248" s="309" t="s">
        <v>2028</v>
      </c>
      <c r="J1248" s="309" t="s">
        <v>2029</v>
      </c>
      <c r="K1248" s="309" t="s">
        <v>2030</v>
      </c>
      <c r="L1248" s="309" t="s">
        <v>2031</v>
      </c>
    </row>
    <row r="1249" spans="1:12">
      <c r="A1249" s="597" t="s">
        <v>1785</v>
      </c>
      <c r="B1249" s="578" t="s">
        <v>1984</v>
      </c>
      <c r="C1249" s="261" t="str">
        <f>VLOOKUP(D1249,'[3]TAC 2018'!$C$2:$AJ$774,2)</f>
        <v>Pollo, pechuga con piel, cruda</v>
      </c>
      <c r="D1249" s="243" t="s">
        <v>2084</v>
      </c>
      <c r="E1249" s="156">
        <v>60</v>
      </c>
      <c r="F1249" s="157">
        <f>$E1249*VLOOKUP($D1249,'[3]TAC 2018'!$C$2:$AJ$774,4)/100</f>
        <v>55.8</v>
      </c>
      <c r="G1249" s="157">
        <f>$F1249*VLOOKUP($D1249,'[3]TAC 2018'!$C$2:$AJ$774,6)/100</f>
        <v>92.627999999999986</v>
      </c>
      <c r="H1249" s="244">
        <f>$F1249*VLOOKUP($D1249,'[3]TAC 2018'!$C$2:$AJ$774,8)/100</f>
        <v>11.550599999999999</v>
      </c>
      <c r="I1249" s="244">
        <f>$F1249*VLOOKUP($D1249,'[3]TAC 2018'!$C$2:$AJ$774,9)/100</f>
        <v>5.1335999999999986</v>
      </c>
      <c r="J1249" s="245">
        <f>$F1249*VLOOKUP($D1249,'[3]TAC 2018'!$C$2:$AJ$774,10)/100</f>
        <v>5.5800000000000002E-2</v>
      </c>
      <c r="K1249" s="245">
        <f>$F1249*VLOOKUP($D1249,'[3]TAC 2018'!$C$2:$AJ$774,14)/100</f>
        <v>6.1379999999999999</v>
      </c>
      <c r="L1249" s="244">
        <f>$F1249*VLOOKUP($D1249,'[3]TAC 2018'!$C$2:$AJ$774,15)/100</f>
        <v>0.39059999999999995</v>
      </c>
    </row>
    <row r="1250" spans="1:12">
      <c r="A1250" s="598"/>
      <c r="B1250" s="599"/>
      <c r="C1250" s="261" t="str">
        <f>VLOOKUP(D1250,'[3]TAC 2018'!$C$2:$AJ$774,2)</f>
        <v>Cebolla cabezona, cruda</v>
      </c>
      <c r="D1250" s="243" t="s">
        <v>2035</v>
      </c>
      <c r="E1250" s="156">
        <v>10</v>
      </c>
      <c r="F1250" s="157">
        <f>$E1250*VLOOKUP($D1250,'[3]TAC 2018'!$C$2:$AJ$774,4)/100</f>
        <v>9.5</v>
      </c>
      <c r="G1250" s="157">
        <f>$F1250*VLOOKUP($D1250,'[3]TAC 2018'!$C$2:$AJ$774,6)/100</f>
        <v>3.8</v>
      </c>
      <c r="H1250" s="244">
        <f>$F1250*VLOOKUP($D1250,'[3]TAC 2018'!$C$2:$AJ$774,8)/100</f>
        <v>0.13299999999999998</v>
      </c>
      <c r="I1250" s="244">
        <f>$F1250*VLOOKUP($D1250,'[3]TAC 2018'!$C$2:$AJ$774,9)/100</f>
        <v>9.5000000000000015E-3</v>
      </c>
      <c r="J1250" s="245">
        <f>$F1250*VLOOKUP($D1250,'[3]TAC 2018'!$C$2:$AJ$774,10)/100</f>
        <v>0.73150000000000004</v>
      </c>
      <c r="K1250" s="245">
        <f>$F1250*VLOOKUP($D1250,'[3]TAC 2018'!$C$2:$AJ$774,14)/100</f>
        <v>2.2799999999999998</v>
      </c>
      <c r="L1250" s="244">
        <f>$F1250*VLOOKUP($D1250,'[3]TAC 2018'!$C$2:$AJ$774,15)/100</f>
        <v>2.8500000000000001E-2</v>
      </c>
    </row>
    <row r="1251" spans="1:12">
      <c r="A1251" s="598"/>
      <c r="B1251" s="599"/>
      <c r="C1251" s="261" t="str">
        <f>VLOOKUP(D1251,'[3]TAC 2018'!$C$2:$AJ$774,2)</f>
        <v>Pimentón verde, crudo</v>
      </c>
      <c r="D1251" s="243" t="s">
        <v>2037</v>
      </c>
      <c r="E1251" s="156">
        <v>10</v>
      </c>
      <c r="F1251" s="157">
        <f>$E1251*VLOOKUP($D1251,'[3]TAC 2018'!$C$2:$AJ$774,4)/100</f>
        <v>8</v>
      </c>
      <c r="G1251" s="157">
        <f>$F1251*VLOOKUP($D1251,'[3]TAC 2018'!$C$2:$AJ$774,6)/100</f>
        <v>2.2400000000000002</v>
      </c>
      <c r="H1251" s="244">
        <f>$F1251*VLOOKUP($D1251,'[3]TAC 2018'!$C$2:$AJ$774,8)/100</f>
        <v>7.2000000000000008E-2</v>
      </c>
      <c r="I1251" s="244">
        <f>$F1251*VLOOKUP($D1251,'[3]TAC 2018'!$C$2:$AJ$774,9)/100</f>
        <v>8.0000000000000002E-3</v>
      </c>
      <c r="J1251" s="245">
        <f>$F1251*VLOOKUP($D1251,'[3]TAC 2018'!$C$2:$AJ$774,10)/100</f>
        <v>0.39200000000000002</v>
      </c>
      <c r="K1251" s="245">
        <f>$F1251*VLOOKUP($D1251,'[3]TAC 2018'!$C$2:$AJ$774,14)/100</f>
        <v>0.88</v>
      </c>
      <c r="L1251" s="244">
        <f>$F1251*VLOOKUP($D1251,'[3]TAC 2018'!$C$2:$AJ$774,15)/100</f>
        <v>3.2000000000000001E-2</v>
      </c>
    </row>
    <row r="1252" spans="1:12">
      <c r="A1252" s="598"/>
      <c r="B1252" s="599"/>
      <c r="C1252" s="261" t="str">
        <f>VLOOKUP(D1252,'[3]TAC 2018'!$C$2:$AJ$774,2)</f>
        <v>Ajo, crudo</v>
      </c>
      <c r="D1252" s="243" t="s">
        <v>2038</v>
      </c>
      <c r="E1252" s="156">
        <v>1</v>
      </c>
      <c r="F1252" s="157">
        <f>$E1252*VLOOKUP($D1252,'[3]TAC 2018'!$C$2:$AJ$774,4)/100</f>
        <v>0.95</v>
      </c>
      <c r="G1252" s="157">
        <f>$F1252*VLOOKUP($D1252,'[3]TAC 2018'!$C$2:$AJ$774,6)/100</f>
        <v>1.3679999999999999</v>
      </c>
      <c r="H1252" s="244">
        <f>$F1252*VLOOKUP($D1252,'[3]TAC 2018'!$C$2:$AJ$774,8)/100</f>
        <v>4.4649999999999995E-2</v>
      </c>
      <c r="I1252" s="244">
        <f>$F1252*VLOOKUP($D1252,'[3]TAC 2018'!$C$2:$AJ$774,9)/100</f>
        <v>2.8499999999999997E-3</v>
      </c>
      <c r="J1252" s="245">
        <f>$F1252*VLOOKUP($D1252,'[3]TAC 2018'!$C$2:$AJ$774,10)/100</f>
        <v>0.27834999999999999</v>
      </c>
      <c r="K1252" s="245">
        <f>$F1252*VLOOKUP($D1252,'[3]TAC 2018'!$C$2:$AJ$774,14)/100</f>
        <v>0.38</v>
      </c>
      <c r="L1252" s="244">
        <f>$F1252*VLOOKUP($D1252,'[3]TAC 2018'!$C$2:$AJ$774,15)/100</f>
        <v>1.2349999999999998E-2</v>
      </c>
    </row>
    <row r="1253" spans="1:12">
      <c r="A1253" s="598"/>
      <c r="B1253" s="599"/>
      <c r="C1253" s="261" t="str">
        <f>VLOOKUP(D1253,'[3]TAC 2018'!$C$2:$AJ$774,2)</f>
        <v>Cebolla junca, hojas, cruda</v>
      </c>
      <c r="D1253" s="243" t="s">
        <v>2039</v>
      </c>
      <c r="E1253" s="156">
        <v>20</v>
      </c>
      <c r="F1253" s="157">
        <f>$E1253*VLOOKUP($D1253,'[3]TAC 2018'!$C$2:$AJ$774,4)/100</f>
        <v>9</v>
      </c>
      <c r="G1253" s="157">
        <f>$F1253*VLOOKUP($D1253,'[3]TAC 2018'!$C$2:$AJ$774,6)/100</f>
        <v>3.69</v>
      </c>
      <c r="H1253" s="244">
        <f>$F1253*VLOOKUP($D1253,'[3]TAC 2018'!$C$2:$AJ$774,8)/100</f>
        <v>0.14400000000000002</v>
      </c>
      <c r="I1253" s="244">
        <f>$F1253*VLOOKUP($D1253,'[3]TAC 2018'!$C$2:$AJ$774,9)/100</f>
        <v>1.8000000000000002E-2</v>
      </c>
      <c r="J1253" s="245">
        <f>$F1253*VLOOKUP($D1253,'[3]TAC 2018'!$C$2:$AJ$774,10)/100</f>
        <v>0.63900000000000001</v>
      </c>
      <c r="K1253" s="245">
        <f>$F1253*VLOOKUP($D1253,'[3]TAC 2018'!$C$2:$AJ$774,14)/100</f>
        <v>3.96</v>
      </c>
      <c r="L1253" s="244">
        <f>$F1253*VLOOKUP($D1253,'[3]TAC 2018'!$C$2:$AJ$774,15)/100</f>
        <v>0.13500000000000001</v>
      </c>
    </row>
    <row r="1254" spans="1:12">
      <c r="A1254" s="598"/>
      <c r="B1254" s="599"/>
      <c r="C1254" s="261" t="str">
        <f>VLOOKUP(D1254,'[3]TAC 2018'!$C$2:$AJ$774,2)</f>
        <v>Aceite de maíz</v>
      </c>
      <c r="D1254" s="243" t="s">
        <v>2040</v>
      </c>
      <c r="E1254" s="156">
        <v>5</v>
      </c>
      <c r="F1254" s="157">
        <f>$E1254*VLOOKUP($D1254,'[3]TAC 2018'!$C$2:$AJ$774,4)/100</f>
        <v>5</v>
      </c>
      <c r="G1254" s="157">
        <f>$F1254*VLOOKUP($D1254,'[3]TAC 2018'!$C$2:$AJ$774,6)/100</f>
        <v>45</v>
      </c>
      <c r="H1254" s="244">
        <f>$F1254*VLOOKUP($D1254,'[3]TAC 2018'!$C$2:$AJ$774,8)/100</f>
        <v>0</v>
      </c>
      <c r="I1254" s="244">
        <f>$F1254*VLOOKUP($D1254,'[3]TAC 2018'!$C$2:$AJ$774,9)/100</f>
        <v>5</v>
      </c>
      <c r="J1254" s="245">
        <f>$F1254*VLOOKUP($D1254,'[3]TAC 2018'!$C$2:$AJ$774,10)/100</f>
        <v>0</v>
      </c>
      <c r="K1254" s="245">
        <f>$F1254*VLOOKUP($D1254,'[3]TAC 2018'!$C$2:$AJ$774,14)/100</f>
        <v>0</v>
      </c>
      <c r="L1254" s="244">
        <f>$F1254*VLOOKUP($D1254,'[3]TAC 2018'!$C$2:$AJ$774,15)/100</f>
        <v>0</v>
      </c>
    </row>
    <row r="1255" spans="1:12">
      <c r="A1255" s="598"/>
      <c r="B1255" s="599"/>
      <c r="C1255" s="261" t="str">
        <f>VLOOKUP(D1255,'[3]TAC 2018'!$C$2:$AJ$774,2)</f>
        <v>Sal</v>
      </c>
      <c r="D1255" s="243" t="s">
        <v>2041</v>
      </c>
      <c r="E1255" s="156">
        <v>1</v>
      </c>
      <c r="F1255" s="157">
        <f>$E1255*VLOOKUP($D1255,'[3]TAC 2018'!$C$2:$AJ$774,4)/100</f>
        <v>1</v>
      </c>
      <c r="G1255" s="157">
        <f>$F1255*VLOOKUP($D1255,'[3]TAC 2018'!$C$2:$AJ$774,6)/100</f>
        <v>0</v>
      </c>
      <c r="H1255" s="244">
        <f>$F1255*VLOOKUP($D1255,'[3]TAC 2018'!$C$2:$AJ$774,8)/100</f>
        <v>0</v>
      </c>
      <c r="I1255" s="244">
        <f>$F1255*VLOOKUP($D1255,'[3]TAC 2018'!$C$2:$AJ$774,9)/100</f>
        <v>0</v>
      </c>
      <c r="J1255" s="245">
        <f>$F1255*VLOOKUP($D1255,'[3]TAC 2018'!$C$2:$AJ$774,10)/100</f>
        <v>0</v>
      </c>
      <c r="K1255" s="245">
        <f>$F1255*VLOOKUP($D1255,'[3]TAC 2018'!$C$2:$AJ$774,14)/100</f>
        <v>0.24</v>
      </c>
      <c r="L1255" s="244">
        <f>$F1255*VLOOKUP($D1255,'[3]TAC 2018'!$C$2:$AJ$774,15)/100</f>
        <v>3.0000000000000001E-3</v>
      </c>
    </row>
    <row r="1256" spans="1:12">
      <c r="A1256" s="247" t="s">
        <v>1722</v>
      </c>
      <c r="B1256" s="599"/>
      <c r="C1256" s="261" t="str">
        <f>VLOOKUP(D1256,'[3]TAC 2018'!$C$2:$AJ$774,2)</f>
        <v>Lenteja comun, cruda</v>
      </c>
      <c r="D1256" s="243" t="s">
        <v>2055</v>
      </c>
      <c r="E1256" s="156">
        <v>20</v>
      </c>
      <c r="F1256" s="157">
        <f>$E1256*VLOOKUP($D1256,'[3]TAC 2018'!$C$2:$AJ$774,4)/100</f>
        <v>20</v>
      </c>
      <c r="G1256" s="157">
        <f>$F1256*VLOOKUP($D1256,'[3]TAC 2018'!$C$2:$AJ$774,6)/100</f>
        <v>77.400000000000006</v>
      </c>
      <c r="H1256" s="244">
        <f>$F1256*VLOOKUP($D1256,'[3]TAC 2018'!$C$2:$AJ$774,8)/100</f>
        <v>4.62</v>
      </c>
      <c r="I1256" s="244">
        <f>$F1256*VLOOKUP($D1256,'[3]TAC 2018'!$C$2:$AJ$774,9)/100</f>
        <v>0.18</v>
      </c>
      <c r="J1256" s="245">
        <f>$F1256*VLOOKUP($D1256,'[3]TAC 2018'!$C$2:$AJ$774,10)/100</f>
        <v>12.2</v>
      </c>
      <c r="K1256" s="245">
        <f>$F1256*VLOOKUP($D1256,'[3]TAC 2018'!$C$2:$AJ$774,14)/100</f>
        <v>10.199999999999999</v>
      </c>
      <c r="L1256" s="244">
        <f>$F1256*VLOOKUP($D1256,'[3]TAC 2018'!$C$2:$AJ$774,15)/100</f>
        <v>1.44</v>
      </c>
    </row>
    <row r="1257" spans="1:12">
      <c r="A1257" s="597" t="s">
        <v>162</v>
      </c>
      <c r="B1257" s="599"/>
      <c r="C1257" s="261" t="str">
        <f>VLOOKUP(D1257,'[3]TAC 2018'!$C$2:$AJ$774,2)</f>
        <v>Papa, variedad cerosa, sabanera, con cáscara, cruda</v>
      </c>
      <c r="D1257" s="243" t="s">
        <v>2076</v>
      </c>
      <c r="E1257" s="156">
        <v>50</v>
      </c>
      <c r="F1257" s="157">
        <f>$E1257*VLOOKUP($D1257,'[3]TAC 2018'!$C$2:$AJ$774,4)/100</f>
        <v>50</v>
      </c>
      <c r="G1257" s="157">
        <f>$F1257*VLOOKUP($D1257,'[3]TAC 2018'!$C$2:$AJ$774,6)/100</f>
        <v>40</v>
      </c>
      <c r="H1257" s="244">
        <f>$F1257*VLOOKUP($D1257,'[3]TAC 2018'!$C$2:$AJ$774,8)/100</f>
        <v>1.1000000000000001</v>
      </c>
      <c r="I1257" s="244">
        <f>$F1257*VLOOKUP($D1257,'[3]TAC 2018'!$C$2:$AJ$774,9)/100</f>
        <v>0.05</v>
      </c>
      <c r="J1257" s="245">
        <f>$F1257*VLOOKUP($D1257,'[3]TAC 2018'!$C$2:$AJ$774,10)/100</f>
        <v>8.4499999999999993</v>
      </c>
      <c r="K1257" s="245">
        <f>$F1257*VLOOKUP($D1257,'[3]TAC 2018'!$C$2:$AJ$774,14)/100</f>
        <v>6</v>
      </c>
      <c r="L1257" s="244">
        <f>$F1257*VLOOKUP($D1257,'[3]TAC 2018'!$C$2:$AJ$774,15)/100</f>
        <v>0.4</v>
      </c>
    </row>
    <row r="1258" spans="1:12">
      <c r="A1258" s="598"/>
      <c r="B1258" s="599"/>
      <c r="C1258" s="261" t="str">
        <f>VLOOKUP(D1258,'[3]TAC 2018'!$C$2:$AJ$774,2)</f>
        <v>Yuca blanca, sin cáscara, cruda</v>
      </c>
      <c r="D1258" s="243" t="s">
        <v>2160</v>
      </c>
      <c r="E1258" s="156">
        <v>50</v>
      </c>
      <c r="F1258" s="157">
        <f>$E1258*VLOOKUP($D1258,'[3]TAC 2018'!$C$2:$AJ$774,4)/100</f>
        <v>40</v>
      </c>
      <c r="G1258" s="157">
        <f>$F1258*VLOOKUP($D1258,'[3]TAC 2018'!$C$2:$AJ$774,6)/100</f>
        <v>63.6</v>
      </c>
      <c r="H1258" s="244">
        <f>$F1258*VLOOKUP($D1258,'[3]TAC 2018'!$C$2:$AJ$774,8)/100</f>
        <v>0.36</v>
      </c>
      <c r="I1258" s="244">
        <f>$F1258*VLOOKUP($D1258,'[3]TAC 2018'!$C$2:$AJ$774,9)/100</f>
        <v>0.12</v>
      </c>
      <c r="J1258" s="245">
        <f>$F1258*VLOOKUP($D1258,'[3]TAC 2018'!$C$2:$AJ$774,10)/100</f>
        <v>14.96</v>
      </c>
      <c r="K1258" s="245">
        <f>$F1258*VLOOKUP($D1258,'[3]TAC 2018'!$C$2:$AJ$774,14)/100</f>
        <v>6.4</v>
      </c>
      <c r="L1258" s="244">
        <f>$F1258*VLOOKUP($D1258,'[3]TAC 2018'!$C$2:$AJ$774,15)/100</f>
        <v>0.12</v>
      </c>
    </row>
    <row r="1259" spans="1:12">
      <c r="A1259" s="600"/>
      <c r="B1259" s="579"/>
      <c r="C1259" s="261" t="str">
        <f>VLOOKUP(D1259,'[3]TAC 2018'!$C$2:$AJ$774,2)</f>
        <v>Plátano hartón, verde, crudo</v>
      </c>
      <c r="D1259" s="243" t="s">
        <v>2066</v>
      </c>
      <c r="E1259" s="156">
        <v>50</v>
      </c>
      <c r="F1259" s="157">
        <f>$E1259*VLOOKUP($D1259,'[3]TAC 2018'!$C$2:$AJ$774,4)/100</f>
        <v>34</v>
      </c>
      <c r="G1259" s="157">
        <f>$F1259*VLOOKUP($D1259,'[3]TAC 2018'!$C$2:$AJ$774,6)/100</f>
        <v>56.44</v>
      </c>
      <c r="H1259" s="244">
        <f>$F1259*VLOOKUP($D1259,'[3]TAC 2018'!$C$2:$AJ$774,8)/100</f>
        <v>0.40799999999999997</v>
      </c>
      <c r="I1259" s="244">
        <f>$F1259*VLOOKUP($D1259,'[3]TAC 2018'!$C$2:$AJ$774,9)/100</f>
        <v>6.8000000000000005E-2</v>
      </c>
      <c r="J1259" s="245">
        <f>$F1259*VLOOKUP($D1259,'[3]TAC 2018'!$C$2:$AJ$774,10)/100</f>
        <v>13.361999999999998</v>
      </c>
      <c r="K1259" s="245">
        <f>$F1259*VLOOKUP($D1259,'[3]TAC 2018'!$C$2:$AJ$774,14)/100</f>
        <v>2.72</v>
      </c>
      <c r="L1259" s="244">
        <f>$F1259*VLOOKUP($D1259,'[3]TAC 2018'!$C$2:$AJ$774,15)/100</f>
        <v>0.13600000000000001</v>
      </c>
    </row>
    <row r="1260" spans="1:12">
      <c r="A1260" s="597" t="s">
        <v>1882</v>
      </c>
      <c r="B1260" s="601" t="s">
        <v>1723</v>
      </c>
      <c r="C1260" s="261" t="str">
        <f>VLOOKUP(D1260,'[3]TAC 2018'!$C$2:$AJ$774,2)</f>
        <v>Arroz blanco, pulido, crudo</v>
      </c>
      <c r="D1260" s="243" t="s">
        <v>2056</v>
      </c>
      <c r="E1260" s="156">
        <v>90</v>
      </c>
      <c r="F1260" s="157">
        <f>$E1260*VLOOKUP($D1260,'[3]TAC 2018'!$C$2:$AJ$774,4)/100</f>
        <v>90</v>
      </c>
      <c r="G1260" s="157">
        <f>$F1260*VLOOKUP($D1260,'[3]TAC 2018'!$C$2:$AJ$774,6)/100</f>
        <v>317.7</v>
      </c>
      <c r="H1260" s="244">
        <f>$F1260*VLOOKUP($D1260,'[3]TAC 2018'!$C$2:$AJ$774,8)/100</f>
        <v>6.03</v>
      </c>
      <c r="I1260" s="244">
        <f>$F1260*VLOOKUP($D1260,'[3]TAC 2018'!$C$2:$AJ$774,9)/100</f>
        <v>0.36</v>
      </c>
      <c r="J1260" s="245">
        <f>$F1260*VLOOKUP($D1260,'[3]TAC 2018'!$C$2:$AJ$774,10)/100</f>
        <v>72.089999999999989</v>
      </c>
      <c r="K1260" s="245">
        <f>$F1260*VLOOKUP($D1260,'[3]TAC 2018'!$C$2:$AJ$774,14)/100</f>
        <v>8.1</v>
      </c>
      <c r="L1260" s="244">
        <f>$F1260*VLOOKUP($D1260,'[3]TAC 2018'!$C$2:$AJ$774,15)/100</f>
        <v>0.72</v>
      </c>
    </row>
    <row r="1261" spans="1:12">
      <c r="A1261" s="598"/>
      <c r="B1261" s="601"/>
      <c r="C1261" s="261" t="str">
        <f>VLOOKUP(D1261,'[3]TAC 2018'!$C$2:$AJ$774,2)</f>
        <v>Ajo, crudo</v>
      </c>
      <c r="D1261" s="243" t="s">
        <v>2038</v>
      </c>
      <c r="E1261" s="156">
        <v>10</v>
      </c>
      <c r="F1261" s="157">
        <f>$E1261*VLOOKUP($D1261,'[3]TAC 2018'!$C$2:$AJ$774,4)/100</f>
        <v>9.5</v>
      </c>
      <c r="G1261" s="157">
        <f>$F1261*VLOOKUP($D1261,'[3]TAC 2018'!$C$2:$AJ$774,6)/100</f>
        <v>13.68</v>
      </c>
      <c r="H1261" s="244">
        <f>$F1261*VLOOKUP($D1261,'[3]TAC 2018'!$C$2:$AJ$774,8)/100</f>
        <v>0.44650000000000001</v>
      </c>
      <c r="I1261" s="244">
        <f>$F1261*VLOOKUP($D1261,'[3]TAC 2018'!$C$2:$AJ$774,9)/100</f>
        <v>2.8500000000000001E-2</v>
      </c>
      <c r="J1261" s="245">
        <f>$F1261*VLOOKUP($D1261,'[3]TAC 2018'!$C$2:$AJ$774,10)/100</f>
        <v>2.7835000000000001</v>
      </c>
      <c r="K1261" s="245">
        <f>$F1261*VLOOKUP($D1261,'[3]TAC 2018'!$C$2:$AJ$774,14)/100</f>
        <v>3.8</v>
      </c>
      <c r="L1261" s="244">
        <f>$F1261*VLOOKUP($D1261,'[3]TAC 2018'!$C$2:$AJ$774,15)/100</f>
        <v>0.1235</v>
      </c>
    </row>
    <row r="1262" spans="1:12">
      <c r="A1262" s="598"/>
      <c r="B1262" s="601"/>
      <c r="C1262" s="261" t="str">
        <f>VLOOKUP(D1262,'[3]TAC 2018'!$C$2:$AJ$774,2)</f>
        <v>Sal</v>
      </c>
      <c r="D1262" s="243" t="s">
        <v>2041</v>
      </c>
      <c r="E1262" s="156">
        <v>1</v>
      </c>
      <c r="F1262" s="157">
        <f>$E1262*VLOOKUP($D1262,'[3]TAC 2018'!$C$2:$AJ$774,4)/100</f>
        <v>1</v>
      </c>
      <c r="G1262" s="157">
        <f>$F1262*VLOOKUP($D1262,'[3]TAC 2018'!$C$2:$AJ$774,6)/100</f>
        <v>0</v>
      </c>
      <c r="H1262" s="244">
        <f>$F1262*VLOOKUP($D1262,'[3]TAC 2018'!$C$2:$AJ$774,8)/100</f>
        <v>0</v>
      </c>
      <c r="I1262" s="244">
        <f>$F1262*VLOOKUP($D1262,'[3]TAC 2018'!$C$2:$AJ$774,9)/100</f>
        <v>0</v>
      </c>
      <c r="J1262" s="245">
        <f>$F1262*VLOOKUP($D1262,'[3]TAC 2018'!$C$2:$AJ$774,10)/100</f>
        <v>0</v>
      </c>
      <c r="K1262" s="245">
        <f>$F1262*VLOOKUP($D1262,'[3]TAC 2018'!$C$2:$AJ$774,14)/100</f>
        <v>0.24</v>
      </c>
      <c r="L1262" s="244">
        <f>$F1262*VLOOKUP($D1262,'[3]TAC 2018'!$C$2:$AJ$774,15)/100</f>
        <v>3.0000000000000001E-3</v>
      </c>
    </row>
    <row r="1263" spans="1:12">
      <c r="A1263" s="600"/>
      <c r="B1263" s="601"/>
      <c r="C1263" s="261" t="str">
        <f>VLOOKUP(D1263,'[3]TAC 2018'!$C$2:$AJ$774,2)</f>
        <v>Aceite de maíz</v>
      </c>
      <c r="D1263" s="243" t="s">
        <v>2040</v>
      </c>
      <c r="E1263" s="156">
        <v>5</v>
      </c>
      <c r="F1263" s="157">
        <f>$E1263*VLOOKUP($D1263,'[3]TAC 2018'!$C$2:$AJ$774,4)/100</f>
        <v>5</v>
      </c>
      <c r="G1263" s="157">
        <f>$F1263*VLOOKUP($D1263,'[3]TAC 2018'!$C$2:$AJ$774,6)/100</f>
        <v>45</v>
      </c>
      <c r="H1263" s="244">
        <f>$F1263*VLOOKUP($D1263,'[3]TAC 2018'!$C$2:$AJ$774,8)/100</f>
        <v>0</v>
      </c>
      <c r="I1263" s="244">
        <f>$F1263*VLOOKUP($D1263,'[3]TAC 2018'!$C$2:$AJ$774,9)/100</f>
        <v>5</v>
      </c>
      <c r="J1263" s="245">
        <f>$F1263*VLOOKUP($D1263,'[3]TAC 2018'!$C$2:$AJ$774,10)/100</f>
        <v>0</v>
      </c>
      <c r="K1263" s="245">
        <f>$F1263*VLOOKUP($D1263,'[3]TAC 2018'!$C$2:$AJ$774,14)/100</f>
        <v>0</v>
      </c>
      <c r="L1263" s="244">
        <f>$F1263*VLOOKUP($D1263,'[3]TAC 2018'!$C$2:$AJ$774,15)/100</f>
        <v>0</v>
      </c>
    </row>
    <row r="1264" spans="1:12">
      <c r="A1264" s="602" t="s">
        <v>1764</v>
      </c>
      <c r="B1264" s="601" t="s">
        <v>1724</v>
      </c>
      <c r="C1264" s="261" t="str">
        <f>VLOOKUP(D1264,'[3]TAC 2018'!$C$2:$AJ$774,2)</f>
        <v>panela</v>
      </c>
      <c r="D1264" s="243" t="s">
        <v>2070</v>
      </c>
      <c r="E1264" s="246">
        <v>20</v>
      </c>
      <c r="F1264" s="157">
        <f>$E1264*VLOOKUP($D1264,'[3]TAC 2018'!$C$2:$AJ$774,4)/100</f>
        <v>20</v>
      </c>
      <c r="G1264" s="157">
        <f>$F1264*VLOOKUP($D1264,'[3]TAC 2018'!$C$2:$AJ$774,6)/100</f>
        <v>72.8</v>
      </c>
      <c r="H1264" s="244">
        <f>$F1264*VLOOKUP($D1264,'[3]TAC 2018'!$C$2:$AJ$774,8)/100</f>
        <v>0.1</v>
      </c>
      <c r="I1264" s="244">
        <f>$F1264*VLOOKUP($D1264,'[3]TAC 2018'!$C$2:$AJ$774,9)/100</f>
        <v>0.02</v>
      </c>
      <c r="J1264" s="245">
        <f>$F1264*VLOOKUP($D1264,'[3]TAC 2018'!$C$2:$AJ$774,10)/100</f>
        <v>18.04</v>
      </c>
      <c r="K1264" s="245">
        <f>$F1264*VLOOKUP($D1264,'[3]TAC 2018'!$C$2:$AJ$774,14)/100</f>
        <v>8.4</v>
      </c>
      <c r="L1264" s="244">
        <f>$F1264*VLOOKUP($D1264,'[3]TAC 2018'!$C$2:$AJ$774,15)/100</f>
        <v>0.98</v>
      </c>
    </row>
    <row r="1265" spans="1:12">
      <c r="A1265" s="602"/>
      <c r="B1265" s="601"/>
      <c r="C1265" s="261" t="str">
        <f>VLOOKUP(D1265,'[3]TAC 2018'!$C$2:$AJ$774,2)</f>
        <v>Limón, crudo</v>
      </c>
      <c r="D1265" s="243" t="s">
        <v>2071</v>
      </c>
      <c r="E1265" s="246">
        <v>10</v>
      </c>
      <c r="F1265" s="157">
        <f>$E1265*VLOOKUP($D1265,'[3]TAC 2018'!$C$2:$AJ$774,4)/100</f>
        <v>5</v>
      </c>
      <c r="G1265" s="157">
        <f>$F1265*VLOOKUP($D1265,'[3]TAC 2018'!$C$2:$AJ$774,6)/100</f>
        <v>2.2000000000000002</v>
      </c>
      <c r="H1265" s="244">
        <f>$F1265*VLOOKUP($D1265,'[3]TAC 2018'!$C$2:$AJ$774,8)/100</f>
        <v>1.4999999999999999E-2</v>
      </c>
      <c r="I1265" s="244">
        <f>$F1265*VLOOKUP($D1265,'[3]TAC 2018'!$C$2:$AJ$774,9)/100</f>
        <v>1.4999999999999999E-2</v>
      </c>
      <c r="J1265" s="245">
        <f>$F1265*VLOOKUP($D1265,'[3]TAC 2018'!$C$2:$AJ$774,10)/100</f>
        <v>0.46500000000000002</v>
      </c>
      <c r="K1265" s="245">
        <f>$F1265*VLOOKUP($D1265,'[3]TAC 2018'!$C$2:$AJ$774,14)/100</f>
        <v>0.95</v>
      </c>
      <c r="L1265" s="244">
        <f>$F1265*VLOOKUP($D1265,'[3]TAC 2018'!$C$2:$AJ$774,15)/100</f>
        <v>2.5000000000000001E-2</v>
      </c>
    </row>
    <row r="1266" spans="1:12" ht="15.75">
      <c r="A1266" s="575" t="s">
        <v>2045</v>
      </c>
      <c r="B1266" s="575"/>
      <c r="C1266" s="575"/>
      <c r="D1266" s="575"/>
      <c r="E1266" s="575"/>
      <c r="F1266" s="575"/>
      <c r="G1266" s="255">
        <f t="shared" ref="G1266:L1266" si="148">SUM(G1249:G1265)</f>
        <v>837.54599999999994</v>
      </c>
      <c r="H1266" s="255">
        <f t="shared" si="148"/>
        <v>25.023750000000003</v>
      </c>
      <c r="I1266" s="255">
        <f t="shared" si="148"/>
        <v>16.013449999999995</v>
      </c>
      <c r="J1266" s="255">
        <f t="shared" si="148"/>
        <v>144.44714999999999</v>
      </c>
      <c r="K1266" s="255">
        <f t="shared" si="148"/>
        <v>60.688000000000002</v>
      </c>
      <c r="L1266" s="255">
        <f t="shared" si="148"/>
        <v>4.5489499999999996</v>
      </c>
    </row>
    <row r="1267" spans="1:12" ht="15.75">
      <c r="A1267" s="575" t="s">
        <v>2046</v>
      </c>
      <c r="B1267" s="575"/>
      <c r="C1267" s="575"/>
      <c r="D1267" s="575"/>
      <c r="E1267" s="575"/>
      <c r="F1267" s="575"/>
      <c r="G1267" s="256">
        <v>2245</v>
      </c>
      <c r="H1267" s="257">
        <v>78.5</v>
      </c>
      <c r="I1267" s="257">
        <v>74.400000000000006</v>
      </c>
      <c r="J1267" s="257">
        <v>314.3</v>
      </c>
      <c r="K1267" s="256">
        <v>1100</v>
      </c>
      <c r="L1267" s="257">
        <v>6.2</v>
      </c>
    </row>
    <row r="1268" spans="1:12" ht="15.75">
      <c r="A1268" s="575" t="s">
        <v>2047</v>
      </c>
      <c r="B1268" s="575"/>
      <c r="C1268" s="575"/>
      <c r="D1268" s="575"/>
      <c r="E1268" s="575"/>
      <c r="F1268" s="575"/>
      <c r="G1268" s="258">
        <f t="shared" ref="G1268:L1268" si="149">G1266/G1267</f>
        <v>0.37307171492204899</v>
      </c>
      <c r="H1268" s="258">
        <f t="shared" si="149"/>
        <v>0.31877388535031853</v>
      </c>
      <c r="I1268" s="258">
        <f t="shared" si="149"/>
        <v>0.21523454301075262</v>
      </c>
      <c r="J1268" s="258">
        <f t="shared" si="149"/>
        <v>0.45958367801463568</v>
      </c>
      <c r="K1268" s="258">
        <f t="shared" si="149"/>
        <v>5.517090909090909E-2</v>
      </c>
      <c r="L1268" s="258">
        <f t="shared" si="149"/>
        <v>0.73370161290322577</v>
      </c>
    </row>
    <row r="1269" spans="1:12">
      <c r="A1269" s="280"/>
      <c r="B1269" s="281"/>
      <c r="C1269" s="282"/>
      <c r="D1269" s="259"/>
      <c r="E1269" s="260"/>
      <c r="F1269" s="283"/>
      <c r="G1269" s="283"/>
      <c r="H1269" s="284"/>
      <c r="I1269" s="284"/>
      <c r="J1269" s="285"/>
      <c r="K1269" s="285"/>
      <c r="L1269" s="284"/>
    </row>
    <row r="1270" spans="1:12">
      <c r="A1270" s="584" t="s">
        <v>2208</v>
      </c>
      <c r="B1270" s="584"/>
      <c r="C1270" s="584"/>
      <c r="D1270" s="584"/>
      <c r="E1270" s="584"/>
      <c r="F1270" s="584"/>
      <c r="G1270" s="584"/>
      <c r="H1270" s="584"/>
      <c r="I1270" s="584"/>
      <c r="J1270" s="584"/>
      <c r="K1270" s="584"/>
      <c r="L1270" s="584"/>
    </row>
    <row r="1272" spans="1:12">
      <c r="A1272" s="588" t="s">
        <v>159</v>
      </c>
      <c r="B1272" s="588" t="s">
        <v>166</v>
      </c>
      <c r="C1272" s="588" t="s">
        <v>167</v>
      </c>
      <c r="D1272" s="588" t="s">
        <v>2024</v>
      </c>
      <c r="E1272" s="590" t="s">
        <v>168</v>
      </c>
      <c r="F1272" s="590" t="s">
        <v>169</v>
      </c>
      <c r="G1272" s="592" t="s">
        <v>2025</v>
      </c>
      <c r="H1272" s="593"/>
      <c r="I1272" s="593"/>
      <c r="J1272" s="593"/>
      <c r="K1272" s="593"/>
      <c r="L1272" s="594"/>
    </row>
    <row r="1273" spans="1:12" ht="30">
      <c r="A1273" s="589"/>
      <c r="B1273" s="589"/>
      <c r="C1273" s="589"/>
      <c r="D1273" s="589"/>
      <c r="E1273" s="591"/>
      <c r="F1273" s="591"/>
      <c r="G1273" s="241" t="s">
        <v>2026</v>
      </c>
      <c r="H1273" s="241" t="s">
        <v>2027</v>
      </c>
      <c r="I1273" s="241" t="s">
        <v>2028</v>
      </c>
      <c r="J1273" s="241" t="s">
        <v>2029</v>
      </c>
      <c r="K1273" s="241" t="s">
        <v>2030</v>
      </c>
      <c r="L1273" s="241" t="s">
        <v>2031</v>
      </c>
    </row>
    <row r="1274" spans="1:12">
      <c r="A1274" s="573" t="s">
        <v>1973</v>
      </c>
      <c r="B1274" s="580" t="s">
        <v>1732</v>
      </c>
      <c r="C1274" s="261" t="str">
        <f>VLOOKUP(D1274,'[3]TAC 2018'!$C$2:$AJ$774,2)</f>
        <v>Avena en hojuelas, precocida</v>
      </c>
      <c r="D1274" s="243" t="s">
        <v>2054</v>
      </c>
      <c r="E1274" s="156">
        <v>20</v>
      </c>
      <c r="F1274" s="157">
        <f>$E1274*VLOOKUP($D1274,'[3]TAC 2018'!$C$2:$AJ$774,4)/100</f>
        <v>20</v>
      </c>
      <c r="G1274" s="157">
        <f>$F1274*VLOOKUP($D1274,'[3]TAC 2018'!$C$2:$AJ$774,6)/100</f>
        <v>82.2</v>
      </c>
      <c r="H1274" s="244">
        <f>$F1274*VLOOKUP($D1274,'[3]TAC 2018'!$C$2:$AJ$774,8)/100</f>
        <v>3.38</v>
      </c>
      <c r="I1274" s="244">
        <f>$F1274*VLOOKUP($D1274,'[3]TAC 2018'!$C$2:$AJ$774,9)/100</f>
        <v>1.5</v>
      </c>
      <c r="J1274" s="245">
        <f>$F1274*VLOOKUP($D1274,'[3]TAC 2018'!$C$2:$AJ$774,10)/100</f>
        <v>12.82</v>
      </c>
      <c r="K1274" s="245">
        <f>$F1274*VLOOKUP($D1274,'[3]TAC 2018'!$C$2:$AJ$774,14)/100</f>
        <v>10.8</v>
      </c>
      <c r="L1274" s="244">
        <f>$F1274*VLOOKUP($D1274,'[3]TAC 2018'!$C$2:$AJ$774,15)/100</f>
        <v>0.9</v>
      </c>
    </row>
    <row r="1275" spans="1:12">
      <c r="A1275" s="577"/>
      <c r="B1275" s="582"/>
      <c r="C1275" s="261" t="str">
        <f>VLOOKUP(D1275,'[3]TAC 2018'!$C$2:$AJ$774,2)</f>
        <v>Azucar blanco, granulado</v>
      </c>
      <c r="D1275" s="243" t="s">
        <v>2033</v>
      </c>
      <c r="E1275" s="156">
        <v>10</v>
      </c>
      <c r="F1275" s="157">
        <f>$E1275*VLOOKUP($D1275,'[3]TAC 2018'!$C$2:$AJ$774,4)/100</f>
        <v>10</v>
      </c>
      <c r="G1275" s="157">
        <f>$F1275*VLOOKUP($D1275,'[3]TAC 2018'!$C$2:$AJ$774,6)/100</f>
        <v>39.700000000000003</v>
      </c>
      <c r="H1275" s="244">
        <f>$F1275*VLOOKUP($D1275,'[3]TAC 2018'!$C$2:$AJ$774,8)/100</f>
        <v>0</v>
      </c>
      <c r="I1275" s="244">
        <f>$F1275*VLOOKUP($D1275,'[3]TAC 2018'!$C$2:$AJ$774,9)/100</f>
        <v>0</v>
      </c>
      <c r="J1275" s="245">
        <f>$F1275*VLOOKUP($D1275,'[3]TAC 2018'!$C$2:$AJ$774,10)/100</f>
        <v>9.93</v>
      </c>
      <c r="K1275" s="245">
        <f>$F1275*VLOOKUP($D1275,'[3]TAC 2018'!$C$2:$AJ$774,14)/100</f>
        <v>0</v>
      </c>
      <c r="L1275" s="244">
        <f>$F1275*VLOOKUP($D1275,'[3]TAC 2018'!$C$2:$AJ$774,15)/100</f>
        <v>0.01</v>
      </c>
    </row>
    <row r="1276" spans="1:12" ht="38.25" customHeight="1">
      <c r="A1276" s="274" t="s">
        <v>1882</v>
      </c>
      <c r="B1276" s="312" t="s">
        <v>2162</v>
      </c>
      <c r="C1276" s="261" t="str">
        <f>VLOOKUP(D1276,'[3]TAC 2018'!$C$2:$AJ$774,2)</f>
        <v>Galletas dulces, tipo polvorosas</v>
      </c>
      <c r="D1276" s="243" t="s">
        <v>2209</v>
      </c>
      <c r="E1276" s="156">
        <v>20</v>
      </c>
      <c r="F1276" s="157">
        <f>$E1276*VLOOKUP($D1276,'[3]TAC 2018'!$C$2:$AJ$774,4)/100</f>
        <v>20</v>
      </c>
      <c r="G1276" s="157">
        <f>$F1276*VLOOKUP($D1276,'[3]TAC 2018'!$C$2:$AJ$774,6)/100</f>
        <v>89.6</v>
      </c>
      <c r="H1276" s="244">
        <f>$F1276*VLOOKUP($D1276,'[3]TAC 2018'!$C$2:$AJ$774,8)/100</f>
        <v>1.52</v>
      </c>
      <c r="I1276" s="244">
        <f>$F1276*VLOOKUP($D1276,'[3]TAC 2018'!$C$2:$AJ$774,9)/100</f>
        <v>2.4</v>
      </c>
      <c r="J1276" s="245">
        <f>$F1276*VLOOKUP($D1276,'[3]TAC 2018'!$C$2:$AJ$774,10)/100</f>
        <v>15.28</v>
      </c>
      <c r="K1276" s="245">
        <f>$F1276*VLOOKUP($D1276,'[3]TAC 2018'!$C$2:$AJ$774,14)/100</f>
        <v>10.8</v>
      </c>
      <c r="L1276" s="244">
        <f>$F1276*VLOOKUP($D1276,'[3]TAC 2018'!$C$2:$AJ$774,15)/100</f>
        <v>0.36</v>
      </c>
    </row>
    <row r="1277" spans="1:12" ht="15.75">
      <c r="A1277" s="575" t="s">
        <v>2045</v>
      </c>
      <c r="B1277" s="575"/>
      <c r="C1277" s="575"/>
      <c r="D1277" s="575"/>
      <c r="E1277" s="575"/>
      <c r="F1277" s="575"/>
      <c r="G1277" s="255">
        <f>SUM(G1274:G1276)</f>
        <v>211.5</v>
      </c>
      <c r="H1277" s="255">
        <f>SUM(H1273:H1276)</f>
        <v>4.9000000000000004</v>
      </c>
      <c r="I1277" s="255">
        <f>SUM(I1273:I1276)</f>
        <v>3.9</v>
      </c>
      <c r="J1277" s="255">
        <f>SUM(J1273:J1276)</f>
        <v>38.03</v>
      </c>
      <c r="K1277" s="255">
        <f>SUM(K1273:K1276)</f>
        <v>21.6</v>
      </c>
      <c r="L1277" s="255">
        <f>SUM(L1273:L1276)</f>
        <v>1.27</v>
      </c>
    </row>
    <row r="1278" spans="1:12" ht="15.75">
      <c r="A1278" s="575" t="s">
        <v>2046</v>
      </c>
      <c r="B1278" s="575"/>
      <c r="C1278" s="575"/>
      <c r="D1278" s="575"/>
      <c r="E1278" s="575"/>
      <c r="F1278" s="575"/>
      <c r="G1278" s="256">
        <v>2245</v>
      </c>
      <c r="H1278" s="257">
        <v>78.5</v>
      </c>
      <c r="I1278" s="257">
        <v>74.400000000000006</v>
      </c>
      <c r="J1278" s="257">
        <v>314.3</v>
      </c>
      <c r="K1278" s="256">
        <v>1100</v>
      </c>
      <c r="L1278" s="257">
        <v>6.2</v>
      </c>
    </row>
    <row r="1279" spans="1:12" ht="15.75">
      <c r="A1279" s="575" t="s">
        <v>2047</v>
      </c>
      <c r="B1279" s="575"/>
      <c r="C1279" s="575"/>
      <c r="D1279" s="575"/>
      <c r="E1279" s="575"/>
      <c r="F1279" s="575"/>
      <c r="G1279" s="258">
        <f t="shared" ref="G1279:L1279" si="150">G1277/G1278</f>
        <v>9.4209354120267264E-2</v>
      </c>
      <c r="H1279" s="258">
        <f t="shared" si="150"/>
        <v>6.2420382165605102E-2</v>
      </c>
      <c r="I1279" s="258">
        <f t="shared" si="150"/>
        <v>5.2419354838709672E-2</v>
      </c>
      <c r="J1279" s="258">
        <f t="shared" si="150"/>
        <v>0.12099904549793192</v>
      </c>
      <c r="K1279" s="258">
        <f t="shared" si="150"/>
        <v>1.9636363636363639E-2</v>
      </c>
      <c r="L1279" s="258">
        <f t="shared" si="150"/>
        <v>0.20483870967741935</v>
      </c>
    </row>
    <row r="1280" spans="1:12">
      <c r="A1280" s="583"/>
      <c r="B1280" s="583"/>
      <c r="C1280" s="583"/>
      <c r="D1280" s="583"/>
      <c r="E1280" s="583"/>
      <c r="F1280" s="583"/>
      <c r="G1280" s="583"/>
      <c r="H1280" s="583"/>
      <c r="I1280" s="583"/>
      <c r="J1280" s="583"/>
      <c r="K1280" s="583"/>
      <c r="L1280" s="583"/>
    </row>
    <row r="1281" spans="1:12">
      <c r="A1281" s="584" t="s">
        <v>2210</v>
      </c>
      <c r="B1281" s="584"/>
      <c r="C1281" s="584"/>
      <c r="D1281" s="584"/>
      <c r="E1281" s="584"/>
      <c r="F1281" s="584"/>
      <c r="G1281" s="584"/>
      <c r="H1281" s="584"/>
      <c r="I1281" s="584"/>
      <c r="J1281" s="584"/>
      <c r="K1281" s="584"/>
      <c r="L1281" s="584"/>
    </row>
    <row r="1282" spans="1:12">
      <c r="A1282" s="585"/>
      <c r="B1282" s="586"/>
      <c r="C1282" s="586"/>
      <c r="D1282" s="586"/>
      <c r="E1282" s="586"/>
      <c r="F1282" s="586"/>
      <c r="G1282" s="586"/>
      <c r="H1282" s="586"/>
      <c r="I1282" s="586"/>
      <c r="J1282" s="586"/>
      <c r="K1282" s="586"/>
      <c r="L1282" s="587"/>
    </row>
    <row r="1283" spans="1:12">
      <c r="A1283" s="588" t="s">
        <v>159</v>
      </c>
      <c r="B1283" s="588" t="s">
        <v>166</v>
      </c>
      <c r="C1283" s="588" t="s">
        <v>167</v>
      </c>
      <c r="D1283" s="588" t="s">
        <v>2024</v>
      </c>
      <c r="E1283" s="590" t="s">
        <v>168</v>
      </c>
      <c r="F1283" s="590" t="s">
        <v>169</v>
      </c>
      <c r="G1283" s="592" t="s">
        <v>2025</v>
      </c>
      <c r="H1283" s="593"/>
      <c r="I1283" s="593"/>
      <c r="J1283" s="593"/>
      <c r="K1283" s="593"/>
      <c r="L1283" s="594"/>
    </row>
    <row r="1284" spans="1:12" ht="30">
      <c r="A1284" s="589"/>
      <c r="B1284" s="589"/>
      <c r="C1284" s="589"/>
      <c r="D1284" s="589"/>
      <c r="E1284" s="591"/>
      <c r="F1284" s="591"/>
      <c r="G1284" s="241" t="s">
        <v>2026</v>
      </c>
      <c r="H1284" s="241" t="s">
        <v>2027</v>
      </c>
      <c r="I1284" s="241" t="s">
        <v>2028</v>
      </c>
      <c r="J1284" s="241" t="s">
        <v>2029</v>
      </c>
      <c r="K1284" s="241" t="s">
        <v>2030</v>
      </c>
      <c r="L1284" s="241" t="s">
        <v>2031</v>
      </c>
    </row>
    <row r="1285" spans="1:12">
      <c r="A1285" s="597" t="s">
        <v>1896</v>
      </c>
      <c r="B1285" s="613" t="s">
        <v>2048</v>
      </c>
      <c r="C1285" s="261" t="str">
        <f>VLOOKUP(D1285,'[3]TAC 2018'!$C$2:$AJ$774,2)</f>
        <v xml:space="preserve">Chocolate, en pastilla con azucar </v>
      </c>
      <c r="D1285" s="243" t="s">
        <v>2050</v>
      </c>
      <c r="E1285" s="156">
        <v>18</v>
      </c>
      <c r="F1285" s="157">
        <f>$E1285*VLOOKUP($D1285,'[3]TAC 2018'!$C$2:$AJ$774,4)/100</f>
        <v>18</v>
      </c>
      <c r="G1285" s="157">
        <f>$F1285*VLOOKUP($D1285,'[3]TAC 2018'!$C$2:$AJ$774,6)/100</f>
        <v>82.08</v>
      </c>
      <c r="H1285" s="244">
        <f>$F1285*VLOOKUP($D1285,'[3]TAC 2018'!$C$2:$AJ$774,8)/100</f>
        <v>0.64800000000000002</v>
      </c>
      <c r="I1285" s="244">
        <f>$F1285*VLOOKUP($D1285,'[3]TAC 2018'!$C$2:$AJ$774,9)/100</f>
        <v>2.988</v>
      </c>
      <c r="J1285" s="245">
        <f>$F1285*VLOOKUP($D1285,'[3]TAC 2018'!$C$2:$AJ$774,10)/100</f>
        <v>13.59</v>
      </c>
      <c r="K1285" s="245">
        <f>$F1285*VLOOKUP($D1285,'[3]TAC 2018'!$C$2:$AJ$774,14)/100</f>
        <v>6.48</v>
      </c>
      <c r="L1285" s="244">
        <f>$F1285*VLOOKUP($D1285,'[3]TAC 2018'!$C$2:$AJ$774,15)/100</f>
        <v>0.63</v>
      </c>
    </row>
    <row r="1286" spans="1:12">
      <c r="A1286" s="598"/>
      <c r="B1286" s="614"/>
      <c r="C1286" s="261" t="str">
        <f>VLOOKUP(D1286,'[3]TAC 2018'!$C$2:$AJ$774,2)</f>
        <v>Leche de vaca, entera, en polvo</v>
      </c>
      <c r="D1286" s="243" t="s">
        <v>2049</v>
      </c>
      <c r="E1286" s="156">
        <v>20</v>
      </c>
      <c r="F1286" s="157">
        <f>$E1286*VLOOKUP($D1286,'[3]TAC 2018'!$C$2:$AJ$774,4)/100</f>
        <v>20</v>
      </c>
      <c r="G1286" s="157">
        <f>$F1286*VLOOKUP($D1286,'[3]TAC 2018'!$C$2:$AJ$774,6)/100</f>
        <v>99.8</v>
      </c>
      <c r="H1286" s="244">
        <f>$F1286*VLOOKUP($D1286,'[3]TAC 2018'!$C$2:$AJ$774,8)/100</f>
        <v>5.26</v>
      </c>
      <c r="I1286" s="244">
        <f>$F1286*VLOOKUP($D1286,'[3]TAC 2018'!$C$2:$AJ$774,9)/100</f>
        <v>5.32</v>
      </c>
      <c r="J1286" s="245">
        <f>$F1286*VLOOKUP($D1286,'[3]TAC 2018'!$C$2:$AJ$774,10)/100</f>
        <v>7.68</v>
      </c>
      <c r="K1286" s="245">
        <f>$F1286*VLOOKUP($D1286,'[3]TAC 2018'!$C$2:$AJ$774,14)/100</f>
        <v>188</v>
      </c>
      <c r="L1286" s="244">
        <f>$F1286*VLOOKUP($D1286,'[3]TAC 2018'!$C$2:$AJ$774,15)/100</f>
        <v>0.1</v>
      </c>
    </row>
    <row r="1287" spans="1:12">
      <c r="A1287" s="600"/>
      <c r="B1287" s="615"/>
      <c r="C1287" s="261" t="str">
        <f>VLOOKUP(D1287,'[3]TAC 2018'!$C$2:$AJ$774,2)</f>
        <v>Azucar blanco, granulado</v>
      </c>
      <c r="D1287" s="243" t="s">
        <v>2033</v>
      </c>
      <c r="E1287" s="156">
        <v>10</v>
      </c>
      <c r="F1287" s="157">
        <f>$E1287*VLOOKUP($D1287,'[3]TAC 2018'!$C$2:$AJ$774,4)/100</f>
        <v>10</v>
      </c>
      <c r="G1287" s="157">
        <f>$F1287*VLOOKUP($D1287,'[3]TAC 2018'!$C$2:$AJ$774,6)/100</f>
        <v>39.700000000000003</v>
      </c>
      <c r="H1287" s="244">
        <f>$F1287*VLOOKUP($D1287,'[3]TAC 2018'!$C$2:$AJ$774,8)/100</f>
        <v>0</v>
      </c>
      <c r="I1287" s="244">
        <f>$F1287*VLOOKUP($D1287,'[3]TAC 2018'!$C$2:$AJ$774,9)/100</f>
        <v>0</v>
      </c>
      <c r="J1287" s="245">
        <f>$F1287*VLOOKUP($D1287,'[3]TAC 2018'!$C$2:$AJ$774,10)/100</f>
        <v>9.93</v>
      </c>
      <c r="K1287" s="245">
        <f>$F1287*VLOOKUP($D1287,'[3]TAC 2018'!$C$2:$AJ$774,14)/100</f>
        <v>0</v>
      </c>
      <c r="L1287" s="244">
        <f>$F1287*VLOOKUP($D1287,'[3]TAC 2018'!$C$2:$AJ$774,15)/100</f>
        <v>0.01</v>
      </c>
    </row>
    <row r="1288" spans="1:12" ht="36.75" customHeight="1">
      <c r="A1288" s="307" t="s">
        <v>160</v>
      </c>
      <c r="B1288" s="286" t="s">
        <v>1901</v>
      </c>
      <c r="C1288" s="261" t="str">
        <f>VLOOKUP(D1288,'[3]TAC 2018'!$C$2:$AJ$774,2)</f>
        <v>Queso fresco, semiduro, semigraso, tipo costeño</v>
      </c>
      <c r="D1288" s="243" t="s">
        <v>2051</v>
      </c>
      <c r="E1288" s="156">
        <v>50</v>
      </c>
      <c r="F1288" s="157">
        <f>$E1288*VLOOKUP($D1288,'[3]TAC 2018'!$C$2:$AJ$774,4)/100</f>
        <v>50</v>
      </c>
      <c r="G1288" s="157">
        <f>$F1288*VLOOKUP($D1288,'[3]TAC 2018'!$C$2:$AJ$774,6)/100</f>
        <v>151.5</v>
      </c>
      <c r="H1288" s="244">
        <f>$F1288*VLOOKUP($D1288,'[3]TAC 2018'!$C$2:$AJ$774,8)/100</f>
        <v>8.75</v>
      </c>
      <c r="I1288" s="244">
        <f>$F1288*VLOOKUP($D1288,'[3]TAC 2018'!$C$2:$AJ$774,9)/100</f>
        <v>12.75</v>
      </c>
      <c r="J1288" s="245">
        <f>$F1288*VLOOKUP($D1288,'[3]TAC 2018'!$C$2:$AJ$774,10)/100</f>
        <v>0.45</v>
      </c>
      <c r="K1288" s="245">
        <f>$F1288*VLOOKUP($D1288,'[3]TAC 2018'!$C$2:$AJ$774,14)/100</f>
        <v>391.5</v>
      </c>
      <c r="L1288" s="244">
        <f>$F1288*VLOOKUP($D1288,'[3]TAC 2018'!$C$2:$AJ$774,15)/100</f>
        <v>0.65</v>
      </c>
    </row>
    <row r="1289" spans="1:12">
      <c r="A1289" s="597" t="s">
        <v>1882</v>
      </c>
      <c r="B1289" s="609" t="s">
        <v>1960</v>
      </c>
      <c r="C1289" s="261" t="str">
        <f>VLOOKUP(D1289,'[3]TAC 2018'!$C$2:$AJ$774,2)</f>
        <v>Papa, variedad cerosa, sabanera, con cáscara, cruda</v>
      </c>
      <c r="D1289" s="243" t="s">
        <v>2076</v>
      </c>
      <c r="E1289" s="156">
        <v>200</v>
      </c>
      <c r="F1289" s="157">
        <f>$E1289*VLOOKUP($D1289,'[3]TAC 2018'!$C$2:$AJ$774,4)/100</f>
        <v>200</v>
      </c>
      <c r="G1289" s="157">
        <f>$F1289*VLOOKUP($D1289,'[3]TAC 2018'!$C$2:$AJ$774,6)/100</f>
        <v>160</v>
      </c>
      <c r="H1289" s="244">
        <f>$F1289*VLOOKUP($D1289,'[3]TAC 2018'!$C$2:$AJ$774,8)/100</f>
        <v>4.4000000000000004</v>
      </c>
      <c r="I1289" s="244">
        <f>$F1289*VLOOKUP($D1289,'[3]TAC 2018'!$C$2:$AJ$774,9)/100</f>
        <v>0.2</v>
      </c>
      <c r="J1289" s="245">
        <f>$F1289*VLOOKUP($D1289,'[3]TAC 2018'!$C$2:$AJ$774,10)/100</f>
        <v>33.799999999999997</v>
      </c>
      <c r="K1289" s="245">
        <f>$F1289*VLOOKUP($D1289,'[3]TAC 2018'!$C$2:$AJ$774,14)/100</f>
        <v>24</v>
      </c>
      <c r="L1289" s="244">
        <f>$F1289*VLOOKUP($D1289,'[3]TAC 2018'!$C$2:$AJ$774,15)/100</f>
        <v>1.6</v>
      </c>
    </row>
    <row r="1290" spans="1:12">
      <c r="A1290" s="598"/>
      <c r="B1290" s="610"/>
      <c r="C1290" s="261" t="str">
        <f>VLOOKUP(D1290,'[3]TAC 2018'!$C$2:$AJ$774,2)</f>
        <v>Mantequilla</v>
      </c>
      <c r="D1290" s="243" t="s">
        <v>2053</v>
      </c>
      <c r="E1290" s="156">
        <v>10</v>
      </c>
      <c r="F1290" s="157">
        <f>$E1290*VLOOKUP($D1290,'[3]TAC 2018'!$C$2:$AJ$774,4)/100</f>
        <v>10</v>
      </c>
      <c r="G1290" s="157">
        <f>$F1290*VLOOKUP($D1290,'[3]TAC 2018'!$C$2:$AJ$774,6)/100</f>
        <v>47.3</v>
      </c>
      <c r="H1290" s="244">
        <f>$F1290*VLOOKUP($D1290,'[3]TAC 2018'!$C$2:$AJ$774,8)/100</f>
        <v>0.08</v>
      </c>
      <c r="I1290" s="244">
        <f>$F1290*VLOOKUP($D1290,'[3]TAC 2018'!$C$2:$AJ$774,9)/100</f>
        <v>8.2200000000000006</v>
      </c>
      <c r="J1290" s="245">
        <f>$F1290*VLOOKUP($D1290,'[3]TAC 2018'!$C$2:$AJ$774,10)/100</f>
        <v>0</v>
      </c>
      <c r="K1290" s="245">
        <f>$F1290*VLOOKUP($D1290,'[3]TAC 2018'!$C$2:$AJ$774,14)/100</f>
        <v>2.2000000000000002</v>
      </c>
      <c r="L1290" s="244">
        <f>$F1290*VLOOKUP($D1290,'[3]TAC 2018'!$C$2:$AJ$774,15)/100</f>
        <v>0.02</v>
      </c>
    </row>
    <row r="1291" spans="1:12">
      <c r="A1291" s="276"/>
      <c r="B1291" s="276"/>
      <c r="C1291" s="261"/>
      <c r="D1291" s="243"/>
      <c r="E1291" s="246"/>
      <c r="F1291" s="157"/>
      <c r="G1291" s="157"/>
      <c r="H1291" s="244"/>
      <c r="I1291" s="244"/>
      <c r="J1291" s="245"/>
      <c r="K1291" s="245"/>
      <c r="L1291" s="244"/>
    </row>
    <row r="1292" spans="1:12" ht="15.75">
      <c r="A1292" s="575" t="s">
        <v>2045</v>
      </c>
      <c r="B1292" s="575"/>
      <c r="C1292" s="575"/>
      <c r="D1292" s="575"/>
      <c r="E1292" s="575"/>
      <c r="F1292" s="575"/>
      <c r="G1292" s="255">
        <f t="shared" ref="G1292:L1292" si="151">SUM(G1285:G1291)</f>
        <v>580.37999999999988</v>
      </c>
      <c r="H1292" s="255">
        <f t="shared" si="151"/>
        <v>19.137999999999998</v>
      </c>
      <c r="I1292" s="255">
        <f t="shared" si="151"/>
        <v>29.478000000000002</v>
      </c>
      <c r="J1292" s="255">
        <f t="shared" si="151"/>
        <v>65.449999999999989</v>
      </c>
      <c r="K1292" s="255">
        <f t="shared" si="151"/>
        <v>612.18000000000006</v>
      </c>
      <c r="L1292" s="255">
        <f t="shared" si="151"/>
        <v>3.0100000000000002</v>
      </c>
    </row>
    <row r="1293" spans="1:12" ht="15.75">
      <c r="A1293" s="575" t="s">
        <v>2046</v>
      </c>
      <c r="B1293" s="575"/>
      <c r="C1293" s="575"/>
      <c r="D1293" s="575"/>
      <c r="E1293" s="575"/>
      <c r="F1293" s="575"/>
      <c r="G1293" s="256">
        <v>2245</v>
      </c>
      <c r="H1293" s="257">
        <v>78.5</v>
      </c>
      <c r="I1293" s="257">
        <v>74.400000000000006</v>
      </c>
      <c r="J1293" s="257">
        <v>314.3</v>
      </c>
      <c r="K1293" s="256">
        <v>1100</v>
      </c>
      <c r="L1293" s="257">
        <v>6.2</v>
      </c>
    </row>
    <row r="1294" spans="1:12" ht="15.75">
      <c r="A1294" s="575" t="s">
        <v>2047</v>
      </c>
      <c r="B1294" s="575"/>
      <c r="C1294" s="575"/>
      <c r="D1294" s="575"/>
      <c r="E1294" s="575"/>
      <c r="F1294" s="575"/>
      <c r="G1294" s="258">
        <f t="shared" ref="G1294:L1294" si="152">G1292/G1293</f>
        <v>0.25852115812917592</v>
      </c>
      <c r="H1294" s="258">
        <f t="shared" si="152"/>
        <v>0.24379617834394901</v>
      </c>
      <c r="I1294" s="258">
        <f t="shared" si="152"/>
        <v>0.39620967741935481</v>
      </c>
      <c r="J1294" s="258">
        <f t="shared" si="152"/>
        <v>0.20824053452115809</v>
      </c>
      <c r="K1294" s="258">
        <f t="shared" si="152"/>
        <v>0.55652727272727276</v>
      </c>
      <c r="L1294" s="258">
        <f t="shared" si="152"/>
        <v>0.48548387096774198</v>
      </c>
    </row>
    <row r="1297" spans="1:12">
      <c r="A1297" s="576" t="s">
        <v>2096</v>
      </c>
      <c r="B1297" s="576"/>
      <c r="C1297" s="576"/>
      <c r="D1297" s="576"/>
      <c r="E1297" s="576"/>
      <c r="F1297" s="576"/>
      <c r="G1297" s="301">
        <f t="shared" ref="G1297:L1297" si="153">G1292+G1277+G1266+G1241+G1231</f>
        <v>2501.2190000000001</v>
      </c>
      <c r="H1297" s="301">
        <f t="shared" si="153"/>
        <v>83.295400000000001</v>
      </c>
      <c r="I1297" s="301">
        <f t="shared" si="153"/>
        <v>74.948799999999991</v>
      </c>
      <c r="J1297" s="301">
        <f t="shared" si="153"/>
        <v>371.20650000000001</v>
      </c>
      <c r="K1297" s="301">
        <f t="shared" si="153"/>
        <v>1100.4880000000001</v>
      </c>
      <c r="L1297" s="301">
        <f t="shared" si="153"/>
        <v>14.725300000000001</v>
      </c>
    </row>
    <row r="1298" spans="1:12">
      <c r="A1298" s="576" t="s">
        <v>2097</v>
      </c>
      <c r="B1298" s="576"/>
      <c r="C1298" s="576"/>
      <c r="D1298" s="576"/>
      <c r="E1298" s="576"/>
      <c r="F1298" s="576"/>
      <c r="G1298" s="302">
        <v>2245</v>
      </c>
      <c r="H1298" s="303">
        <v>78.5</v>
      </c>
      <c r="I1298" s="303">
        <v>74.400000000000006</v>
      </c>
      <c r="J1298" s="303">
        <v>314.3</v>
      </c>
      <c r="K1298" s="302">
        <v>1100</v>
      </c>
      <c r="L1298" s="303">
        <v>6.2</v>
      </c>
    </row>
    <row r="1299" spans="1:12">
      <c r="A1299" s="576" t="s">
        <v>2047</v>
      </c>
      <c r="B1299" s="576"/>
      <c r="C1299" s="576"/>
      <c r="D1299" s="576"/>
      <c r="E1299" s="576"/>
      <c r="F1299" s="576"/>
      <c r="G1299" s="304">
        <f>G1297/G1298</f>
        <v>1.1141287305122494</v>
      </c>
      <c r="H1299" s="304">
        <f>H1297/H1298</f>
        <v>1.061087898089172</v>
      </c>
      <c r="I1299" s="304">
        <f t="shared" ref="I1299:L1299" si="154">I1297/I1298</f>
        <v>1.0073763440860213</v>
      </c>
      <c r="J1299" s="304">
        <f t="shared" si="154"/>
        <v>1.1810579064587974</v>
      </c>
      <c r="K1299" s="304">
        <f t="shared" si="154"/>
        <v>1.0004436363636364</v>
      </c>
      <c r="L1299" s="304">
        <f t="shared" si="154"/>
        <v>2.3750483870967742</v>
      </c>
    </row>
    <row r="1300" spans="1:12">
      <c r="A1300" s="628"/>
      <c r="B1300" s="629"/>
      <c r="C1300" s="629"/>
      <c r="D1300" s="629"/>
      <c r="E1300" s="629"/>
      <c r="F1300" s="629"/>
      <c r="G1300" s="629"/>
      <c r="H1300" s="629"/>
      <c r="I1300" s="629"/>
      <c r="J1300" s="629"/>
      <c r="K1300" s="629"/>
      <c r="L1300" s="630"/>
    </row>
    <row r="1301" spans="1:12">
      <c r="A1301" s="608" t="s">
        <v>2211</v>
      </c>
      <c r="B1301" s="608"/>
      <c r="C1301" s="608"/>
      <c r="D1301" s="608"/>
      <c r="E1301" s="608"/>
      <c r="F1301" s="608"/>
      <c r="G1301" s="608"/>
      <c r="H1301" s="608"/>
      <c r="I1301" s="608"/>
      <c r="J1301" s="608"/>
      <c r="K1301" s="608"/>
      <c r="L1301" s="608"/>
    </row>
    <row r="1303" spans="1:12">
      <c r="A1303" s="588" t="s">
        <v>159</v>
      </c>
      <c r="B1303" s="588" t="s">
        <v>166</v>
      </c>
      <c r="C1303" s="588" t="s">
        <v>167</v>
      </c>
      <c r="D1303" s="588" t="s">
        <v>2024</v>
      </c>
      <c r="E1303" s="590" t="s">
        <v>168</v>
      </c>
      <c r="F1303" s="590" t="s">
        <v>169</v>
      </c>
      <c r="G1303" s="592" t="s">
        <v>2025</v>
      </c>
      <c r="H1303" s="593"/>
      <c r="I1303" s="593"/>
      <c r="J1303" s="593"/>
      <c r="K1303" s="593"/>
      <c r="L1303" s="594"/>
    </row>
    <row r="1304" spans="1:12" ht="30">
      <c r="A1304" s="603"/>
      <c r="B1304" s="603"/>
      <c r="C1304" s="603"/>
      <c r="D1304" s="603"/>
      <c r="E1304" s="604"/>
      <c r="F1304" s="604"/>
      <c r="G1304" s="241" t="s">
        <v>2026</v>
      </c>
      <c r="H1304" s="241" t="s">
        <v>2027</v>
      </c>
      <c r="I1304" s="241" t="s">
        <v>2028</v>
      </c>
      <c r="J1304" s="241" t="s">
        <v>2029</v>
      </c>
      <c r="K1304" s="241" t="s">
        <v>2030</v>
      </c>
      <c r="L1304" s="241" t="s">
        <v>2031</v>
      </c>
    </row>
    <row r="1305" spans="1:12">
      <c r="A1305" s="602" t="s">
        <v>1896</v>
      </c>
      <c r="B1305" s="601" t="s">
        <v>1881</v>
      </c>
      <c r="C1305" s="242" t="str">
        <f>VLOOKUP($D1305,'[3]TAC 2018'!$C$2:$AJ$774,2)</f>
        <v>Avena en hojuelas, precocida</v>
      </c>
      <c r="D1305" s="243" t="s">
        <v>2054</v>
      </c>
      <c r="E1305" s="156">
        <v>15</v>
      </c>
      <c r="F1305" s="157">
        <f>$E1305*VLOOKUP($D1305,'[3]TAC 2018'!$C$2:$AJ$774,4)/100</f>
        <v>15</v>
      </c>
      <c r="G1305" s="157">
        <f>$F1305*VLOOKUP($D1305,'[3]TAC 2018'!$C$2:$AJ$774,6)/100</f>
        <v>61.65</v>
      </c>
      <c r="H1305" s="244">
        <f>$F1305*VLOOKUP($D1305,'[3]TAC 2018'!$C$2:$AJ$774,8)/100</f>
        <v>2.5349999999999997</v>
      </c>
      <c r="I1305" s="244">
        <f>$F1305*VLOOKUP($D1305,'[3]TAC 2018'!$C$2:$AJ$774,9)/100</f>
        <v>1.125</v>
      </c>
      <c r="J1305" s="245">
        <f>$F1305*VLOOKUP($D1305,'[3]TAC 2018'!$C$2:$AJ$774,10)/100</f>
        <v>9.6149999999999984</v>
      </c>
      <c r="K1305" s="245">
        <f>$F1305*VLOOKUP($D1305,'[3]TAC 2018'!$C$2:$AJ$774,14)/100</f>
        <v>8.1</v>
      </c>
      <c r="L1305" s="244">
        <f>$F1305*VLOOKUP($D1305,'[3]TAC 2018'!$C$2:$AJ$774,15)/100</f>
        <v>0.67500000000000004</v>
      </c>
    </row>
    <row r="1306" spans="1:12">
      <c r="A1306" s="602"/>
      <c r="B1306" s="601"/>
      <c r="C1306" s="242" t="str">
        <f>VLOOKUP($D1306,'[3]TAC 2018'!$C$2:$AJ$774,2)</f>
        <v>Leche de vaca, entera, en polvo</v>
      </c>
      <c r="D1306" s="243" t="s">
        <v>2049</v>
      </c>
      <c r="E1306" s="156">
        <v>20</v>
      </c>
      <c r="F1306" s="157">
        <f>$E1306*VLOOKUP($D1306,'[3]TAC 2018'!$C$2:$AJ$774,4)/100</f>
        <v>20</v>
      </c>
      <c r="G1306" s="157">
        <f>$F1306*VLOOKUP($D1306,'[3]TAC 2018'!$C$2:$AJ$774,6)/100</f>
        <v>99.8</v>
      </c>
      <c r="H1306" s="244">
        <f>$F1306*VLOOKUP($D1306,'[3]TAC 2018'!$C$2:$AJ$774,8)/100</f>
        <v>5.26</v>
      </c>
      <c r="I1306" s="244">
        <f>$F1306*VLOOKUP($D1306,'[3]TAC 2018'!$C$2:$AJ$774,9)/100</f>
        <v>5.32</v>
      </c>
      <c r="J1306" s="245">
        <f>$F1306*VLOOKUP($D1306,'[3]TAC 2018'!$C$2:$AJ$774,10)/100</f>
        <v>7.68</v>
      </c>
      <c r="K1306" s="245">
        <f>$F1306*VLOOKUP($D1306,'[3]TAC 2018'!$C$2:$AJ$774,14)/100</f>
        <v>188</v>
      </c>
      <c r="L1306" s="244">
        <f>$F1306*VLOOKUP($D1306,'[3]TAC 2018'!$C$2:$AJ$774,15)/100</f>
        <v>0.1</v>
      </c>
    </row>
    <row r="1307" spans="1:12">
      <c r="A1307" s="602"/>
      <c r="B1307" s="601"/>
      <c r="C1307" s="242" t="str">
        <f>VLOOKUP(D1307,'[3]TAC 2018'!$C$2:$AJ$774,2)</f>
        <v>Azucar blanco, granulado</v>
      </c>
      <c r="D1307" s="243" t="s">
        <v>2033</v>
      </c>
      <c r="E1307" s="156">
        <v>10</v>
      </c>
      <c r="F1307" s="157">
        <f>$E1307*VLOOKUP($D1307,'[3]TAC 2018'!$C$2:$AJ$774,4)/100</f>
        <v>10</v>
      </c>
      <c r="G1307" s="157">
        <f>$F1307*VLOOKUP($D1307,'[3]TAC 2018'!$C$2:$AJ$774,6)/100</f>
        <v>39.700000000000003</v>
      </c>
      <c r="H1307" s="244">
        <f>$F1307*VLOOKUP($D1307,'[3]TAC 2018'!$C$2:$AJ$774,8)/100</f>
        <v>0</v>
      </c>
      <c r="I1307" s="244">
        <f>$F1307*VLOOKUP($D1307,'[3]TAC 2018'!$C$2:$AJ$774,9)/100</f>
        <v>0</v>
      </c>
      <c r="J1307" s="245">
        <f>$F1307*VLOOKUP($D1307,'[3]TAC 2018'!$C$2:$AJ$774,10)/100</f>
        <v>9.93</v>
      </c>
      <c r="K1307" s="245">
        <f>$F1307*VLOOKUP($D1307,'[3]TAC 2018'!$C$2:$AJ$774,14)/100</f>
        <v>0</v>
      </c>
      <c r="L1307" s="244">
        <f>$F1307*VLOOKUP($D1307,'[3]TAC 2018'!$C$2:$AJ$774,15)/100</f>
        <v>0.01</v>
      </c>
    </row>
    <row r="1308" spans="1:12">
      <c r="A1308" s="602" t="s">
        <v>160</v>
      </c>
      <c r="B1308" s="601" t="s">
        <v>3739</v>
      </c>
      <c r="C1308" s="242" t="str">
        <f>VLOOKUP(D1308,'[3]TAC 2018'!$C$2:$AJ$774,2)</f>
        <v>Pescado seco, crudo</v>
      </c>
      <c r="D1308" s="243" t="s">
        <v>2866</v>
      </c>
      <c r="E1308" s="156">
        <v>60</v>
      </c>
      <c r="F1308" s="157">
        <f>$E1308*VLOOKUP($D1308,'[3]TAC 2018'!$C$2:$AJ$774,4)/100</f>
        <v>60</v>
      </c>
      <c r="G1308" s="157">
        <f>$F1308*VLOOKUP($D1308,'[3]TAC 2018'!$C$2:$AJ$774,6)/100</f>
        <v>163.80000000000001</v>
      </c>
      <c r="H1308" s="244">
        <f>$F1308*VLOOKUP($D1308,'[3]TAC 2018'!$C$2:$AJ$774,8)/100</f>
        <v>37.68</v>
      </c>
      <c r="I1308" s="244">
        <f>$F1308*VLOOKUP($D1308,'[3]TAC 2018'!$C$2:$AJ$774,9)/100</f>
        <v>1.44</v>
      </c>
      <c r="J1308" s="245">
        <f>$F1308*VLOOKUP($D1308,'[3]TAC 2018'!$C$2:$AJ$774,10)/100</f>
        <v>0</v>
      </c>
      <c r="K1308" s="245">
        <f>$F1308*VLOOKUP($D1308,'[3]TAC 2018'!$C$2:$AJ$774,14)/100</f>
        <v>96</v>
      </c>
      <c r="L1308" s="244">
        <f>$F1308*VLOOKUP($D1308,'[3]TAC 2018'!$C$2:$AJ$774,15)/100</f>
        <v>2.16</v>
      </c>
    </row>
    <row r="1309" spans="1:12">
      <c r="A1309" s="602"/>
      <c r="B1309" s="601"/>
      <c r="C1309" s="242" t="str">
        <f>VLOOKUP(D1309,'[3]TAC 2018'!$C$2:$AJ$774,2)</f>
        <v>Cebolla cabezona, cruda</v>
      </c>
      <c r="D1309" s="243" t="s">
        <v>2035</v>
      </c>
      <c r="E1309" s="156">
        <v>10</v>
      </c>
      <c r="F1309" s="157">
        <f>$E1309*VLOOKUP($D1309,'[3]TAC 2018'!$C$2:$AJ$774,4)/100</f>
        <v>9.5</v>
      </c>
      <c r="G1309" s="157">
        <f>$F1309*VLOOKUP($D1309,'[3]TAC 2018'!$C$2:$AJ$774,6)/100</f>
        <v>3.8</v>
      </c>
      <c r="H1309" s="244">
        <f>$F1309*VLOOKUP($D1309,'[3]TAC 2018'!$C$2:$AJ$774,8)/100</f>
        <v>0.13299999999999998</v>
      </c>
      <c r="I1309" s="244">
        <f>$F1309*VLOOKUP($D1309,'[3]TAC 2018'!$C$2:$AJ$774,9)/100</f>
        <v>9.5000000000000015E-3</v>
      </c>
      <c r="J1309" s="245">
        <f>$F1309*VLOOKUP($D1309,'[3]TAC 2018'!$C$2:$AJ$774,10)/100</f>
        <v>0.73150000000000004</v>
      </c>
      <c r="K1309" s="245">
        <f>$F1309*VLOOKUP($D1309,'[3]TAC 2018'!$C$2:$AJ$774,14)/100</f>
        <v>2.2799999999999998</v>
      </c>
      <c r="L1309" s="244">
        <f>$F1309*VLOOKUP($D1309,'[3]TAC 2018'!$C$2:$AJ$774,15)/100</f>
        <v>2.8500000000000001E-2</v>
      </c>
    </row>
    <row r="1310" spans="1:12">
      <c r="A1310" s="602"/>
      <c r="B1310" s="601"/>
      <c r="C1310" s="242" t="str">
        <f>VLOOKUP(D1310,'[3]TAC 2018'!$C$2:$AJ$774,2)</f>
        <v>Tomate, crudo</v>
      </c>
      <c r="D1310" s="243" t="s">
        <v>2036</v>
      </c>
      <c r="E1310" s="156">
        <v>10</v>
      </c>
      <c r="F1310" s="157">
        <f>$E1310*VLOOKUP($D1310,'[3]TAC 2018'!$C$2:$AJ$774,4)/100</f>
        <v>8</v>
      </c>
      <c r="G1310" s="157">
        <f>$F1310*VLOOKUP($D1310,'[3]TAC 2018'!$C$2:$AJ$774,6)/100</f>
        <v>1.84</v>
      </c>
      <c r="H1310" s="244">
        <f>$F1310*VLOOKUP($D1310,'[3]TAC 2018'!$C$2:$AJ$774,8)/100</f>
        <v>7.2000000000000008E-2</v>
      </c>
      <c r="I1310" s="244">
        <f>$F1310*VLOOKUP($D1310,'[3]TAC 2018'!$C$2:$AJ$774,9)/100</f>
        <v>8.0000000000000002E-3</v>
      </c>
      <c r="J1310" s="245">
        <f>$F1310*VLOOKUP($D1310,'[3]TAC 2018'!$C$2:$AJ$774,10)/100</f>
        <v>0.32799999999999996</v>
      </c>
      <c r="K1310" s="245">
        <f>$F1310*VLOOKUP($D1310,'[3]TAC 2018'!$C$2:$AJ$774,14)/100</f>
        <v>0.72</v>
      </c>
      <c r="L1310" s="244">
        <f>$F1310*VLOOKUP($D1310,'[3]TAC 2018'!$C$2:$AJ$774,15)/100</f>
        <v>0.04</v>
      </c>
    </row>
    <row r="1311" spans="1:12">
      <c r="A1311" s="602"/>
      <c r="B1311" s="601"/>
      <c r="C1311" s="242" t="str">
        <f>VLOOKUP(D1311,'[3]TAC 2018'!$C$2:$AJ$774,2)</f>
        <v>Pimentón verde, crudo</v>
      </c>
      <c r="D1311" s="243" t="s">
        <v>2037</v>
      </c>
      <c r="E1311" s="156">
        <v>10</v>
      </c>
      <c r="F1311" s="157">
        <f>$E1311*VLOOKUP($D1311,'[3]TAC 2018'!$C$2:$AJ$774,4)/100</f>
        <v>8</v>
      </c>
      <c r="G1311" s="157">
        <f>$F1311*VLOOKUP($D1311,'[3]TAC 2018'!$C$2:$AJ$774,6)/100</f>
        <v>2.2400000000000002</v>
      </c>
      <c r="H1311" s="244">
        <f>$F1311*VLOOKUP($D1311,'[3]TAC 2018'!$C$2:$AJ$774,8)/100</f>
        <v>7.2000000000000008E-2</v>
      </c>
      <c r="I1311" s="244">
        <f>$F1311*VLOOKUP($D1311,'[3]TAC 2018'!$C$2:$AJ$774,9)/100</f>
        <v>8.0000000000000002E-3</v>
      </c>
      <c r="J1311" s="245">
        <f>$F1311*VLOOKUP($D1311,'[3]TAC 2018'!$C$2:$AJ$774,10)/100</f>
        <v>0.39200000000000002</v>
      </c>
      <c r="K1311" s="245">
        <f>$F1311*VLOOKUP($D1311,'[3]TAC 2018'!$C$2:$AJ$774,14)/100</f>
        <v>0.88</v>
      </c>
      <c r="L1311" s="244">
        <f>$F1311*VLOOKUP($D1311,'[3]TAC 2018'!$C$2:$AJ$774,15)/100</f>
        <v>3.2000000000000001E-2</v>
      </c>
    </row>
    <row r="1312" spans="1:12">
      <c r="A1312" s="602"/>
      <c r="B1312" s="601"/>
      <c r="C1312" s="242" t="str">
        <f>VLOOKUP(D1312,'[3]TAC 2018'!$C$2:$AJ$774,2)</f>
        <v>Ajo, crudo</v>
      </c>
      <c r="D1312" s="243" t="s">
        <v>2038</v>
      </c>
      <c r="E1312" s="156">
        <v>1</v>
      </c>
      <c r="F1312" s="157">
        <f>$E1312*VLOOKUP($D1312,'[3]TAC 2018'!$C$2:$AJ$774,4)/100</f>
        <v>0.95</v>
      </c>
      <c r="G1312" s="157">
        <f>$F1312*VLOOKUP($D1312,'[3]TAC 2018'!$C$2:$AJ$774,6)/100</f>
        <v>1.3679999999999999</v>
      </c>
      <c r="H1312" s="244">
        <f>$F1312*VLOOKUP($D1312,'[3]TAC 2018'!$C$2:$AJ$774,8)/100</f>
        <v>4.4649999999999995E-2</v>
      </c>
      <c r="I1312" s="244">
        <f>$F1312*VLOOKUP($D1312,'[3]TAC 2018'!$C$2:$AJ$774,9)/100</f>
        <v>2.8499999999999997E-3</v>
      </c>
      <c r="J1312" s="245">
        <f>$F1312*VLOOKUP($D1312,'[3]TAC 2018'!$C$2:$AJ$774,10)/100</f>
        <v>0.27834999999999999</v>
      </c>
      <c r="K1312" s="245">
        <f>$F1312*VLOOKUP($D1312,'[3]TAC 2018'!$C$2:$AJ$774,14)/100</f>
        <v>0.38</v>
      </c>
      <c r="L1312" s="244">
        <f>$F1312*VLOOKUP($D1312,'[3]TAC 2018'!$C$2:$AJ$774,15)/100</f>
        <v>1.2349999999999998E-2</v>
      </c>
    </row>
    <row r="1313" spans="1:12">
      <c r="A1313" s="602"/>
      <c r="B1313" s="601"/>
      <c r="C1313" s="242" t="str">
        <f>VLOOKUP(D1313,'[3]TAC 2018'!$C$2:$AJ$774,2)</f>
        <v>Cebolla junca, hojas, cruda</v>
      </c>
      <c r="D1313" s="243" t="s">
        <v>2039</v>
      </c>
      <c r="E1313" s="156">
        <v>10</v>
      </c>
      <c r="F1313" s="157">
        <f>$E1313*VLOOKUP($D1313,'[3]TAC 2018'!$C$2:$AJ$774,4)/100</f>
        <v>4.5</v>
      </c>
      <c r="G1313" s="157">
        <f>$F1313*VLOOKUP($D1313,'[3]TAC 2018'!$C$2:$AJ$774,6)/100</f>
        <v>1.845</v>
      </c>
      <c r="H1313" s="244">
        <f>$F1313*VLOOKUP($D1313,'[3]TAC 2018'!$C$2:$AJ$774,8)/100</f>
        <v>7.2000000000000008E-2</v>
      </c>
      <c r="I1313" s="244">
        <f>$F1313*VLOOKUP($D1313,'[3]TAC 2018'!$C$2:$AJ$774,9)/100</f>
        <v>9.0000000000000011E-3</v>
      </c>
      <c r="J1313" s="245">
        <f>$F1313*VLOOKUP($D1313,'[3]TAC 2018'!$C$2:$AJ$774,10)/100</f>
        <v>0.31950000000000001</v>
      </c>
      <c r="K1313" s="245">
        <f>$F1313*VLOOKUP($D1313,'[3]TAC 2018'!$C$2:$AJ$774,14)/100</f>
        <v>1.98</v>
      </c>
      <c r="L1313" s="244">
        <f>$F1313*VLOOKUP($D1313,'[3]TAC 2018'!$C$2:$AJ$774,15)/100</f>
        <v>6.7500000000000004E-2</v>
      </c>
    </row>
    <row r="1314" spans="1:12">
      <c r="A1314" s="602"/>
      <c r="B1314" s="601"/>
      <c r="C1314" s="242" t="str">
        <f>VLOOKUP(D1314,'[3]TAC 2018'!$C$2:$AJ$774,2)</f>
        <v>Aceite de maíz</v>
      </c>
      <c r="D1314" s="243" t="s">
        <v>2040</v>
      </c>
      <c r="E1314" s="156">
        <v>11</v>
      </c>
      <c r="F1314" s="157">
        <f>$E1314*VLOOKUP($D1314,'[3]TAC 2018'!$C$2:$AJ$774,4)/100</f>
        <v>11</v>
      </c>
      <c r="G1314" s="157">
        <f>$F1314*VLOOKUP($D1314,'[3]TAC 2018'!$C$2:$AJ$774,6)/100</f>
        <v>99</v>
      </c>
      <c r="H1314" s="244">
        <f>$F1314*VLOOKUP($D1314,'[3]TAC 2018'!$C$2:$AJ$774,8)/100</f>
        <v>0</v>
      </c>
      <c r="I1314" s="244">
        <f>$F1314*VLOOKUP($D1314,'[3]TAC 2018'!$C$2:$AJ$774,9)/100</f>
        <v>11</v>
      </c>
      <c r="J1314" s="245">
        <f>$F1314*VLOOKUP($D1314,'[3]TAC 2018'!$C$2:$AJ$774,10)/100</f>
        <v>0</v>
      </c>
      <c r="K1314" s="245">
        <f>$F1314*VLOOKUP($D1314,'[3]TAC 2018'!$C$2:$AJ$774,14)/100</f>
        <v>0</v>
      </c>
      <c r="L1314" s="244">
        <f>$F1314*VLOOKUP($D1314,'[3]TAC 2018'!$C$2:$AJ$774,15)/100</f>
        <v>0</v>
      </c>
    </row>
    <row r="1315" spans="1:12">
      <c r="A1315" s="602"/>
      <c r="B1315" s="601"/>
      <c r="C1315" s="242" t="str">
        <f>VLOOKUP(D1315,'[3]TAC 2018'!$C$2:$AJ$774,2)</f>
        <v>Sal</v>
      </c>
      <c r="D1315" s="243" t="s">
        <v>2041</v>
      </c>
      <c r="E1315" s="246">
        <v>0.5</v>
      </c>
      <c r="F1315" s="157">
        <f>$E1315*VLOOKUP($D1315,'[3]TAC 2018'!$C$2:$AJ$774,4)/100</f>
        <v>0.5</v>
      </c>
      <c r="G1315" s="157">
        <f>$F1315*VLOOKUP($D1315,'[3]TAC 2018'!$C$2:$AJ$774,6)/100</f>
        <v>0</v>
      </c>
      <c r="H1315" s="244">
        <f>$F1315*VLOOKUP($D1315,'[3]TAC 2018'!$C$2:$AJ$774,8)/100</f>
        <v>0</v>
      </c>
      <c r="I1315" s="244">
        <f>$F1315*VLOOKUP($D1315,'[3]TAC 2018'!$C$2:$AJ$774,9)/100</f>
        <v>0</v>
      </c>
      <c r="J1315" s="245">
        <f>$F1315*VLOOKUP($D1315,'[3]TAC 2018'!$C$2:$AJ$774,10)/100</f>
        <v>0</v>
      </c>
      <c r="K1315" s="245">
        <f>$F1315*VLOOKUP($D1315,'[3]TAC 2018'!$C$2:$AJ$774,14)/100</f>
        <v>0.12</v>
      </c>
      <c r="L1315" s="244">
        <f>$F1315*VLOOKUP($D1315,'[3]TAC 2018'!$C$2:$AJ$774,15)/100</f>
        <v>1.5E-3</v>
      </c>
    </row>
    <row r="1316" spans="1:12">
      <c r="A1316" s="602" t="s">
        <v>1882</v>
      </c>
      <c r="B1316" s="601" t="s">
        <v>1892</v>
      </c>
      <c r="C1316" s="242" t="str">
        <f>VLOOKUP(D1316,'[3]TAC 2018'!$C$2:$AJ$774,2)</f>
        <v>Harina de maíz blanco, precocida</v>
      </c>
      <c r="D1316" s="243" t="s">
        <v>2059</v>
      </c>
      <c r="E1316" s="156">
        <v>50</v>
      </c>
      <c r="F1316" s="157">
        <f>$E1316*VLOOKUP($D1316,'[3]TAC 2018'!$C$2:$AJ$774,4)/100</f>
        <v>50</v>
      </c>
      <c r="G1316" s="157">
        <f>$F1316*VLOOKUP($D1316,'[3]TAC 2018'!$C$2:$AJ$774,6)/100</f>
        <v>190</v>
      </c>
      <c r="H1316" s="244">
        <f>$F1316*VLOOKUP($D1316,'[3]TAC 2018'!$C$2:$AJ$774,8)/100</f>
        <v>4.55</v>
      </c>
      <c r="I1316" s="244">
        <f>$F1316*VLOOKUP($D1316,'[3]TAC 2018'!$C$2:$AJ$774,9)/100</f>
        <v>1.85</v>
      </c>
      <c r="J1316" s="245">
        <f>$F1316*VLOOKUP($D1316,'[3]TAC 2018'!$C$2:$AJ$774,10)/100</f>
        <v>36.950000000000003</v>
      </c>
      <c r="K1316" s="245">
        <f>$F1316*VLOOKUP($D1316,'[3]TAC 2018'!$C$2:$AJ$774,14)/100</f>
        <v>2</v>
      </c>
      <c r="L1316" s="244">
        <f>$F1316*VLOOKUP($D1316,'[3]TAC 2018'!$C$2:$AJ$774,15)/100</f>
        <v>1.35</v>
      </c>
    </row>
    <row r="1317" spans="1:12">
      <c r="A1317" s="602"/>
      <c r="B1317" s="601"/>
      <c r="C1317" s="242" t="str">
        <f>VLOOKUP(D1317,'[3]TAC 2018'!$C$2:$AJ$774,2)</f>
        <v>Sal</v>
      </c>
      <c r="D1317" s="243" t="s">
        <v>2041</v>
      </c>
      <c r="E1317" s="246">
        <v>0.5</v>
      </c>
      <c r="F1317" s="157">
        <f>$E1317*VLOOKUP($D1317,'[3]TAC 2018'!$C$2:$AJ$774,4)/100</f>
        <v>0.5</v>
      </c>
      <c r="G1317" s="157">
        <f>$F1317*VLOOKUP($D1317,'[3]TAC 2018'!$C$2:$AJ$774,6)/100</f>
        <v>0</v>
      </c>
      <c r="H1317" s="244">
        <f>$F1317*VLOOKUP($D1317,'[3]TAC 2018'!$C$2:$AJ$774,8)/100</f>
        <v>0</v>
      </c>
      <c r="I1317" s="244">
        <f>$F1317*VLOOKUP($D1317,'[3]TAC 2018'!$C$2:$AJ$774,9)/100</f>
        <v>0</v>
      </c>
      <c r="J1317" s="245">
        <f>$F1317*VLOOKUP($D1317,'[3]TAC 2018'!$C$2:$AJ$774,10)/100</f>
        <v>0</v>
      </c>
      <c r="K1317" s="245">
        <f>$F1317*VLOOKUP($D1317,'[3]TAC 2018'!$C$2:$AJ$774,14)/100</f>
        <v>0.12</v>
      </c>
      <c r="L1317" s="244">
        <f>$F1317*VLOOKUP($D1317,'[3]TAC 2018'!$C$2:$AJ$774,15)/100</f>
        <v>1.5E-3</v>
      </c>
    </row>
    <row r="1318" spans="1:12">
      <c r="A1318" s="248"/>
      <c r="B1318" s="249"/>
      <c r="C1318" s="250"/>
      <c r="D1318" s="251"/>
      <c r="E1318" s="160"/>
      <c r="F1318" s="252"/>
      <c r="G1318" s="252"/>
      <c r="H1318" s="253"/>
      <c r="I1318" s="253"/>
      <c r="J1318" s="254"/>
      <c r="K1318" s="254"/>
      <c r="L1318" s="253"/>
    </row>
    <row r="1319" spans="1:12" ht="15.75">
      <c r="A1319" s="575" t="s">
        <v>2045</v>
      </c>
      <c r="B1319" s="575"/>
      <c r="C1319" s="575"/>
      <c r="D1319" s="575"/>
      <c r="E1319" s="575"/>
      <c r="F1319" s="575"/>
      <c r="G1319" s="255">
        <f t="shared" ref="G1319:L1319" si="155">SUM(G1305:G1318)</f>
        <v>665.04300000000001</v>
      </c>
      <c r="H1319" s="255">
        <f t="shared" si="155"/>
        <v>50.418650000000007</v>
      </c>
      <c r="I1319" s="255">
        <f t="shared" si="155"/>
        <v>20.772350000000003</v>
      </c>
      <c r="J1319" s="255">
        <f t="shared" si="155"/>
        <v>66.224350000000001</v>
      </c>
      <c r="K1319" s="255">
        <f t="shared" si="155"/>
        <v>300.58000000000004</v>
      </c>
      <c r="L1319" s="255">
        <f t="shared" si="155"/>
        <v>4.4783500000000007</v>
      </c>
    </row>
    <row r="1320" spans="1:12" ht="15.75">
      <c r="A1320" s="575" t="s">
        <v>2046</v>
      </c>
      <c r="B1320" s="575"/>
      <c r="C1320" s="575"/>
      <c r="D1320" s="575"/>
      <c r="E1320" s="575"/>
      <c r="F1320" s="575"/>
      <c r="G1320" s="256">
        <v>2245</v>
      </c>
      <c r="H1320" s="257">
        <v>78.5</v>
      </c>
      <c r="I1320" s="257">
        <v>74.400000000000006</v>
      </c>
      <c r="J1320" s="257">
        <v>314.3</v>
      </c>
      <c r="K1320" s="256">
        <v>1100</v>
      </c>
      <c r="L1320" s="257">
        <v>6.2</v>
      </c>
    </row>
    <row r="1321" spans="1:12" ht="15.75">
      <c r="A1321" s="575" t="s">
        <v>2047</v>
      </c>
      <c r="B1321" s="575"/>
      <c r="C1321" s="575"/>
      <c r="D1321" s="575"/>
      <c r="E1321" s="575"/>
      <c r="F1321" s="575"/>
      <c r="G1321" s="258">
        <f t="shared" ref="G1321:L1321" si="156">G1319/G1320</f>
        <v>0.29623296213808464</v>
      </c>
      <c r="H1321" s="258">
        <f t="shared" si="156"/>
        <v>0.64227579617834407</v>
      </c>
      <c r="I1321" s="258">
        <f t="shared" si="156"/>
        <v>0.27919825268817205</v>
      </c>
      <c r="J1321" s="258">
        <f t="shared" si="156"/>
        <v>0.21070426344257079</v>
      </c>
      <c r="K1321" s="258">
        <f t="shared" si="156"/>
        <v>0.27325454545454547</v>
      </c>
      <c r="L1321" s="258">
        <f t="shared" si="156"/>
        <v>0.7223145161290323</v>
      </c>
    </row>
    <row r="1322" spans="1:12">
      <c r="A1322" s="280"/>
      <c r="B1322" s="281"/>
      <c r="C1322" s="282"/>
      <c r="D1322" s="259"/>
      <c r="E1322" s="260"/>
      <c r="F1322" s="283"/>
      <c r="G1322" s="283"/>
      <c r="H1322" s="284"/>
      <c r="I1322" s="284"/>
      <c r="J1322" s="285"/>
      <c r="K1322" s="285"/>
      <c r="L1322" s="284"/>
    </row>
    <row r="1323" spans="1:12">
      <c r="A1323" s="584" t="s">
        <v>2212</v>
      </c>
      <c r="B1323" s="584"/>
      <c r="C1323" s="584"/>
      <c r="D1323" s="584"/>
      <c r="E1323" s="584"/>
      <c r="F1323" s="584"/>
      <c r="G1323" s="584"/>
      <c r="H1323" s="584"/>
      <c r="I1323" s="584"/>
      <c r="J1323" s="584"/>
      <c r="K1323" s="584"/>
      <c r="L1323" s="584"/>
    </row>
    <row r="1325" spans="1:12">
      <c r="A1325" s="588" t="s">
        <v>159</v>
      </c>
      <c r="B1325" s="588" t="s">
        <v>166</v>
      </c>
      <c r="C1325" s="588" t="s">
        <v>167</v>
      </c>
      <c r="D1325" s="588" t="s">
        <v>2024</v>
      </c>
      <c r="E1325" s="590" t="s">
        <v>168</v>
      </c>
      <c r="F1325" s="590" t="s">
        <v>169</v>
      </c>
      <c r="G1325" s="592" t="s">
        <v>2025</v>
      </c>
      <c r="H1325" s="593"/>
      <c r="I1325" s="593"/>
      <c r="J1325" s="593"/>
      <c r="K1325" s="593"/>
      <c r="L1325" s="594"/>
    </row>
    <row r="1326" spans="1:12" ht="30">
      <c r="A1326" s="603"/>
      <c r="B1326" s="603"/>
      <c r="C1326" s="603"/>
      <c r="D1326" s="603"/>
      <c r="E1326" s="604"/>
      <c r="F1326" s="604"/>
      <c r="G1326" s="241" t="s">
        <v>2026</v>
      </c>
      <c r="H1326" s="241" t="s">
        <v>2027</v>
      </c>
      <c r="I1326" s="241" t="s">
        <v>2028</v>
      </c>
      <c r="J1326" s="241" t="s">
        <v>2029</v>
      </c>
      <c r="K1326" s="241" t="s">
        <v>2030</v>
      </c>
      <c r="L1326" s="241" t="s">
        <v>2031</v>
      </c>
    </row>
    <row r="1327" spans="1:12" ht="45">
      <c r="A1327" s="307" t="s">
        <v>1973</v>
      </c>
      <c r="B1327" s="308" t="s">
        <v>3740</v>
      </c>
      <c r="C1327" s="261" t="str">
        <f>VLOOKUP($D1327,'[3]TAC 2018'!$C$2:$AJ$774,2)</f>
        <v>Leche de vaca, entera, liquida, pasteurizada</v>
      </c>
      <c r="D1327" s="243" t="s">
        <v>3194</v>
      </c>
      <c r="E1327" s="156">
        <v>200</v>
      </c>
      <c r="F1327" s="157">
        <f>$E1327*VLOOKUP($D1327,'[3]TAC 2018'!$C$2:$AJ$774,4)/100</f>
        <v>200</v>
      </c>
      <c r="G1327" s="157">
        <f>$F1327*VLOOKUP($D1327,'[3]TAC 2018'!$C$2:$AJ$774,6)/100</f>
        <v>110</v>
      </c>
      <c r="H1327" s="244">
        <f>$F1327*VLOOKUP($D1327,'[3]TAC 2018'!$C$2:$AJ$774,8)/100</f>
        <v>6.4</v>
      </c>
      <c r="I1327" s="244">
        <f>$F1327*VLOOKUP($D1327,'[3]TAC 2018'!$C$2:$AJ$774,9)/100</f>
        <v>6.4</v>
      </c>
      <c r="J1327" s="245">
        <f>$F1327*VLOOKUP($D1327,'[3]TAC 2018'!$C$2:$AJ$774,10)/100</f>
        <v>6.8</v>
      </c>
      <c r="K1327" s="245">
        <f>$F1327*VLOOKUP($D1327,'[3]TAC 2018'!$C$2:$AJ$774,14)/100</f>
        <v>240</v>
      </c>
      <c r="L1327" s="244">
        <f>$F1327*VLOOKUP($D1327,'[3]TAC 2018'!$C$2:$AJ$774,15)/100</f>
        <v>0</v>
      </c>
    </row>
    <row r="1328" spans="1:12" ht="40.5" customHeight="1">
      <c r="A1328" s="247" t="s">
        <v>1882</v>
      </c>
      <c r="B1328" s="286" t="s">
        <v>2199</v>
      </c>
      <c r="C1328" s="261" t="str">
        <f>VLOOKUP(D1328,'[3]TAC 2018'!$C$2:$AJ$774,2)</f>
        <v>Galletas saladas, tipo soda</v>
      </c>
      <c r="D1328" s="243" t="s">
        <v>2094</v>
      </c>
      <c r="E1328" s="156">
        <v>14</v>
      </c>
      <c r="F1328" s="157">
        <f>$E1328*VLOOKUP($D1328,'[3]TAC 2018'!$C$2:$AJ$774,4)/100</f>
        <v>14</v>
      </c>
      <c r="G1328" s="157">
        <f>$F1328*VLOOKUP($D1328,'[3]TAC 2018'!$C$2:$AJ$774,6)/100</f>
        <v>59.36</v>
      </c>
      <c r="H1328" s="244">
        <f>$F1328*VLOOKUP($D1328,'[3]TAC 2018'!$C$2:$AJ$774,8)/100</f>
        <v>1.3440000000000001</v>
      </c>
      <c r="I1328" s="244">
        <f>$F1328*VLOOKUP($D1328,'[3]TAC 2018'!$C$2:$AJ$774,9)/100</f>
        <v>1.3579999999999999</v>
      </c>
      <c r="J1328" s="245">
        <f>$F1328*VLOOKUP($D1328,'[3]TAC 2018'!$C$2:$AJ$774,10)/100</f>
        <v>10.206000000000001</v>
      </c>
      <c r="K1328" s="245">
        <f>$F1328*VLOOKUP($D1328,'[3]TAC 2018'!$C$2:$AJ$774,14)/100</f>
        <v>5.32</v>
      </c>
      <c r="L1328" s="244">
        <f>$F1328*VLOOKUP($D1328,'[3]TAC 2018'!$C$2:$AJ$774,15)/100</f>
        <v>0.78399999999999992</v>
      </c>
    </row>
    <row r="1329" spans="1:12" ht="15.75">
      <c r="A1329" s="617" t="s">
        <v>2045</v>
      </c>
      <c r="B1329" s="617"/>
      <c r="C1329" s="617"/>
      <c r="D1329" s="617"/>
      <c r="E1329" s="617"/>
      <c r="F1329" s="617"/>
      <c r="G1329" s="263">
        <f t="shared" ref="G1329:L1329" si="157">SUM(G1327:G1328)</f>
        <v>169.36</v>
      </c>
      <c r="H1329" s="263">
        <f t="shared" si="157"/>
        <v>7.7440000000000007</v>
      </c>
      <c r="I1329" s="263">
        <f t="shared" si="157"/>
        <v>7.758</v>
      </c>
      <c r="J1329" s="263">
        <f t="shared" si="157"/>
        <v>17.006</v>
      </c>
      <c r="K1329" s="263">
        <f t="shared" si="157"/>
        <v>245.32</v>
      </c>
      <c r="L1329" s="263">
        <f t="shared" si="157"/>
        <v>0.78399999999999992</v>
      </c>
    </row>
    <row r="1330" spans="1:12" ht="15.75">
      <c r="A1330" s="575" t="s">
        <v>2046</v>
      </c>
      <c r="B1330" s="575"/>
      <c r="C1330" s="575"/>
      <c r="D1330" s="575"/>
      <c r="E1330" s="575"/>
      <c r="F1330" s="575"/>
      <c r="G1330" s="256">
        <v>2245</v>
      </c>
      <c r="H1330" s="257">
        <v>78.5</v>
      </c>
      <c r="I1330" s="257">
        <v>74.400000000000006</v>
      </c>
      <c r="J1330" s="257">
        <v>314.3</v>
      </c>
      <c r="K1330" s="256">
        <v>1100</v>
      </c>
      <c r="L1330" s="257">
        <v>6.2</v>
      </c>
    </row>
    <row r="1331" spans="1:12" ht="15.75">
      <c r="A1331" s="575" t="s">
        <v>2047</v>
      </c>
      <c r="B1331" s="575"/>
      <c r="C1331" s="575"/>
      <c r="D1331" s="575"/>
      <c r="E1331" s="575"/>
      <c r="F1331" s="575"/>
      <c r="G1331" s="258">
        <f t="shared" ref="G1331:L1331" si="158">G1329/G1330</f>
        <v>7.5438752783964377E-2</v>
      </c>
      <c r="H1331" s="258">
        <f t="shared" si="158"/>
        <v>9.8649681528662422E-2</v>
      </c>
      <c r="I1331" s="258">
        <f t="shared" si="158"/>
        <v>0.10427419354838709</v>
      </c>
      <c r="J1331" s="258">
        <f t="shared" si="158"/>
        <v>5.4107540566337896E-2</v>
      </c>
      <c r="K1331" s="258">
        <f t="shared" si="158"/>
        <v>0.22301818181818181</v>
      </c>
      <c r="L1331" s="258">
        <f t="shared" si="158"/>
        <v>0.12645161290322579</v>
      </c>
    </row>
    <row r="1333" spans="1:12">
      <c r="A1333" s="608" t="s">
        <v>2213</v>
      </c>
      <c r="B1333" s="608"/>
      <c r="C1333" s="608"/>
      <c r="D1333" s="608"/>
      <c r="E1333" s="608"/>
      <c r="F1333" s="608"/>
      <c r="G1333" s="608"/>
      <c r="H1333" s="608"/>
      <c r="I1333" s="608"/>
      <c r="J1333" s="608"/>
      <c r="K1333" s="608"/>
      <c r="L1333" s="608"/>
    </row>
    <row r="1335" spans="1:12">
      <c r="A1335" s="588" t="s">
        <v>159</v>
      </c>
      <c r="B1335" s="588" t="s">
        <v>166</v>
      </c>
      <c r="C1335" s="588" t="s">
        <v>167</v>
      </c>
      <c r="D1335" s="588" t="s">
        <v>2024</v>
      </c>
      <c r="E1335" s="590" t="s">
        <v>168</v>
      </c>
      <c r="F1335" s="590" t="s">
        <v>169</v>
      </c>
      <c r="G1335" s="592" t="s">
        <v>2025</v>
      </c>
      <c r="H1335" s="593"/>
      <c r="I1335" s="593"/>
      <c r="J1335" s="593"/>
      <c r="K1335" s="593"/>
      <c r="L1335" s="594"/>
    </row>
    <row r="1336" spans="1:12" ht="30">
      <c r="A1336" s="603"/>
      <c r="B1336" s="603"/>
      <c r="C1336" s="603"/>
      <c r="D1336" s="603"/>
      <c r="E1336" s="604"/>
      <c r="F1336" s="604"/>
      <c r="G1336" s="241" t="s">
        <v>2026</v>
      </c>
      <c r="H1336" s="241" t="s">
        <v>2027</v>
      </c>
      <c r="I1336" s="241" t="s">
        <v>2028</v>
      </c>
      <c r="J1336" s="241" t="s">
        <v>2029</v>
      </c>
      <c r="K1336" s="241" t="s">
        <v>2030</v>
      </c>
      <c r="L1336" s="241" t="s">
        <v>2031</v>
      </c>
    </row>
    <row r="1337" spans="1:12">
      <c r="A1337" s="616" t="s">
        <v>1785</v>
      </c>
      <c r="B1337" s="619" t="s">
        <v>2015</v>
      </c>
      <c r="C1337" s="261" t="str">
        <f>VLOOKUP($D1337,'[3]TAC 2018'!$C$2:$AJ$774,2)</f>
        <v>Pollo, pechuga con piel, cruda</v>
      </c>
      <c r="D1337" s="243" t="s">
        <v>2084</v>
      </c>
      <c r="E1337" s="156">
        <v>70</v>
      </c>
      <c r="F1337" s="157">
        <f>$E1337*VLOOKUP($D1337,'[3]TAC 2018'!$C$2:$AJ$774,4)/100</f>
        <v>65.099999999999994</v>
      </c>
      <c r="G1337" s="157">
        <f>$F1337*VLOOKUP($D1337,'[3]TAC 2018'!$C$2:$AJ$774,6)/100</f>
        <v>108.06599999999999</v>
      </c>
      <c r="H1337" s="244">
        <f>$F1337*VLOOKUP($D1337,'[3]TAC 2018'!$C$2:$AJ$774,8)/100</f>
        <v>13.4757</v>
      </c>
      <c r="I1337" s="244">
        <f>$F1337*VLOOKUP($D1337,'[3]TAC 2018'!$C$2:$AJ$774,9)/100</f>
        <v>5.9891999999999985</v>
      </c>
      <c r="J1337" s="245">
        <f>$F1337*VLOOKUP($D1337,'[3]TAC 2018'!$C$2:$AJ$774,10)/100</f>
        <v>6.5099999999999991E-2</v>
      </c>
      <c r="K1337" s="245">
        <f>$F1337*VLOOKUP($D1337,'[3]TAC 2018'!$C$2:$AJ$774,14)/100</f>
        <v>7.1609999999999987</v>
      </c>
      <c r="L1337" s="244">
        <f>$F1337*VLOOKUP($D1337,'[3]TAC 2018'!$C$2:$AJ$774,15)/100</f>
        <v>0.45569999999999994</v>
      </c>
    </row>
    <row r="1338" spans="1:12">
      <c r="A1338" s="616"/>
      <c r="B1338" s="619"/>
      <c r="C1338" s="261" t="str">
        <f>VLOOKUP(D1338,'[3]TAC 2018'!$C$2:$AJ$774,2)</f>
        <v>Lenteja comun, cruda</v>
      </c>
      <c r="D1338" s="243" t="s">
        <v>2055</v>
      </c>
      <c r="E1338" s="156">
        <v>50</v>
      </c>
      <c r="F1338" s="157">
        <f>$E1338*VLOOKUP($D1338,'[3]TAC 2018'!$C$2:$AJ$774,4)/100</f>
        <v>50</v>
      </c>
      <c r="G1338" s="157">
        <f>$F1338*VLOOKUP($D1338,'[3]TAC 2018'!$C$2:$AJ$774,6)/100</f>
        <v>193.5</v>
      </c>
      <c r="H1338" s="244">
        <f>$F1338*VLOOKUP($D1338,'[3]TAC 2018'!$C$2:$AJ$774,8)/100</f>
        <v>11.55</v>
      </c>
      <c r="I1338" s="244">
        <f>$F1338*VLOOKUP($D1338,'[3]TAC 2018'!$C$2:$AJ$774,9)/100</f>
        <v>0.45</v>
      </c>
      <c r="J1338" s="245">
        <f>$F1338*VLOOKUP($D1338,'[3]TAC 2018'!$C$2:$AJ$774,10)/100</f>
        <v>30.5</v>
      </c>
      <c r="K1338" s="245">
        <f>$F1338*VLOOKUP($D1338,'[3]TAC 2018'!$C$2:$AJ$774,14)/100</f>
        <v>25.5</v>
      </c>
      <c r="L1338" s="244">
        <f>$F1338*VLOOKUP($D1338,'[3]TAC 2018'!$C$2:$AJ$774,15)/100</f>
        <v>3.6</v>
      </c>
    </row>
    <row r="1339" spans="1:12">
      <c r="A1339" s="616"/>
      <c r="B1339" s="619"/>
      <c r="C1339" s="261" t="str">
        <f>VLOOKUP(D1339,'[3]TAC 2018'!$C$2:$AJ$774,2)</f>
        <v>Cebolla cabezona, cruda</v>
      </c>
      <c r="D1339" s="243" t="s">
        <v>2035</v>
      </c>
      <c r="E1339" s="156">
        <v>10</v>
      </c>
      <c r="F1339" s="157">
        <f>$E1339*VLOOKUP($D1339,'[3]TAC 2018'!$C$2:$AJ$774,4)/100</f>
        <v>9.5</v>
      </c>
      <c r="G1339" s="157">
        <f>$F1339*VLOOKUP($D1339,'[3]TAC 2018'!$C$2:$AJ$774,6)/100</f>
        <v>3.8</v>
      </c>
      <c r="H1339" s="244">
        <f>$F1339*VLOOKUP($D1339,'[3]TAC 2018'!$C$2:$AJ$774,8)/100</f>
        <v>0.13299999999999998</v>
      </c>
      <c r="I1339" s="244">
        <f>$F1339*VLOOKUP($D1339,'[3]TAC 2018'!$C$2:$AJ$774,9)/100</f>
        <v>9.5000000000000015E-3</v>
      </c>
      <c r="J1339" s="245">
        <f>$F1339*VLOOKUP($D1339,'[3]TAC 2018'!$C$2:$AJ$774,10)/100</f>
        <v>0.73150000000000004</v>
      </c>
      <c r="K1339" s="245">
        <f>$F1339*VLOOKUP($D1339,'[3]TAC 2018'!$C$2:$AJ$774,14)/100</f>
        <v>2.2799999999999998</v>
      </c>
      <c r="L1339" s="244">
        <f>$F1339*VLOOKUP($D1339,'[3]TAC 2018'!$C$2:$AJ$774,15)/100</f>
        <v>2.8500000000000001E-2</v>
      </c>
    </row>
    <row r="1340" spans="1:12">
      <c r="A1340" s="616"/>
      <c r="B1340" s="619"/>
      <c r="C1340" s="261" t="str">
        <f>VLOOKUP(D1340,'[3]TAC 2018'!$C$2:$AJ$774,2)</f>
        <v>Pimentón verde, crudo</v>
      </c>
      <c r="D1340" s="243" t="s">
        <v>2037</v>
      </c>
      <c r="E1340" s="156">
        <v>10</v>
      </c>
      <c r="F1340" s="157">
        <f>$E1340*VLOOKUP($D1340,'[3]TAC 2018'!$C$2:$AJ$774,4)/100</f>
        <v>8</v>
      </c>
      <c r="G1340" s="157">
        <f>$F1340*VLOOKUP($D1340,'[3]TAC 2018'!$C$2:$AJ$774,6)/100</f>
        <v>2.2400000000000002</v>
      </c>
      <c r="H1340" s="244">
        <f>$F1340*VLOOKUP($D1340,'[3]TAC 2018'!$C$2:$AJ$774,8)/100</f>
        <v>7.2000000000000008E-2</v>
      </c>
      <c r="I1340" s="244">
        <f>$F1340*VLOOKUP($D1340,'[3]TAC 2018'!$C$2:$AJ$774,9)/100</f>
        <v>8.0000000000000002E-3</v>
      </c>
      <c r="J1340" s="245">
        <f>$F1340*VLOOKUP($D1340,'[3]TAC 2018'!$C$2:$AJ$774,10)/100</f>
        <v>0.39200000000000002</v>
      </c>
      <c r="K1340" s="245">
        <f>$F1340*VLOOKUP($D1340,'[3]TAC 2018'!$C$2:$AJ$774,14)/100</f>
        <v>0.88</v>
      </c>
      <c r="L1340" s="244">
        <f>$F1340*VLOOKUP($D1340,'[3]TAC 2018'!$C$2:$AJ$774,15)/100</f>
        <v>3.2000000000000001E-2</v>
      </c>
    </row>
    <row r="1341" spans="1:12">
      <c r="A1341" s="616"/>
      <c r="B1341" s="619"/>
      <c r="C1341" s="261" t="str">
        <f>VLOOKUP(D1341,'[3]TAC 2018'!$C$2:$AJ$774,2)</f>
        <v>Ajo, crudo</v>
      </c>
      <c r="D1341" s="243" t="s">
        <v>2038</v>
      </c>
      <c r="E1341" s="156">
        <v>1</v>
      </c>
      <c r="F1341" s="157">
        <f>$E1341*VLOOKUP($D1341,'[3]TAC 2018'!$C$2:$AJ$774,4)/100</f>
        <v>0.95</v>
      </c>
      <c r="G1341" s="157">
        <f>$F1341*VLOOKUP($D1341,'[3]TAC 2018'!$C$2:$AJ$774,6)/100</f>
        <v>1.3679999999999999</v>
      </c>
      <c r="H1341" s="244">
        <f>$F1341*VLOOKUP($D1341,'[3]TAC 2018'!$C$2:$AJ$774,8)/100</f>
        <v>4.4649999999999995E-2</v>
      </c>
      <c r="I1341" s="244">
        <f>$F1341*VLOOKUP($D1341,'[3]TAC 2018'!$C$2:$AJ$774,9)/100</f>
        <v>2.8499999999999997E-3</v>
      </c>
      <c r="J1341" s="245">
        <f>$F1341*VLOOKUP($D1341,'[3]TAC 2018'!$C$2:$AJ$774,10)/100</f>
        <v>0.27834999999999999</v>
      </c>
      <c r="K1341" s="245">
        <f>$F1341*VLOOKUP($D1341,'[3]TAC 2018'!$C$2:$AJ$774,14)/100</f>
        <v>0.38</v>
      </c>
      <c r="L1341" s="244">
        <f>$F1341*VLOOKUP($D1341,'[3]TAC 2018'!$C$2:$AJ$774,15)/100</f>
        <v>1.2349999999999998E-2</v>
      </c>
    </row>
    <row r="1342" spans="1:12">
      <c r="A1342" s="616"/>
      <c r="B1342" s="619"/>
      <c r="C1342" s="261" t="str">
        <f>VLOOKUP(D1342,'[3]TAC 2018'!$C$2:$AJ$774,2)</f>
        <v>Cebolla junca, hojas, cruda</v>
      </c>
      <c r="D1342" s="243" t="s">
        <v>2039</v>
      </c>
      <c r="E1342" s="156">
        <v>20</v>
      </c>
      <c r="F1342" s="157">
        <f>$E1342*VLOOKUP($D1342,'[3]TAC 2018'!$C$2:$AJ$774,4)/100</f>
        <v>9</v>
      </c>
      <c r="G1342" s="157">
        <f>$F1342*VLOOKUP($D1342,'[3]TAC 2018'!$C$2:$AJ$774,6)/100</f>
        <v>3.69</v>
      </c>
      <c r="H1342" s="244">
        <f>$F1342*VLOOKUP($D1342,'[3]TAC 2018'!$C$2:$AJ$774,8)/100</f>
        <v>0.14400000000000002</v>
      </c>
      <c r="I1342" s="244">
        <f>$F1342*VLOOKUP($D1342,'[3]TAC 2018'!$C$2:$AJ$774,9)/100</f>
        <v>1.8000000000000002E-2</v>
      </c>
      <c r="J1342" s="245">
        <f>$F1342*VLOOKUP($D1342,'[3]TAC 2018'!$C$2:$AJ$774,10)/100</f>
        <v>0.63900000000000001</v>
      </c>
      <c r="K1342" s="245">
        <f>$F1342*VLOOKUP($D1342,'[3]TAC 2018'!$C$2:$AJ$774,14)/100</f>
        <v>3.96</v>
      </c>
      <c r="L1342" s="244">
        <f>$F1342*VLOOKUP($D1342,'[3]TAC 2018'!$C$2:$AJ$774,15)/100</f>
        <v>0.13500000000000001</v>
      </c>
    </row>
    <row r="1343" spans="1:12">
      <c r="A1343" s="616"/>
      <c r="B1343" s="619"/>
      <c r="C1343" s="261" t="str">
        <f>VLOOKUP(D1343,'[3]TAC 2018'!$C$2:$AJ$774,2)</f>
        <v>Aceite de maíz</v>
      </c>
      <c r="D1343" s="243" t="s">
        <v>2040</v>
      </c>
      <c r="E1343" s="156">
        <v>5</v>
      </c>
      <c r="F1343" s="157">
        <f>$E1343*VLOOKUP($D1343,'[3]TAC 2018'!$C$2:$AJ$774,4)/100</f>
        <v>5</v>
      </c>
      <c r="G1343" s="157">
        <f>$F1343*VLOOKUP($D1343,'[3]TAC 2018'!$C$2:$AJ$774,6)/100</f>
        <v>45</v>
      </c>
      <c r="H1343" s="244">
        <f>$F1343*VLOOKUP($D1343,'[3]TAC 2018'!$C$2:$AJ$774,8)/100</f>
        <v>0</v>
      </c>
      <c r="I1343" s="244">
        <f>$F1343*VLOOKUP($D1343,'[3]TAC 2018'!$C$2:$AJ$774,9)/100</f>
        <v>5</v>
      </c>
      <c r="J1343" s="245">
        <f>$F1343*VLOOKUP($D1343,'[3]TAC 2018'!$C$2:$AJ$774,10)/100</f>
        <v>0</v>
      </c>
      <c r="K1343" s="245">
        <f>$F1343*VLOOKUP($D1343,'[3]TAC 2018'!$C$2:$AJ$774,14)/100</f>
        <v>0</v>
      </c>
      <c r="L1343" s="244">
        <f>$F1343*VLOOKUP($D1343,'[3]TAC 2018'!$C$2:$AJ$774,15)/100</f>
        <v>0</v>
      </c>
    </row>
    <row r="1344" spans="1:12">
      <c r="A1344" s="616"/>
      <c r="B1344" s="619"/>
      <c r="C1344" s="261" t="str">
        <f>VLOOKUP(D1344,'[3]TAC 2018'!$C$2:$AJ$774,2)</f>
        <v>Sal</v>
      </c>
      <c r="D1344" s="243" t="s">
        <v>2041</v>
      </c>
      <c r="E1344" s="156">
        <v>1</v>
      </c>
      <c r="F1344" s="157">
        <f>$E1344*VLOOKUP($D1344,'[3]TAC 2018'!$C$2:$AJ$774,4)/100</f>
        <v>1</v>
      </c>
      <c r="G1344" s="157">
        <f>$F1344*VLOOKUP($D1344,'[3]TAC 2018'!$C$2:$AJ$774,6)/100</f>
        <v>0</v>
      </c>
      <c r="H1344" s="244">
        <f>$F1344*VLOOKUP($D1344,'[3]TAC 2018'!$C$2:$AJ$774,8)/100</f>
        <v>0</v>
      </c>
      <c r="I1344" s="244">
        <f>$F1344*VLOOKUP($D1344,'[3]TAC 2018'!$C$2:$AJ$774,9)/100</f>
        <v>0</v>
      </c>
      <c r="J1344" s="245">
        <f>$F1344*VLOOKUP($D1344,'[3]TAC 2018'!$C$2:$AJ$774,10)/100</f>
        <v>0</v>
      </c>
      <c r="K1344" s="245">
        <f>$F1344*VLOOKUP($D1344,'[3]TAC 2018'!$C$2:$AJ$774,14)/100</f>
        <v>0.24</v>
      </c>
      <c r="L1344" s="244">
        <f>$F1344*VLOOKUP($D1344,'[3]TAC 2018'!$C$2:$AJ$774,15)/100</f>
        <v>3.0000000000000001E-3</v>
      </c>
    </row>
    <row r="1345" spans="1:12" ht="15" customHeight="1">
      <c r="A1345" s="616" t="s">
        <v>162</v>
      </c>
      <c r="B1345" s="619"/>
      <c r="C1345" s="261" t="str">
        <f>VLOOKUP(D1345,'[3]TAC 2018'!$C$2:$AJ$774,2)</f>
        <v>Papa, variedad cerosa, sabanera, con cáscara, cruda</v>
      </c>
      <c r="D1345" s="243" t="s">
        <v>2076</v>
      </c>
      <c r="E1345" s="156">
        <v>50</v>
      </c>
      <c r="F1345" s="157">
        <f>$E1345*VLOOKUP($D1345,'[3]TAC 2018'!$C$2:$AJ$774,4)/100</f>
        <v>50</v>
      </c>
      <c r="G1345" s="157">
        <f>$F1345*VLOOKUP($D1345,'[3]TAC 2018'!$C$2:$AJ$774,6)/100</f>
        <v>40</v>
      </c>
      <c r="H1345" s="244">
        <f>$F1345*VLOOKUP($D1345,'[3]TAC 2018'!$C$2:$AJ$774,8)/100</f>
        <v>1.1000000000000001</v>
      </c>
      <c r="I1345" s="244">
        <f>$F1345*VLOOKUP($D1345,'[3]TAC 2018'!$C$2:$AJ$774,9)/100</f>
        <v>0.05</v>
      </c>
      <c r="J1345" s="245">
        <f>$F1345*VLOOKUP($D1345,'[3]TAC 2018'!$C$2:$AJ$774,10)/100</f>
        <v>8.4499999999999993</v>
      </c>
      <c r="K1345" s="245">
        <f>$F1345*VLOOKUP($D1345,'[3]TAC 2018'!$C$2:$AJ$774,14)/100</f>
        <v>6</v>
      </c>
      <c r="L1345" s="244">
        <f>$F1345*VLOOKUP($D1345,'[3]TAC 2018'!$C$2:$AJ$774,15)/100</f>
        <v>0.4</v>
      </c>
    </row>
    <row r="1346" spans="1:12">
      <c r="A1346" s="616"/>
      <c r="B1346" s="619"/>
      <c r="C1346" s="261" t="str">
        <f>VLOOKUP(D1346,'[3]TAC 2018'!$C$2:$AJ$774,2)</f>
        <v>Yuca blanca, sin cáscara, cruda</v>
      </c>
      <c r="D1346" s="243" t="s">
        <v>2160</v>
      </c>
      <c r="E1346" s="156">
        <v>50</v>
      </c>
      <c r="F1346" s="157">
        <f>$E1346*VLOOKUP($D1346,'[3]TAC 2018'!$C$2:$AJ$774,4)/100</f>
        <v>40</v>
      </c>
      <c r="G1346" s="157">
        <f>$F1346*VLOOKUP($D1346,'[3]TAC 2018'!$C$2:$AJ$774,6)/100</f>
        <v>63.6</v>
      </c>
      <c r="H1346" s="244">
        <f>$F1346*VLOOKUP($D1346,'[3]TAC 2018'!$C$2:$AJ$774,8)/100</f>
        <v>0.36</v>
      </c>
      <c r="I1346" s="244">
        <f>$F1346*VLOOKUP($D1346,'[3]TAC 2018'!$C$2:$AJ$774,9)/100</f>
        <v>0.12</v>
      </c>
      <c r="J1346" s="245">
        <f>$F1346*VLOOKUP($D1346,'[3]TAC 2018'!$C$2:$AJ$774,10)/100</f>
        <v>14.96</v>
      </c>
      <c r="K1346" s="245">
        <f>$F1346*VLOOKUP($D1346,'[3]TAC 2018'!$C$2:$AJ$774,14)/100</f>
        <v>6.4</v>
      </c>
      <c r="L1346" s="244">
        <f>$F1346*VLOOKUP($D1346,'[3]TAC 2018'!$C$2:$AJ$774,15)/100</f>
        <v>0.12</v>
      </c>
    </row>
    <row r="1347" spans="1:12">
      <c r="A1347" s="616"/>
      <c r="B1347" s="619"/>
      <c r="C1347" s="261" t="str">
        <f>VLOOKUP(D1347,'[3]TAC 2018'!$C$2:$AJ$774,2)</f>
        <v>Plátano hartón, verde, crudo</v>
      </c>
      <c r="D1347" s="243" t="s">
        <v>2066</v>
      </c>
      <c r="E1347" s="156">
        <v>50</v>
      </c>
      <c r="F1347" s="157">
        <f>$E1347*VLOOKUP($D1347,'[3]TAC 2018'!$C$2:$AJ$774,4)/100</f>
        <v>34</v>
      </c>
      <c r="G1347" s="157">
        <f>$F1347*VLOOKUP($D1347,'[3]TAC 2018'!$C$2:$AJ$774,6)/100</f>
        <v>56.44</v>
      </c>
      <c r="H1347" s="244">
        <f>$F1347*VLOOKUP($D1347,'[3]TAC 2018'!$C$2:$AJ$774,8)/100</f>
        <v>0.40799999999999997</v>
      </c>
      <c r="I1347" s="244">
        <f>$F1347*VLOOKUP($D1347,'[3]TAC 2018'!$C$2:$AJ$774,9)/100</f>
        <v>6.8000000000000005E-2</v>
      </c>
      <c r="J1347" s="245">
        <f>$F1347*VLOOKUP($D1347,'[3]TAC 2018'!$C$2:$AJ$774,10)/100</f>
        <v>13.361999999999998</v>
      </c>
      <c r="K1347" s="245">
        <f>$F1347*VLOOKUP($D1347,'[3]TAC 2018'!$C$2:$AJ$774,14)/100</f>
        <v>2.72</v>
      </c>
      <c r="L1347" s="244">
        <f>$F1347*VLOOKUP($D1347,'[3]TAC 2018'!$C$2:$AJ$774,15)/100</f>
        <v>0.13600000000000001</v>
      </c>
    </row>
    <row r="1348" spans="1:12">
      <c r="A1348" s="616" t="s">
        <v>1882</v>
      </c>
      <c r="B1348" s="619" t="s">
        <v>1919</v>
      </c>
      <c r="C1348" s="261" t="str">
        <f>VLOOKUP(D1348,'[3]TAC 2018'!$C$2:$AJ$774,2)</f>
        <v>Arroz blanco, pulido, crudo</v>
      </c>
      <c r="D1348" s="243" t="s">
        <v>2056</v>
      </c>
      <c r="E1348" s="156">
        <v>90</v>
      </c>
      <c r="F1348" s="157">
        <f>$E1348*VLOOKUP($D1348,'[3]TAC 2018'!$C$2:$AJ$774,4)/100</f>
        <v>90</v>
      </c>
      <c r="G1348" s="157">
        <f>$F1348*VLOOKUP($D1348,'[3]TAC 2018'!$C$2:$AJ$774,6)/100</f>
        <v>317.7</v>
      </c>
      <c r="H1348" s="244">
        <f>$F1348*VLOOKUP($D1348,'[3]TAC 2018'!$C$2:$AJ$774,8)/100</f>
        <v>6.03</v>
      </c>
      <c r="I1348" s="244">
        <f>$F1348*VLOOKUP($D1348,'[3]TAC 2018'!$C$2:$AJ$774,9)/100</f>
        <v>0.36</v>
      </c>
      <c r="J1348" s="245">
        <f>$F1348*VLOOKUP($D1348,'[3]TAC 2018'!$C$2:$AJ$774,10)/100</f>
        <v>72.089999999999989</v>
      </c>
      <c r="K1348" s="245">
        <f>$F1348*VLOOKUP($D1348,'[3]TAC 2018'!$C$2:$AJ$774,14)/100</f>
        <v>8.1</v>
      </c>
      <c r="L1348" s="244">
        <f>$F1348*VLOOKUP($D1348,'[3]TAC 2018'!$C$2:$AJ$774,15)/100</f>
        <v>0.72</v>
      </c>
    </row>
    <row r="1349" spans="1:12">
      <c r="A1349" s="616"/>
      <c r="B1349" s="619"/>
      <c r="C1349" s="261" t="str">
        <f>VLOOKUP(D1349,'[3]TAC 2018'!$C$2:$AJ$774,2)</f>
        <v>Ajo, crudo</v>
      </c>
      <c r="D1349" s="243" t="s">
        <v>2038</v>
      </c>
      <c r="E1349" s="156">
        <v>10</v>
      </c>
      <c r="F1349" s="157">
        <f>$E1349*VLOOKUP($D1349,'[3]TAC 2018'!$C$2:$AJ$774,4)/100</f>
        <v>9.5</v>
      </c>
      <c r="G1349" s="157">
        <f>$F1349*VLOOKUP($D1349,'[3]TAC 2018'!$C$2:$AJ$774,6)/100</f>
        <v>13.68</v>
      </c>
      <c r="H1349" s="244">
        <f>$F1349*VLOOKUP($D1349,'[3]TAC 2018'!$C$2:$AJ$774,8)/100</f>
        <v>0.44650000000000001</v>
      </c>
      <c r="I1349" s="244">
        <f>$F1349*VLOOKUP($D1349,'[3]TAC 2018'!$C$2:$AJ$774,9)/100</f>
        <v>2.8500000000000001E-2</v>
      </c>
      <c r="J1349" s="245">
        <f>$F1349*VLOOKUP($D1349,'[3]TAC 2018'!$C$2:$AJ$774,10)/100</f>
        <v>2.7835000000000001</v>
      </c>
      <c r="K1349" s="245">
        <f>$F1349*VLOOKUP($D1349,'[3]TAC 2018'!$C$2:$AJ$774,14)/100</f>
        <v>3.8</v>
      </c>
      <c r="L1349" s="244">
        <f>$F1349*VLOOKUP($D1349,'[3]TAC 2018'!$C$2:$AJ$774,15)/100</f>
        <v>0.1235</v>
      </c>
    </row>
    <row r="1350" spans="1:12">
      <c r="A1350" s="616"/>
      <c r="B1350" s="619"/>
      <c r="C1350" s="261" t="str">
        <f>VLOOKUP(D1350,'[3]TAC 2018'!$C$2:$AJ$774,2)</f>
        <v>Sal</v>
      </c>
      <c r="D1350" s="266" t="s">
        <v>2041</v>
      </c>
      <c r="E1350" s="267">
        <v>1</v>
      </c>
      <c r="F1350" s="157">
        <f>$E1350*VLOOKUP($D1350,'[3]TAC 2018'!$C$2:$AJ$774,4)/100</f>
        <v>1</v>
      </c>
      <c r="G1350" s="157">
        <f>$F1350*VLOOKUP($D1350,'[3]TAC 2018'!$C$2:$AJ$774,6)/100</f>
        <v>0</v>
      </c>
      <c r="H1350" s="244">
        <f>$F1350*VLOOKUP($D1350,'[3]TAC 2018'!$C$2:$AJ$774,8)/100</f>
        <v>0</v>
      </c>
      <c r="I1350" s="244">
        <f>$F1350*VLOOKUP($D1350,'[3]TAC 2018'!$C$2:$AJ$774,9)/100</f>
        <v>0</v>
      </c>
      <c r="J1350" s="245">
        <f>$F1350*VLOOKUP($D1350,'[3]TAC 2018'!$C$2:$AJ$774,10)/100</f>
        <v>0</v>
      </c>
      <c r="K1350" s="245">
        <f>$F1350*VLOOKUP($D1350,'[3]TAC 2018'!$C$2:$AJ$774,14)/100</f>
        <v>0.24</v>
      </c>
      <c r="L1350" s="244">
        <f>$F1350*VLOOKUP($D1350,'[3]TAC 2018'!$C$2:$AJ$774,15)/100</f>
        <v>3.0000000000000001E-3</v>
      </c>
    </row>
    <row r="1351" spans="1:12">
      <c r="A1351" s="616"/>
      <c r="B1351" s="619"/>
      <c r="C1351" s="261" t="str">
        <f>VLOOKUP(D1351,'[3]TAC 2018'!$C$2:$AJ$774,2)</f>
        <v>Aceite de maíz</v>
      </c>
      <c r="D1351" s="243" t="s">
        <v>2040</v>
      </c>
      <c r="E1351" s="156">
        <v>10</v>
      </c>
      <c r="F1351" s="157">
        <f>$E1351*VLOOKUP($D1351,'[3]TAC 2018'!$C$2:$AJ$774,4)/100</f>
        <v>10</v>
      </c>
      <c r="G1351" s="157">
        <f>$F1351*VLOOKUP($D1351,'[3]TAC 2018'!$C$2:$AJ$774,6)/100</f>
        <v>90</v>
      </c>
      <c r="H1351" s="244">
        <f>$F1351*VLOOKUP($D1351,'[3]TAC 2018'!$C$2:$AJ$774,8)/100</f>
        <v>0</v>
      </c>
      <c r="I1351" s="244">
        <f>$F1351*VLOOKUP($D1351,'[3]TAC 2018'!$C$2:$AJ$774,9)/100</f>
        <v>10</v>
      </c>
      <c r="J1351" s="245">
        <f>$F1351*VLOOKUP($D1351,'[3]TAC 2018'!$C$2:$AJ$774,10)/100</f>
        <v>0</v>
      </c>
      <c r="K1351" s="245">
        <f>$F1351*VLOOKUP($D1351,'[3]TAC 2018'!$C$2:$AJ$774,14)/100</f>
        <v>0</v>
      </c>
      <c r="L1351" s="244">
        <f>$F1351*VLOOKUP($D1351,'[3]TAC 2018'!$C$2:$AJ$774,15)/100</f>
        <v>0</v>
      </c>
    </row>
    <row r="1352" spans="1:12">
      <c r="A1352" s="602" t="s">
        <v>1764</v>
      </c>
      <c r="B1352" s="601" t="s">
        <v>1914</v>
      </c>
      <c r="C1352" s="261" t="str">
        <f>VLOOKUP(D1352,'[3]TAC 2018'!$C$2:$AJ$774,2)</f>
        <v>Maíz blanco, crudo</v>
      </c>
      <c r="D1352" s="243" t="s">
        <v>2032</v>
      </c>
      <c r="E1352" s="156">
        <v>20</v>
      </c>
      <c r="F1352" s="157">
        <f>$E1352*VLOOKUP($D1352,'[3]TAC 2018'!$C$2:$AJ$774,4)/100</f>
        <v>20</v>
      </c>
      <c r="G1352" s="157">
        <f>$F1352*VLOOKUP($D1352,'[3]TAC 2018'!$C$2:$AJ$774,6)/100</f>
        <v>72.599999999999994</v>
      </c>
      <c r="H1352" s="244">
        <f>$F1352*VLOOKUP($D1352,'[3]TAC 2018'!$C$2:$AJ$774,8)/100</f>
        <v>1.88</v>
      </c>
      <c r="I1352" s="244">
        <f>$F1352*VLOOKUP($D1352,'[3]TAC 2018'!$C$2:$AJ$774,9)/100</f>
        <v>0.76</v>
      </c>
      <c r="J1352" s="245">
        <f>$F1352*VLOOKUP($D1352,'[3]TAC 2018'!$C$2:$AJ$774,10)/100</f>
        <v>14.44</v>
      </c>
      <c r="K1352" s="245">
        <f>$F1352*VLOOKUP($D1352,'[3]TAC 2018'!$C$2:$AJ$774,14)/100</f>
        <v>0.8</v>
      </c>
      <c r="L1352" s="244">
        <f>$F1352*VLOOKUP($D1352,'[3]TAC 2018'!$C$2:$AJ$774,15)/100</f>
        <v>0.48</v>
      </c>
    </row>
    <row r="1353" spans="1:12">
      <c r="A1353" s="602"/>
      <c r="B1353" s="601"/>
      <c r="C1353" s="261" t="str">
        <f>VLOOKUP(D1353,'[3]TAC 2018'!$C$2:$AJ$774,2)</f>
        <v>Azucar blanco, granulado</v>
      </c>
      <c r="D1353" s="243" t="s">
        <v>2033</v>
      </c>
      <c r="E1353" s="246">
        <v>10</v>
      </c>
      <c r="F1353" s="157">
        <f>$E1353*VLOOKUP($D1353,'[3]TAC 2018'!$C$2:$AJ$774,4)/100</f>
        <v>10</v>
      </c>
      <c r="G1353" s="157">
        <f>$F1353*VLOOKUP($D1353,'[3]TAC 2018'!$C$2:$AJ$774,6)/100</f>
        <v>39.700000000000003</v>
      </c>
      <c r="H1353" s="244">
        <f>$F1353*VLOOKUP($D1353,'[3]TAC 2018'!$C$2:$AJ$774,8)/100</f>
        <v>0</v>
      </c>
      <c r="I1353" s="244">
        <f>$F1353*VLOOKUP($D1353,'[3]TAC 2018'!$C$2:$AJ$774,9)/100</f>
        <v>0</v>
      </c>
      <c r="J1353" s="245">
        <f>$F1353*VLOOKUP($D1353,'[3]TAC 2018'!$C$2:$AJ$774,10)/100</f>
        <v>9.93</v>
      </c>
      <c r="K1353" s="245">
        <f>$F1353*VLOOKUP($D1353,'[3]TAC 2018'!$C$2:$AJ$774,14)/100</f>
        <v>0</v>
      </c>
      <c r="L1353" s="244">
        <f>$F1353*VLOOKUP($D1353,'[3]TAC 2018'!$C$2:$AJ$774,15)/100</f>
        <v>0.01</v>
      </c>
    </row>
    <row r="1354" spans="1:12">
      <c r="A1354" s="247"/>
      <c r="B1354" s="264"/>
      <c r="C1354" s="250"/>
      <c r="D1354" s="251"/>
      <c r="E1354" s="262"/>
      <c r="F1354" s="252"/>
      <c r="G1354" s="252"/>
      <c r="H1354" s="253"/>
      <c r="I1354" s="253"/>
      <c r="J1354" s="254"/>
      <c r="K1354" s="254"/>
      <c r="L1354" s="253"/>
    </row>
    <row r="1355" spans="1:12" ht="15.75">
      <c r="A1355" s="617" t="s">
        <v>2045</v>
      </c>
      <c r="B1355" s="617"/>
      <c r="C1355" s="617"/>
      <c r="D1355" s="617"/>
      <c r="E1355" s="617"/>
      <c r="F1355" s="617"/>
      <c r="G1355" s="263">
        <f t="shared" ref="G1355:L1355" si="159">SUM(G1334:G1353)</f>
        <v>1051.384</v>
      </c>
      <c r="H1355" s="263">
        <f t="shared" si="159"/>
        <v>35.64385</v>
      </c>
      <c r="I1355" s="263">
        <f t="shared" si="159"/>
        <v>22.864049999999995</v>
      </c>
      <c r="J1355" s="263">
        <f t="shared" si="159"/>
        <v>168.62144999999998</v>
      </c>
      <c r="K1355" s="263">
        <f t="shared" si="159"/>
        <v>68.460999999999999</v>
      </c>
      <c r="L1355" s="263">
        <f t="shared" si="159"/>
        <v>6.2590500000000002</v>
      </c>
    </row>
    <row r="1356" spans="1:12" ht="15.75">
      <c r="A1356" s="575" t="s">
        <v>2046</v>
      </c>
      <c r="B1356" s="575"/>
      <c r="C1356" s="575"/>
      <c r="D1356" s="575"/>
      <c r="E1356" s="575"/>
      <c r="F1356" s="575"/>
      <c r="G1356" s="256">
        <v>2245</v>
      </c>
      <c r="H1356" s="257">
        <v>78.5</v>
      </c>
      <c r="I1356" s="257">
        <v>74.400000000000006</v>
      </c>
      <c r="J1356" s="257">
        <v>314.3</v>
      </c>
      <c r="K1356" s="256">
        <v>1100</v>
      </c>
      <c r="L1356" s="257">
        <v>6.2</v>
      </c>
    </row>
    <row r="1357" spans="1:12" ht="15.75">
      <c r="A1357" s="575" t="s">
        <v>2047</v>
      </c>
      <c r="B1357" s="575"/>
      <c r="C1357" s="575"/>
      <c r="D1357" s="575"/>
      <c r="E1357" s="575"/>
      <c r="F1357" s="575"/>
      <c r="G1357" s="258">
        <f t="shared" ref="G1357:L1357" si="160">G1355/G1356</f>
        <v>0.4683224944320713</v>
      </c>
      <c r="H1357" s="258">
        <f t="shared" si="160"/>
        <v>0.45406178343949044</v>
      </c>
      <c r="I1357" s="258">
        <f t="shared" si="160"/>
        <v>0.30731249999999993</v>
      </c>
      <c r="J1357" s="258">
        <f t="shared" si="160"/>
        <v>0.53649840916321978</v>
      </c>
      <c r="K1357" s="258">
        <f t="shared" si="160"/>
        <v>6.2237272727272724E-2</v>
      </c>
      <c r="L1357" s="258">
        <f t="shared" si="160"/>
        <v>1.0095241935483872</v>
      </c>
    </row>
    <row r="1359" spans="1:12">
      <c r="A1359" s="584" t="s">
        <v>2215</v>
      </c>
      <c r="B1359" s="584"/>
      <c r="C1359" s="584"/>
      <c r="D1359" s="584"/>
      <c r="E1359" s="584"/>
      <c r="F1359" s="584"/>
      <c r="G1359" s="584"/>
      <c r="H1359" s="584"/>
      <c r="I1359" s="584"/>
      <c r="J1359" s="584"/>
      <c r="K1359" s="584"/>
      <c r="L1359" s="584"/>
    </row>
    <row r="1361" spans="1:12">
      <c r="A1361" s="588" t="s">
        <v>159</v>
      </c>
      <c r="B1361" s="588" t="s">
        <v>166</v>
      </c>
      <c r="C1361" s="588" t="s">
        <v>167</v>
      </c>
      <c r="D1361" s="588" t="s">
        <v>2024</v>
      </c>
      <c r="E1361" s="590" t="s">
        <v>168</v>
      </c>
      <c r="F1361" s="590" t="s">
        <v>169</v>
      </c>
      <c r="G1361" s="592" t="s">
        <v>2025</v>
      </c>
      <c r="H1361" s="593"/>
      <c r="I1361" s="593"/>
      <c r="J1361" s="593"/>
      <c r="K1361" s="593"/>
      <c r="L1361" s="594"/>
    </row>
    <row r="1362" spans="1:12" ht="30">
      <c r="A1362" s="603"/>
      <c r="B1362" s="603"/>
      <c r="C1362" s="603"/>
      <c r="D1362" s="603"/>
      <c r="E1362" s="604"/>
      <c r="F1362" s="604"/>
      <c r="G1362" s="241" t="s">
        <v>2026</v>
      </c>
      <c r="H1362" s="241" t="s">
        <v>2027</v>
      </c>
      <c r="I1362" s="241" t="s">
        <v>2028</v>
      </c>
      <c r="J1362" s="241" t="s">
        <v>2029</v>
      </c>
      <c r="K1362" s="241" t="s">
        <v>2030</v>
      </c>
      <c r="L1362" s="241" t="s">
        <v>2031</v>
      </c>
    </row>
    <row r="1363" spans="1:12">
      <c r="A1363" s="616" t="s">
        <v>1973</v>
      </c>
      <c r="B1363" s="619" t="s">
        <v>1732</v>
      </c>
      <c r="C1363" s="242" t="str">
        <f>VLOOKUP(D1363,'[3]TAC 2018'!$C$2:$AJ$774,2)</f>
        <v>Avena en hojuelas, precocida</v>
      </c>
      <c r="D1363" s="243" t="s">
        <v>2054</v>
      </c>
      <c r="E1363" s="156">
        <v>20</v>
      </c>
      <c r="F1363" s="157">
        <f>$E1363*VLOOKUP($D1363,'[3]TAC 2018'!$C$2:$AJ$774,4)/100</f>
        <v>20</v>
      </c>
      <c r="G1363" s="157">
        <f>$F1363*VLOOKUP($D1363,'[3]TAC 2018'!$C$2:$AJ$774,6)/100</f>
        <v>82.2</v>
      </c>
      <c r="H1363" s="244">
        <f>$F1363*VLOOKUP($D1363,'[3]TAC 2018'!$C$2:$AJ$774,8)/100</f>
        <v>3.38</v>
      </c>
      <c r="I1363" s="244">
        <f>$F1363*VLOOKUP($D1363,'[3]TAC 2018'!$C$2:$AJ$774,9)/100</f>
        <v>1.5</v>
      </c>
      <c r="J1363" s="245">
        <f>$F1363*VLOOKUP($D1363,'[3]TAC 2018'!$C$2:$AJ$774,10)/100</f>
        <v>12.82</v>
      </c>
      <c r="K1363" s="245">
        <f>$F1363*VLOOKUP($D1363,'[3]TAC 2018'!$C$2:$AJ$774,14)/100</f>
        <v>10.8</v>
      </c>
      <c r="L1363" s="244">
        <f>$F1363*VLOOKUP($D1363,'[3]TAC 2018'!$C$2:$AJ$774,15)/100</f>
        <v>0.9</v>
      </c>
    </row>
    <row r="1364" spans="1:12">
      <c r="A1364" s="616"/>
      <c r="B1364" s="619"/>
      <c r="C1364" s="242" t="str">
        <f>VLOOKUP(D1364,'[3]TAC 2018'!$C$2:$AJ$774,2)</f>
        <v>Azucar blanco, granulado</v>
      </c>
      <c r="D1364" s="243" t="s">
        <v>2033</v>
      </c>
      <c r="E1364" s="156">
        <v>10</v>
      </c>
      <c r="F1364" s="157">
        <f>$E1364*VLOOKUP($D1364,'[3]TAC 2018'!$C$2:$AJ$774,4)/100</f>
        <v>10</v>
      </c>
      <c r="G1364" s="157">
        <f>$F1364*VLOOKUP($D1364,'[3]TAC 2018'!$C$2:$AJ$774,6)/100</f>
        <v>39.700000000000003</v>
      </c>
      <c r="H1364" s="244">
        <f>$F1364*VLOOKUP($D1364,'[3]TAC 2018'!$C$2:$AJ$774,8)/100</f>
        <v>0</v>
      </c>
      <c r="I1364" s="244">
        <f>$F1364*VLOOKUP($D1364,'[3]TAC 2018'!$C$2:$AJ$774,9)/100</f>
        <v>0</v>
      </c>
      <c r="J1364" s="245">
        <f>$F1364*VLOOKUP($D1364,'[3]TAC 2018'!$C$2:$AJ$774,10)/100</f>
        <v>9.93</v>
      </c>
      <c r="K1364" s="245">
        <f>$F1364*VLOOKUP($D1364,'[3]TAC 2018'!$C$2:$AJ$774,14)/100</f>
        <v>0</v>
      </c>
      <c r="L1364" s="244">
        <f>$F1364*VLOOKUP($D1364,'[3]TAC 2018'!$C$2:$AJ$774,15)/100</f>
        <v>0.01</v>
      </c>
    </row>
    <row r="1365" spans="1:12" ht="29.25" customHeight="1">
      <c r="A1365" s="265" t="s">
        <v>2216</v>
      </c>
      <c r="B1365" s="272" t="s">
        <v>2012</v>
      </c>
      <c r="C1365" s="242" t="str">
        <f>VLOOKUP(D1365,'[3]TAC 2018'!$C$2:$AJ$774,2)</f>
        <v>Galletas dulces, cucas</v>
      </c>
      <c r="D1365" s="243" t="s">
        <v>2181</v>
      </c>
      <c r="E1365" s="156">
        <v>20</v>
      </c>
      <c r="F1365" s="157">
        <f>$E1365*VLOOKUP($D1365,'[3]TAC 2018'!$C$2:$AJ$774,4)/100</f>
        <v>20</v>
      </c>
      <c r="G1365" s="157">
        <f>$F1365*VLOOKUP($D1365,'[3]TAC 2018'!$C$2:$AJ$774,6)/100</f>
        <v>78</v>
      </c>
      <c r="H1365" s="244">
        <f>$F1365*VLOOKUP($D1365,'[3]TAC 2018'!$C$2:$AJ$774,8)/100</f>
        <v>1.52</v>
      </c>
      <c r="I1365" s="244">
        <f>$F1365*VLOOKUP($D1365,'[3]TAC 2018'!$C$2:$AJ$774,9)/100</f>
        <v>0.6</v>
      </c>
      <c r="J1365" s="245">
        <f>$F1365*VLOOKUP($D1365,'[3]TAC 2018'!$C$2:$AJ$774,10)/100</f>
        <v>16.64</v>
      </c>
      <c r="K1365" s="245">
        <f>$F1365*VLOOKUP($D1365,'[3]TAC 2018'!$C$2:$AJ$774,14)/100</f>
        <v>1.6</v>
      </c>
      <c r="L1365" s="244">
        <f>$F1365*VLOOKUP($D1365,'[3]TAC 2018'!$C$2:$AJ$774,15)/100</f>
        <v>0.08</v>
      </c>
    </row>
    <row r="1366" spans="1:12">
      <c r="A1366" s="268"/>
      <c r="B1366" s="269"/>
      <c r="C1366" s="250"/>
      <c r="D1366" s="270"/>
      <c r="E1366" s="271"/>
      <c r="F1366" s="252"/>
      <c r="G1366" s="252"/>
      <c r="H1366" s="253"/>
      <c r="I1366" s="253"/>
      <c r="J1366" s="254"/>
      <c r="K1366" s="254"/>
      <c r="L1366" s="253"/>
    </row>
    <row r="1367" spans="1:12" ht="15.75">
      <c r="A1367" s="617" t="s">
        <v>2045</v>
      </c>
      <c r="B1367" s="617"/>
      <c r="C1367" s="617"/>
      <c r="D1367" s="617"/>
      <c r="E1367" s="617"/>
      <c r="F1367" s="617"/>
      <c r="G1367" s="263">
        <f t="shared" ref="G1367:L1367" si="161">SUM(G1363:G1365)</f>
        <v>199.9</v>
      </c>
      <c r="H1367" s="263">
        <f t="shared" si="161"/>
        <v>4.9000000000000004</v>
      </c>
      <c r="I1367" s="263">
        <f t="shared" si="161"/>
        <v>2.1</v>
      </c>
      <c r="J1367" s="263">
        <f t="shared" si="161"/>
        <v>39.39</v>
      </c>
      <c r="K1367" s="263">
        <f t="shared" si="161"/>
        <v>12.4</v>
      </c>
      <c r="L1367" s="263">
        <f t="shared" si="161"/>
        <v>0.99</v>
      </c>
    </row>
    <row r="1368" spans="1:12" ht="15.75">
      <c r="A1368" s="575" t="s">
        <v>2046</v>
      </c>
      <c r="B1368" s="575"/>
      <c r="C1368" s="575"/>
      <c r="D1368" s="575"/>
      <c r="E1368" s="575"/>
      <c r="F1368" s="575"/>
      <c r="G1368" s="256">
        <v>2245</v>
      </c>
      <c r="H1368" s="257">
        <v>78.5</v>
      </c>
      <c r="I1368" s="257">
        <v>74.400000000000006</v>
      </c>
      <c r="J1368" s="257">
        <v>314.3</v>
      </c>
      <c r="K1368" s="256">
        <v>1100</v>
      </c>
      <c r="L1368" s="257">
        <v>6.2</v>
      </c>
    </row>
    <row r="1369" spans="1:12" ht="15.75">
      <c r="A1369" s="575" t="s">
        <v>2047</v>
      </c>
      <c r="B1369" s="575"/>
      <c r="C1369" s="575"/>
      <c r="D1369" s="575"/>
      <c r="E1369" s="575"/>
      <c r="F1369" s="575"/>
      <c r="G1369" s="258">
        <f t="shared" ref="G1369:L1369" si="162">G1367/G1368</f>
        <v>8.9042316258351892E-2</v>
      </c>
      <c r="H1369" s="258">
        <f t="shared" si="162"/>
        <v>6.2420382165605102E-2</v>
      </c>
      <c r="I1369" s="258">
        <f t="shared" si="162"/>
        <v>2.8225806451612902E-2</v>
      </c>
      <c r="J1369" s="258">
        <f t="shared" si="162"/>
        <v>0.12532612153993</v>
      </c>
      <c r="K1369" s="258">
        <f t="shared" si="162"/>
        <v>1.1272727272727273E-2</v>
      </c>
      <c r="L1369" s="258">
        <f t="shared" si="162"/>
        <v>0.1596774193548387</v>
      </c>
    </row>
    <row r="1371" spans="1:12">
      <c r="A1371" s="627" t="s">
        <v>2218</v>
      </c>
      <c r="B1371" s="627"/>
      <c r="C1371" s="627"/>
      <c r="D1371" s="627"/>
      <c r="E1371" s="627"/>
      <c r="F1371" s="627"/>
      <c r="G1371" s="627"/>
      <c r="H1371" s="627"/>
      <c r="I1371" s="627"/>
      <c r="J1371" s="627"/>
      <c r="K1371" s="627"/>
      <c r="L1371" s="627"/>
    </row>
    <row r="1373" spans="1:12">
      <c r="A1373" s="588" t="s">
        <v>159</v>
      </c>
      <c r="B1373" s="588" t="s">
        <v>166</v>
      </c>
      <c r="C1373" s="588" t="s">
        <v>167</v>
      </c>
      <c r="D1373" s="588" t="s">
        <v>2024</v>
      </c>
      <c r="E1373" s="590" t="s">
        <v>168</v>
      </c>
      <c r="F1373" s="590" t="s">
        <v>169</v>
      </c>
      <c r="G1373" s="592" t="s">
        <v>2025</v>
      </c>
      <c r="H1373" s="593"/>
      <c r="I1373" s="593"/>
      <c r="J1373" s="593"/>
      <c r="K1373" s="593"/>
      <c r="L1373" s="594"/>
    </row>
    <row r="1374" spans="1:12" ht="30">
      <c r="A1374" s="589"/>
      <c r="B1374" s="589"/>
      <c r="C1374" s="589"/>
      <c r="D1374" s="589"/>
      <c r="E1374" s="591"/>
      <c r="F1374" s="591"/>
      <c r="G1374" s="241" t="s">
        <v>2026</v>
      </c>
      <c r="H1374" s="241" t="s">
        <v>2027</v>
      </c>
      <c r="I1374" s="241" t="s">
        <v>2028</v>
      </c>
      <c r="J1374" s="241" t="s">
        <v>2029</v>
      </c>
      <c r="K1374" s="241" t="s">
        <v>2030</v>
      </c>
      <c r="L1374" s="241" t="s">
        <v>2031</v>
      </c>
    </row>
    <row r="1375" spans="1:12">
      <c r="A1375" s="573" t="s">
        <v>1882</v>
      </c>
      <c r="B1375" s="580" t="s">
        <v>1915</v>
      </c>
      <c r="C1375" s="242" t="str">
        <f>VLOOKUP(D1375,'[3]TAC 2018'!$C$2:$AJ$774,2)</f>
        <v>Harina de maíz blanco, precocida</v>
      </c>
      <c r="D1375" s="243" t="s">
        <v>2059</v>
      </c>
      <c r="E1375" s="156">
        <v>50</v>
      </c>
      <c r="F1375" s="157">
        <f>$E1375*VLOOKUP($D1375,'[3]TAC 2018'!$C$2:$AJ$774,4)/100</f>
        <v>50</v>
      </c>
      <c r="G1375" s="157">
        <f>$F1375*VLOOKUP($D1375,'[3]TAC 2018'!$C$2:$AJ$774,6)/100</f>
        <v>190</v>
      </c>
      <c r="H1375" s="244">
        <f>$F1375*VLOOKUP($D1375,'[3]TAC 2018'!$C$2:$AJ$774,8)/100</f>
        <v>4.55</v>
      </c>
      <c r="I1375" s="244">
        <f>$F1375*VLOOKUP($D1375,'[3]TAC 2018'!$C$2:$AJ$774,9)/100</f>
        <v>1.85</v>
      </c>
      <c r="J1375" s="245">
        <f>$F1375*VLOOKUP($D1375,'[3]TAC 2018'!$C$2:$AJ$774,10)/100</f>
        <v>36.950000000000003</v>
      </c>
      <c r="K1375" s="245">
        <f>$F1375*VLOOKUP($D1375,'[3]TAC 2018'!$C$2:$AJ$774,14)/100</f>
        <v>2</v>
      </c>
      <c r="L1375" s="244">
        <f>$F1375*VLOOKUP($D1375,'[3]TAC 2018'!$C$2:$AJ$774,15)/100</f>
        <v>1.35</v>
      </c>
    </row>
    <row r="1376" spans="1:12">
      <c r="A1376" s="574"/>
      <c r="B1376" s="581"/>
      <c r="C1376" s="242" t="str">
        <f>VLOOKUP(D1376,'[3]TAC 2018'!$C$2:$AJ$774,2)</f>
        <v>Sal</v>
      </c>
      <c r="D1376" s="243" t="s">
        <v>2041</v>
      </c>
      <c r="E1376" s="156">
        <v>1</v>
      </c>
      <c r="F1376" s="157">
        <f>$E1376*VLOOKUP($D1376,'[3]TAC 2018'!$C$2:$AJ$774,4)/100</f>
        <v>1</v>
      </c>
      <c r="G1376" s="157">
        <f>$F1376*VLOOKUP($D1376,'[3]TAC 2018'!$C$2:$AJ$774,6)/100</f>
        <v>0</v>
      </c>
      <c r="H1376" s="244">
        <f>$F1376*VLOOKUP($D1376,'[3]TAC 2018'!$C$2:$AJ$774,8)/100</f>
        <v>0</v>
      </c>
      <c r="I1376" s="244">
        <f>$F1376*VLOOKUP($D1376,'[3]TAC 2018'!$C$2:$AJ$774,9)/100</f>
        <v>0</v>
      </c>
      <c r="J1376" s="245">
        <f>$F1376*VLOOKUP($D1376,'[3]TAC 2018'!$C$2:$AJ$774,10)/100</f>
        <v>0</v>
      </c>
      <c r="K1376" s="245">
        <f>$F1376*VLOOKUP($D1376,'[3]TAC 2018'!$C$2:$AJ$774,14)/100</f>
        <v>0.24</v>
      </c>
      <c r="L1376" s="244">
        <f>$F1376*VLOOKUP($D1376,'[3]TAC 2018'!$C$2:$AJ$774,15)/100</f>
        <v>3.0000000000000001E-3</v>
      </c>
    </row>
    <row r="1377" spans="1:12">
      <c r="A1377" s="577"/>
      <c r="B1377" s="581"/>
      <c r="C1377" s="242" t="str">
        <f>VLOOKUP(D1377,'[3]TAC 2018'!$C$2:$AJ$774,2)</f>
        <v>Aceite de maíz</v>
      </c>
      <c r="D1377" s="243" t="s">
        <v>2040</v>
      </c>
      <c r="E1377" s="156">
        <v>10</v>
      </c>
      <c r="F1377" s="157">
        <f>$E1377*VLOOKUP($D1377,'[3]TAC 2018'!$C$2:$AJ$774,4)/100</f>
        <v>10</v>
      </c>
      <c r="G1377" s="157">
        <f>$F1377*VLOOKUP($D1377,'[3]TAC 2018'!$C$2:$AJ$774,6)/100</f>
        <v>90</v>
      </c>
      <c r="H1377" s="244">
        <f>$F1377*VLOOKUP($D1377,'[3]TAC 2018'!$C$2:$AJ$774,8)/100</f>
        <v>0</v>
      </c>
      <c r="I1377" s="244">
        <f>$F1377*VLOOKUP($D1377,'[3]TAC 2018'!$C$2:$AJ$774,9)/100</f>
        <v>10</v>
      </c>
      <c r="J1377" s="245">
        <f>$F1377*VLOOKUP($D1377,'[3]TAC 2018'!$C$2:$AJ$774,10)/100</f>
        <v>0</v>
      </c>
      <c r="K1377" s="245">
        <f>$F1377*VLOOKUP($D1377,'[3]TAC 2018'!$C$2:$AJ$774,14)/100</f>
        <v>0</v>
      </c>
      <c r="L1377" s="244">
        <f>$F1377*VLOOKUP($D1377,'[3]TAC 2018'!$C$2:$AJ$774,15)/100</f>
        <v>0</v>
      </c>
    </row>
    <row r="1378" spans="1:12" ht="27.75" customHeight="1">
      <c r="A1378" s="265" t="s">
        <v>160</v>
      </c>
      <c r="B1378" s="582"/>
      <c r="C1378" s="242" t="str">
        <f>VLOOKUP(D1378,'[3]TAC 2018'!$C$2:$AJ$774,2)</f>
        <v>Queso fresco, semiduro, semigraso, tipo costeño</v>
      </c>
      <c r="D1378" s="243" t="s">
        <v>2051</v>
      </c>
      <c r="E1378" s="156">
        <v>60</v>
      </c>
      <c r="F1378" s="157">
        <f>$E1378*VLOOKUP($D1378,'[3]TAC 2018'!$C$2:$AJ$774,4)/100</f>
        <v>60</v>
      </c>
      <c r="G1378" s="157">
        <f>$F1378*VLOOKUP($D1378,'[3]TAC 2018'!$C$2:$AJ$774,6)/100</f>
        <v>181.8</v>
      </c>
      <c r="H1378" s="244">
        <f>$F1378*VLOOKUP($D1378,'[3]TAC 2018'!$C$2:$AJ$774,8)/100</f>
        <v>10.5</v>
      </c>
      <c r="I1378" s="244">
        <f>$F1378*VLOOKUP($D1378,'[3]TAC 2018'!$C$2:$AJ$774,9)/100</f>
        <v>15.3</v>
      </c>
      <c r="J1378" s="245">
        <f>$F1378*VLOOKUP($D1378,'[3]TAC 2018'!$C$2:$AJ$774,10)/100</f>
        <v>0.54</v>
      </c>
      <c r="K1378" s="245">
        <f>$F1378*VLOOKUP($D1378,'[3]TAC 2018'!$C$2:$AJ$774,14)/100</f>
        <v>469.8</v>
      </c>
      <c r="L1378" s="244">
        <f>$F1378*VLOOKUP($D1378,'[3]TAC 2018'!$C$2:$AJ$774,15)/100</f>
        <v>0.78</v>
      </c>
    </row>
    <row r="1379" spans="1:12">
      <c r="A1379" s="574" t="s">
        <v>1764</v>
      </c>
      <c r="B1379" s="580" t="s">
        <v>1881</v>
      </c>
      <c r="C1379" s="250" t="str">
        <f>VLOOKUP(D1379,'[3]TAC 2018'!$C$2:$AJ$774,2)</f>
        <v>Avena en hojuelas, precocida</v>
      </c>
      <c r="D1379" s="251" t="s">
        <v>2054</v>
      </c>
      <c r="E1379" s="160">
        <v>20</v>
      </c>
      <c r="F1379" s="252">
        <f>$E1379*VLOOKUP($D1379,'[3]TAC 2018'!$C$2:$AJ$774,4)/100</f>
        <v>20</v>
      </c>
      <c r="G1379" s="252">
        <f>$F1379*VLOOKUP($D1379,'[3]TAC 2018'!$C$2:$AJ$774,6)/100</f>
        <v>82.2</v>
      </c>
      <c r="H1379" s="253">
        <f>$F1379*VLOOKUP($D1379,'[3]TAC 2018'!$C$2:$AJ$774,8)/100</f>
        <v>3.38</v>
      </c>
      <c r="I1379" s="253">
        <f>$F1379*VLOOKUP($D1379,'[3]TAC 2018'!$C$2:$AJ$774,9)/100</f>
        <v>1.5</v>
      </c>
      <c r="J1379" s="254">
        <f>$F1379*VLOOKUP($D1379,'[3]TAC 2018'!$C$2:$AJ$774,10)/100</f>
        <v>12.82</v>
      </c>
      <c r="K1379" s="254">
        <f>$F1379*VLOOKUP($D1379,'[3]TAC 2018'!$C$2:$AJ$774,14)/100</f>
        <v>10.8</v>
      </c>
      <c r="L1379" s="253">
        <f>$F1379*VLOOKUP($D1379,'[3]TAC 2018'!$C$2:$AJ$774,15)/100</f>
        <v>0.9</v>
      </c>
    </row>
    <row r="1380" spans="1:12">
      <c r="A1380" s="574"/>
      <c r="B1380" s="581"/>
      <c r="C1380" s="250" t="str">
        <f>VLOOKUP(D1380,'[3]TAC 2018'!$C$2:$AJ$774,2)</f>
        <v>Leche de vaca, entera, en polvo</v>
      </c>
      <c r="D1380" s="251" t="s">
        <v>2049</v>
      </c>
      <c r="E1380" s="160">
        <v>20</v>
      </c>
      <c r="F1380" s="252">
        <f>$E1380*VLOOKUP($D1380,'[3]TAC 2018'!$C$2:$AJ$774,4)/100</f>
        <v>20</v>
      </c>
      <c r="G1380" s="252">
        <f>$F1380*VLOOKUP($D1380,'[3]TAC 2018'!$C$2:$AJ$774,6)/100</f>
        <v>99.8</v>
      </c>
      <c r="H1380" s="253">
        <f>$F1380*VLOOKUP($D1380,'[3]TAC 2018'!$C$2:$AJ$774,8)/100</f>
        <v>5.26</v>
      </c>
      <c r="I1380" s="253">
        <f>$F1380*VLOOKUP($D1380,'[3]TAC 2018'!$C$2:$AJ$774,9)/100</f>
        <v>5.32</v>
      </c>
      <c r="J1380" s="254">
        <f>$F1380*VLOOKUP($D1380,'[3]TAC 2018'!$C$2:$AJ$774,10)/100</f>
        <v>7.68</v>
      </c>
      <c r="K1380" s="254">
        <f>$F1380*VLOOKUP($D1380,'[3]TAC 2018'!$C$2:$AJ$774,14)/100</f>
        <v>188</v>
      </c>
      <c r="L1380" s="253">
        <f>$F1380*VLOOKUP($D1380,'[3]TAC 2018'!$C$2:$AJ$774,15)/100</f>
        <v>0.1</v>
      </c>
    </row>
    <row r="1381" spans="1:12">
      <c r="A1381" s="577"/>
      <c r="B1381" s="582"/>
      <c r="C1381" s="242" t="str">
        <f>VLOOKUP(D1381,'[3]TAC 2018'!$C$2:$AJ$774,2)</f>
        <v>Azucar blanco, granulado</v>
      </c>
      <c r="D1381" s="243" t="s">
        <v>2033</v>
      </c>
      <c r="E1381" s="156">
        <v>10</v>
      </c>
      <c r="F1381" s="157">
        <f>$E1381*VLOOKUP($D1381,'[3]TAC 2018'!$C$2:$AJ$774,4)/100</f>
        <v>10</v>
      </c>
      <c r="G1381" s="157">
        <f>$F1381*VLOOKUP($D1381,'[3]TAC 2018'!$C$2:$AJ$774,6)/100</f>
        <v>39.700000000000003</v>
      </c>
      <c r="H1381" s="244">
        <f>$F1381*VLOOKUP($D1381,'[3]TAC 2018'!$C$2:$AJ$774,8)/100</f>
        <v>0</v>
      </c>
      <c r="I1381" s="244">
        <f>$F1381*VLOOKUP($D1381,'[3]TAC 2018'!$C$2:$AJ$774,9)/100</f>
        <v>0</v>
      </c>
      <c r="J1381" s="245">
        <f>$F1381*VLOOKUP($D1381,'[3]TAC 2018'!$C$2:$AJ$774,10)/100</f>
        <v>9.93</v>
      </c>
      <c r="K1381" s="245">
        <f>$F1381*VLOOKUP($D1381,'[3]TAC 2018'!$C$2:$AJ$774,14)/100</f>
        <v>0</v>
      </c>
      <c r="L1381" s="244">
        <f>$F1381*VLOOKUP($D1381,'[3]TAC 2018'!$C$2:$AJ$774,15)/100</f>
        <v>0.01</v>
      </c>
    </row>
    <row r="1382" spans="1:12">
      <c r="A1382" s="624"/>
      <c r="B1382" s="625"/>
      <c r="C1382" s="625"/>
      <c r="D1382" s="625"/>
      <c r="E1382" s="625"/>
      <c r="F1382" s="625"/>
      <c r="G1382" s="625"/>
      <c r="H1382" s="625"/>
      <c r="I1382" s="625"/>
      <c r="J1382" s="625"/>
      <c r="K1382" s="625"/>
      <c r="L1382" s="626"/>
    </row>
    <row r="1383" spans="1:12" ht="15.75">
      <c r="A1383" s="575" t="s">
        <v>2045</v>
      </c>
      <c r="B1383" s="575"/>
      <c r="C1383" s="575"/>
      <c r="D1383" s="575"/>
      <c r="E1383" s="575"/>
      <c r="F1383" s="575"/>
      <c r="G1383" s="255">
        <f t="shared" ref="G1383:L1383" si="163">SUM(G1375:G1382)</f>
        <v>683.5</v>
      </c>
      <c r="H1383" s="255">
        <f t="shared" si="163"/>
        <v>23.689999999999998</v>
      </c>
      <c r="I1383" s="255">
        <f t="shared" si="163"/>
        <v>33.97</v>
      </c>
      <c r="J1383" s="255">
        <f t="shared" si="163"/>
        <v>67.92</v>
      </c>
      <c r="K1383" s="255">
        <f t="shared" si="163"/>
        <v>670.84</v>
      </c>
      <c r="L1383" s="255">
        <f t="shared" si="163"/>
        <v>3.1429999999999998</v>
      </c>
    </row>
    <row r="1384" spans="1:12" ht="15.75">
      <c r="A1384" s="575" t="s">
        <v>2046</v>
      </c>
      <c r="B1384" s="575"/>
      <c r="C1384" s="575"/>
      <c r="D1384" s="575"/>
      <c r="E1384" s="575"/>
      <c r="F1384" s="575"/>
      <c r="G1384" s="256">
        <v>2245</v>
      </c>
      <c r="H1384" s="257">
        <v>78.5</v>
      </c>
      <c r="I1384" s="257">
        <v>74.400000000000006</v>
      </c>
      <c r="J1384" s="257">
        <v>314.3</v>
      </c>
      <c r="K1384" s="256">
        <v>1100</v>
      </c>
      <c r="L1384" s="257">
        <v>6.2</v>
      </c>
    </row>
    <row r="1385" spans="1:12" ht="15.75">
      <c r="A1385" s="575" t="s">
        <v>2047</v>
      </c>
      <c r="B1385" s="575"/>
      <c r="C1385" s="575"/>
      <c r="D1385" s="575"/>
      <c r="E1385" s="575"/>
      <c r="F1385" s="575"/>
      <c r="G1385" s="258">
        <f t="shared" ref="G1385:L1385" si="164">G1383/G1384</f>
        <v>0.30445434298440982</v>
      </c>
      <c r="H1385" s="258">
        <f t="shared" si="164"/>
        <v>0.30178343949044584</v>
      </c>
      <c r="I1385" s="258">
        <f t="shared" si="164"/>
        <v>0.4565860215053763</v>
      </c>
      <c r="J1385" s="258">
        <f t="shared" si="164"/>
        <v>0.21609926821508113</v>
      </c>
      <c r="K1385" s="258">
        <f t="shared" si="164"/>
        <v>0.60985454545454554</v>
      </c>
      <c r="L1385" s="258">
        <f t="shared" si="164"/>
        <v>0.50693548387096765</v>
      </c>
    </row>
    <row r="1387" spans="1:12">
      <c r="A1387" s="576" t="s">
        <v>2096</v>
      </c>
      <c r="B1387" s="576"/>
      <c r="C1387" s="576"/>
      <c r="D1387" s="576"/>
      <c r="E1387" s="576"/>
      <c r="F1387" s="576"/>
      <c r="G1387" s="301">
        <f t="shared" ref="G1387:L1387" si="165">G1383+G1367+G1355+G1329+G1319</f>
        <v>2769.1870000000004</v>
      </c>
      <c r="H1387" s="301">
        <f t="shared" si="165"/>
        <v>122.3965</v>
      </c>
      <c r="I1387" s="301">
        <f t="shared" si="165"/>
        <v>87.464399999999998</v>
      </c>
      <c r="J1387" s="301">
        <f t="shared" si="165"/>
        <v>359.16180000000003</v>
      </c>
      <c r="K1387" s="301">
        <f t="shared" si="165"/>
        <v>1297.6010000000001</v>
      </c>
      <c r="L1387" s="301">
        <f t="shared" si="165"/>
        <v>15.654400000000003</v>
      </c>
    </row>
    <row r="1388" spans="1:12">
      <c r="A1388" s="576" t="s">
        <v>2097</v>
      </c>
      <c r="B1388" s="576"/>
      <c r="C1388" s="576"/>
      <c r="D1388" s="576"/>
      <c r="E1388" s="576"/>
      <c r="F1388" s="576"/>
      <c r="G1388" s="302">
        <v>2245</v>
      </c>
      <c r="H1388" s="303">
        <v>78.5</v>
      </c>
      <c r="I1388" s="303">
        <v>74.400000000000006</v>
      </c>
      <c r="J1388" s="303">
        <v>314.3</v>
      </c>
      <c r="K1388" s="302">
        <v>1100</v>
      </c>
      <c r="L1388" s="303">
        <v>6.2</v>
      </c>
    </row>
    <row r="1389" spans="1:12">
      <c r="A1389" s="576" t="s">
        <v>2047</v>
      </c>
      <c r="B1389" s="576"/>
      <c r="C1389" s="576"/>
      <c r="D1389" s="576"/>
      <c r="E1389" s="576"/>
      <c r="F1389" s="576"/>
      <c r="G1389" s="304">
        <f>G1387/G1388</f>
        <v>1.2334908685968822</v>
      </c>
      <c r="H1389" s="304">
        <f t="shared" ref="H1389:L1389" si="166">H1387/H1388</f>
        <v>1.5591910828025477</v>
      </c>
      <c r="I1389" s="304">
        <f t="shared" si="166"/>
        <v>1.1755967741935482</v>
      </c>
      <c r="J1389" s="304">
        <f t="shared" si="166"/>
        <v>1.1427356029271398</v>
      </c>
      <c r="K1389" s="304">
        <f t="shared" si="166"/>
        <v>1.1796372727272728</v>
      </c>
      <c r="L1389" s="304">
        <f t="shared" si="166"/>
        <v>2.5249032258064519</v>
      </c>
    </row>
    <row r="1391" spans="1:12">
      <c r="A1391" s="608" t="s">
        <v>2219</v>
      </c>
      <c r="B1391" s="608"/>
      <c r="C1391" s="608"/>
      <c r="D1391" s="608"/>
      <c r="E1391" s="608"/>
      <c r="F1391" s="608"/>
      <c r="G1391" s="608"/>
      <c r="H1391" s="608"/>
      <c r="I1391" s="608"/>
      <c r="J1391" s="608"/>
      <c r="K1391" s="608"/>
      <c r="L1391" s="608"/>
    </row>
    <row r="1393" spans="1:12">
      <c r="A1393" s="588" t="s">
        <v>159</v>
      </c>
      <c r="B1393" s="588" t="s">
        <v>166</v>
      </c>
      <c r="C1393" s="588" t="s">
        <v>167</v>
      </c>
      <c r="D1393" s="588" t="s">
        <v>2024</v>
      </c>
      <c r="E1393" s="590" t="s">
        <v>168</v>
      </c>
      <c r="F1393" s="590" t="s">
        <v>169</v>
      </c>
      <c r="G1393" s="592" t="s">
        <v>2025</v>
      </c>
      <c r="H1393" s="593"/>
      <c r="I1393" s="593"/>
      <c r="J1393" s="593"/>
      <c r="K1393" s="593"/>
      <c r="L1393" s="594"/>
    </row>
    <row r="1394" spans="1:12" ht="30">
      <c r="A1394" s="589"/>
      <c r="B1394" s="589"/>
      <c r="C1394" s="589"/>
      <c r="D1394" s="589"/>
      <c r="E1394" s="591"/>
      <c r="F1394" s="591"/>
      <c r="G1394" s="241" t="s">
        <v>2026</v>
      </c>
      <c r="H1394" s="241" t="s">
        <v>2027</v>
      </c>
      <c r="I1394" s="241" t="s">
        <v>2028</v>
      </c>
      <c r="J1394" s="241" t="s">
        <v>2029</v>
      </c>
      <c r="K1394" s="241" t="s">
        <v>2030</v>
      </c>
      <c r="L1394" s="241" t="s">
        <v>2031</v>
      </c>
    </row>
    <row r="1395" spans="1:12">
      <c r="A1395" s="573" t="s">
        <v>1896</v>
      </c>
      <c r="B1395" s="580" t="s">
        <v>1888</v>
      </c>
      <c r="C1395" s="242" t="str">
        <f>VLOOKUP($D1395,'[3]TAC 2018'!$C$2:$AJ$774,2)</f>
        <v>Leche de vaca, entera, en polvo</v>
      </c>
      <c r="D1395" s="243" t="s">
        <v>2049</v>
      </c>
      <c r="E1395" s="156">
        <v>20</v>
      </c>
      <c r="F1395" s="157">
        <f>$E1395*VLOOKUP($D1395,'[3]TAC 2018'!$C$2:$AJ$774,4)/100</f>
        <v>20</v>
      </c>
      <c r="G1395" s="157">
        <f>$F1395*VLOOKUP($D1395,'[3]TAC 2018'!$C$2:$AJ$774,6)/100</f>
        <v>99.8</v>
      </c>
      <c r="H1395" s="244">
        <f>$F1395*VLOOKUP($D1395,'[3]TAC 2018'!$C$2:$AJ$774,8)/100</f>
        <v>5.26</v>
      </c>
      <c r="I1395" s="244">
        <f>$F1395*VLOOKUP($D1395,'[3]TAC 2018'!$C$2:$AJ$774,9)/100</f>
        <v>5.32</v>
      </c>
      <c r="J1395" s="245">
        <f>$F1395*VLOOKUP($D1395,'[3]TAC 2018'!$C$2:$AJ$774,10)/100</f>
        <v>7.68</v>
      </c>
      <c r="K1395" s="245">
        <f>$F1395*VLOOKUP($D1395,'[3]TAC 2018'!$C$2:$AJ$774,14)/100</f>
        <v>188</v>
      </c>
      <c r="L1395" s="244">
        <f>$F1395*VLOOKUP($D1395,'[3]TAC 2018'!$C$2:$AJ$774,15)/100</f>
        <v>0.1</v>
      </c>
    </row>
    <row r="1396" spans="1:12">
      <c r="A1396" s="574"/>
      <c r="B1396" s="581"/>
      <c r="C1396" s="242" t="str">
        <f>VLOOKUP(D1396,'[3]TAC 2018'!$C$2:$AJ$774,2)</f>
        <v>Maíz blanco, crudo</v>
      </c>
      <c r="D1396" s="243" t="s">
        <v>2032</v>
      </c>
      <c r="E1396" s="156">
        <v>20</v>
      </c>
      <c r="F1396" s="157">
        <f>$E1396*VLOOKUP($D1396,'[3]TAC 2018'!$C$2:$AJ$774,4)/100</f>
        <v>20</v>
      </c>
      <c r="G1396" s="157">
        <f>$F1396*VLOOKUP($D1396,'[3]TAC 2018'!$C$2:$AJ$774,6)/100</f>
        <v>72.599999999999994</v>
      </c>
      <c r="H1396" s="244">
        <f>$F1396*VLOOKUP($D1396,'[3]TAC 2018'!$C$2:$AJ$774,8)/100</f>
        <v>1.88</v>
      </c>
      <c r="I1396" s="244">
        <f>$F1396*VLOOKUP($D1396,'[3]TAC 2018'!$C$2:$AJ$774,9)/100</f>
        <v>0.76</v>
      </c>
      <c r="J1396" s="245">
        <f>$F1396*VLOOKUP($D1396,'[3]TAC 2018'!$C$2:$AJ$774,10)/100</f>
        <v>14.44</v>
      </c>
      <c r="K1396" s="245">
        <f>$F1396*VLOOKUP($D1396,'[3]TAC 2018'!$C$2:$AJ$774,14)/100</f>
        <v>0.8</v>
      </c>
      <c r="L1396" s="244">
        <f>$F1396*VLOOKUP($D1396,'[3]TAC 2018'!$C$2:$AJ$774,15)/100</f>
        <v>0.48</v>
      </c>
    </row>
    <row r="1397" spans="1:12">
      <c r="A1397" s="577"/>
      <c r="B1397" s="582"/>
      <c r="C1397" s="242" t="str">
        <f>VLOOKUP(D1397,'[3]TAC 2018'!$C$2:$AJ$774,2)</f>
        <v>Azucar blanco, granulado</v>
      </c>
      <c r="D1397" s="243" t="s">
        <v>2033</v>
      </c>
      <c r="E1397" s="156">
        <v>10</v>
      </c>
      <c r="F1397" s="157">
        <f>$E1397*VLOOKUP($D1397,'[3]TAC 2018'!$C$2:$AJ$774,4)/100</f>
        <v>10</v>
      </c>
      <c r="G1397" s="157">
        <f>$F1397*VLOOKUP($D1397,'[3]TAC 2018'!$C$2:$AJ$774,6)/100</f>
        <v>39.700000000000003</v>
      </c>
      <c r="H1397" s="244">
        <f>$F1397*VLOOKUP($D1397,'[3]TAC 2018'!$C$2:$AJ$774,8)/100</f>
        <v>0</v>
      </c>
      <c r="I1397" s="244">
        <f>$F1397*VLOOKUP($D1397,'[3]TAC 2018'!$C$2:$AJ$774,9)/100</f>
        <v>0</v>
      </c>
      <c r="J1397" s="245">
        <f>$F1397*VLOOKUP($D1397,'[3]TAC 2018'!$C$2:$AJ$774,10)/100</f>
        <v>9.93</v>
      </c>
      <c r="K1397" s="245">
        <f>$F1397*VLOOKUP($D1397,'[3]TAC 2018'!$C$2:$AJ$774,14)/100</f>
        <v>0</v>
      </c>
      <c r="L1397" s="244">
        <f>$F1397*VLOOKUP($D1397,'[3]TAC 2018'!$C$2:$AJ$774,15)/100</f>
        <v>0.01</v>
      </c>
    </row>
    <row r="1398" spans="1:12">
      <c r="A1398" s="573" t="s">
        <v>160</v>
      </c>
      <c r="B1398" s="580" t="s">
        <v>1731</v>
      </c>
      <c r="C1398" s="242" t="str">
        <f>VLOOKUP(D1398,'[3]TAC 2018'!$C$2:$AJ$774,2)</f>
        <v>Res, carne magra, cruda</v>
      </c>
      <c r="D1398" s="243" t="s">
        <v>2034</v>
      </c>
      <c r="E1398" s="156">
        <v>60</v>
      </c>
      <c r="F1398" s="157">
        <f>$E1398*VLOOKUP($D1398,'[3]TAC 2018'!$C$2:$AJ$774,4)/100</f>
        <v>60</v>
      </c>
      <c r="G1398" s="157">
        <f>$F1398*VLOOKUP($D1398,'[3]TAC 2018'!$C$2:$AJ$774,6)/100</f>
        <v>83.4</v>
      </c>
      <c r="H1398" s="244">
        <f>$F1398*VLOOKUP($D1398,'[3]TAC 2018'!$C$2:$AJ$774,8)/100</f>
        <v>13.08</v>
      </c>
      <c r="I1398" s="244">
        <f>$F1398*VLOOKUP($D1398,'[3]TAC 2018'!$C$2:$AJ$774,9)/100</f>
        <v>3.42</v>
      </c>
      <c r="J1398" s="245">
        <f>$F1398*VLOOKUP($D1398,'[3]TAC 2018'!$C$2:$AJ$774,10)/100</f>
        <v>0</v>
      </c>
      <c r="K1398" s="245">
        <f>$F1398*VLOOKUP($D1398,'[3]TAC 2018'!$C$2:$AJ$774,14)/100</f>
        <v>3.6</v>
      </c>
      <c r="L1398" s="244">
        <f>$F1398*VLOOKUP($D1398,'[3]TAC 2018'!$C$2:$AJ$774,15)/100</f>
        <v>1.62</v>
      </c>
    </row>
    <row r="1399" spans="1:12">
      <c r="A1399" s="574"/>
      <c r="B1399" s="581"/>
      <c r="C1399" s="242" t="str">
        <f>VLOOKUP(D1399,'[3]TAC 2018'!$C$2:$AJ$774,2)</f>
        <v>Cebolla cabezona, cruda</v>
      </c>
      <c r="D1399" s="243" t="s">
        <v>2035</v>
      </c>
      <c r="E1399" s="156">
        <v>10</v>
      </c>
      <c r="F1399" s="157">
        <f>$E1399*VLOOKUP($D1399,'[3]TAC 2018'!$C$2:$AJ$774,4)/100</f>
        <v>9.5</v>
      </c>
      <c r="G1399" s="157">
        <f>$F1399*VLOOKUP($D1399,'[3]TAC 2018'!$C$2:$AJ$774,6)/100</f>
        <v>3.8</v>
      </c>
      <c r="H1399" s="244">
        <f>$F1399*VLOOKUP($D1399,'[3]TAC 2018'!$C$2:$AJ$774,8)/100</f>
        <v>0.13299999999999998</v>
      </c>
      <c r="I1399" s="244">
        <f>$F1399*VLOOKUP($D1399,'[3]TAC 2018'!$C$2:$AJ$774,9)/100</f>
        <v>9.5000000000000015E-3</v>
      </c>
      <c r="J1399" s="245">
        <f>$F1399*VLOOKUP($D1399,'[3]TAC 2018'!$C$2:$AJ$774,10)/100</f>
        <v>0.73150000000000004</v>
      </c>
      <c r="K1399" s="245">
        <f>$F1399*VLOOKUP($D1399,'[3]TAC 2018'!$C$2:$AJ$774,14)/100</f>
        <v>2.2799999999999998</v>
      </c>
      <c r="L1399" s="244">
        <f>$F1399*VLOOKUP($D1399,'[3]TAC 2018'!$C$2:$AJ$774,15)/100</f>
        <v>2.8500000000000001E-2</v>
      </c>
    </row>
    <row r="1400" spans="1:12">
      <c r="A1400" s="574"/>
      <c r="B1400" s="581"/>
      <c r="C1400" s="242" t="str">
        <f>VLOOKUP(D1400,'[3]TAC 2018'!$C$2:$AJ$774,2)</f>
        <v>Tomate, crudo</v>
      </c>
      <c r="D1400" s="243" t="s">
        <v>2036</v>
      </c>
      <c r="E1400" s="156">
        <v>10</v>
      </c>
      <c r="F1400" s="157">
        <f>$E1400*VLOOKUP($D1400,'[3]TAC 2018'!$C$2:$AJ$774,4)/100</f>
        <v>8</v>
      </c>
      <c r="G1400" s="157">
        <f>$F1400*VLOOKUP($D1400,'[3]TAC 2018'!$C$2:$AJ$774,6)/100</f>
        <v>1.84</v>
      </c>
      <c r="H1400" s="244">
        <f>$F1400*VLOOKUP($D1400,'[3]TAC 2018'!$C$2:$AJ$774,8)/100</f>
        <v>7.2000000000000008E-2</v>
      </c>
      <c r="I1400" s="244">
        <f>$F1400*VLOOKUP($D1400,'[3]TAC 2018'!$C$2:$AJ$774,9)/100</f>
        <v>8.0000000000000002E-3</v>
      </c>
      <c r="J1400" s="245">
        <f>$F1400*VLOOKUP($D1400,'[3]TAC 2018'!$C$2:$AJ$774,10)/100</f>
        <v>0.32799999999999996</v>
      </c>
      <c r="K1400" s="245">
        <f>$F1400*VLOOKUP($D1400,'[3]TAC 2018'!$C$2:$AJ$774,14)/100</f>
        <v>0.72</v>
      </c>
      <c r="L1400" s="244">
        <f>$F1400*VLOOKUP($D1400,'[3]TAC 2018'!$C$2:$AJ$774,15)/100</f>
        <v>0.04</v>
      </c>
    </row>
    <row r="1401" spans="1:12">
      <c r="A1401" s="574"/>
      <c r="B1401" s="581"/>
      <c r="C1401" s="242" t="str">
        <f>VLOOKUP(D1401,'[3]TAC 2018'!$C$2:$AJ$774,2)</f>
        <v>Pimentón verde, crudo</v>
      </c>
      <c r="D1401" s="243" t="s">
        <v>2037</v>
      </c>
      <c r="E1401" s="156">
        <v>10</v>
      </c>
      <c r="F1401" s="157">
        <f>$E1401*VLOOKUP($D1401,'[3]TAC 2018'!$C$2:$AJ$774,4)/100</f>
        <v>8</v>
      </c>
      <c r="G1401" s="157">
        <f>$F1401*VLOOKUP($D1401,'[3]TAC 2018'!$C$2:$AJ$774,6)/100</f>
        <v>2.2400000000000002</v>
      </c>
      <c r="H1401" s="244">
        <f>$F1401*VLOOKUP($D1401,'[3]TAC 2018'!$C$2:$AJ$774,8)/100</f>
        <v>7.2000000000000008E-2</v>
      </c>
      <c r="I1401" s="244">
        <f>$F1401*VLOOKUP($D1401,'[3]TAC 2018'!$C$2:$AJ$774,9)/100</f>
        <v>8.0000000000000002E-3</v>
      </c>
      <c r="J1401" s="245">
        <f>$F1401*VLOOKUP($D1401,'[3]TAC 2018'!$C$2:$AJ$774,10)/100</f>
        <v>0.39200000000000002</v>
      </c>
      <c r="K1401" s="245">
        <f>$F1401*VLOOKUP($D1401,'[3]TAC 2018'!$C$2:$AJ$774,14)/100</f>
        <v>0.88</v>
      </c>
      <c r="L1401" s="244">
        <f>$F1401*VLOOKUP($D1401,'[3]TAC 2018'!$C$2:$AJ$774,15)/100</f>
        <v>3.2000000000000001E-2</v>
      </c>
    </row>
    <row r="1402" spans="1:12">
      <c r="A1402" s="574"/>
      <c r="B1402" s="581"/>
      <c r="C1402" s="242" t="str">
        <f>VLOOKUP(D1402,'[3]TAC 2018'!$C$2:$AJ$774,2)</f>
        <v>Ajo, crudo</v>
      </c>
      <c r="D1402" s="243" t="s">
        <v>2038</v>
      </c>
      <c r="E1402" s="156">
        <v>1</v>
      </c>
      <c r="F1402" s="157">
        <f>$E1402*VLOOKUP($D1402,'[3]TAC 2018'!$C$2:$AJ$774,4)/100</f>
        <v>0.95</v>
      </c>
      <c r="G1402" s="157">
        <f>$F1402*VLOOKUP($D1402,'[3]TAC 2018'!$C$2:$AJ$774,6)/100</f>
        <v>1.3679999999999999</v>
      </c>
      <c r="H1402" s="244">
        <f>$F1402*VLOOKUP($D1402,'[3]TAC 2018'!$C$2:$AJ$774,8)/100</f>
        <v>4.4649999999999995E-2</v>
      </c>
      <c r="I1402" s="244">
        <f>$F1402*VLOOKUP($D1402,'[3]TAC 2018'!$C$2:$AJ$774,9)/100</f>
        <v>2.8499999999999997E-3</v>
      </c>
      <c r="J1402" s="245">
        <f>$F1402*VLOOKUP($D1402,'[3]TAC 2018'!$C$2:$AJ$774,10)/100</f>
        <v>0.27834999999999999</v>
      </c>
      <c r="K1402" s="245">
        <f>$F1402*VLOOKUP($D1402,'[3]TAC 2018'!$C$2:$AJ$774,14)/100</f>
        <v>0.38</v>
      </c>
      <c r="L1402" s="244">
        <f>$F1402*VLOOKUP($D1402,'[3]TAC 2018'!$C$2:$AJ$774,15)/100</f>
        <v>1.2349999999999998E-2</v>
      </c>
    </row>
    <row r="1403" spans="1:12">
      <c r="A1403" s="574"/>
      <c r="B1403" s="581"/>
      <c r="C1403" s="242" t="str">
        <f>VLOOKUP(D1403,'[3]TAC 2018'!$C$2:$AJ$774,2)</f>
        <v>Cebolla junca, hojas, cruda</v>
      </c>
      <c r="D1403" s="243" t="s">
        <v>2039</v>
      </c>
      <c r="E1403" s="156">
        <v>10</v>
      </c>
      <c r="F1403" s="157">
        <f>$E1403*VLOOKUP($D1403,'[3]TAC 2018'!$C$2:$AJ$774,4)/100</f>
        <v>4.5</v>
      </c>
      <c r="G1403" s="157">
        <f>$F1403*VLOOKUP($D1403,'[3]TAC 2018'!$C$2:$AJ$774,6)/100</f>
        <v>1.845</v>
      </c>
      <c r="H1403" s="244">
        <f>$F1403*VLOOKUP($D1403,'[3]TAC 2018'!$C$2:$AJ$774,8)/100</f>
        <v>7.2000000000000008E-2</v>
      </c>
      <c r="I1403" s="244">
        <f>$F1403*VLOOKUP($D1403,'[3]TAC 2018'!$C$2:$AJ$774,9)/100</f>
        <v>9.0000000000000011E-3</v>
      </c>
      <c r="J1403" s="245">
        <f>$F1403*VLOOKUP($D1403,'[3]TAC 2018'!$C$2:$AJ$774,10)/100</f>
        <v>0.31950000000000001</v>
      </c>
      <c r="K1403" s="245">
        <f>$F1403*VLOOKUP($D1403,'[3]TAC 2018'!$C$2:$AJ$774,14)/100</f>
        <v>1.98</v>
      </c>
      <c r="L1403" s="244">
        <f>$F1403*VLOOKUP($D1403,'[3]TAC 2018'!$C$2:$AJ$774,15)/100</f>
        <v>6.7500000000000004E-2</v>
      </c>
    </row>
    <row r="1404" spans="1:12">
      <c r="A1404" s="574"/>
      <c r="B1404" s="581"/>
      <c r="C1404" s="242" t="str">
        <f>VLOOKUP(D1404,'[3]TAC 2018'!$C$2:$AJ$774,2)</f>
        <v>Aceite de maíz</v>
      </c>
      <c r="D1404" s="243" t="s">
        <v>2040</v>
      </c>
      <c r="E1404" s="156">
        <v>10</v>
      </c>
      <c r="F1404" s="157">
        <f>$E1404*VLOOKUP($D1404,'[3]TAC 2018'!$C$2:$AJ$774,4)/100</f>
        <v>10</v>
      </c>
      <c r="G1404" s="157">
        <f>$F1404*VLOOKUP($D1404,'[3]TAC 2018'!$C$2:$AJ$774,6)/100</f>
        <v>90</v>
      </c>
      <c r="H1404" s="244">
        <f>$F1404*VLOOKUP($D1404,'[3]TAC 2018'!$C$2:$AJ$774,8)/100</f>
        <v>0</v>
      </c>
      <c r="I1404" s="244">
        <f>$F1404*VLOOKUP($D1404,'[3]TAC 2018'!$C$2:$AJ$774,9)/100</f>
        <v>10</v>
      </c>
      <c r="J1404" s="245">
        <f>$F1404*VLOOKUP($D1404,'[3]TAC 2018'!$C$2:$AJ$774,10)/100</f>
        <v>0</v>
      </c>
      <c r="K1404" s="245">
        <f>$F1404*VLOOKUP($D1404,'[3]TAC 2018'!$C$2:$AJ$774,14)/100</f>
        <v>0</v>
      </c>
      <c r="L1404" s="244">
        <f>$F1404*VLOOKUP($D1404,'[3]TAC 2018'!$C$2:$AJ$774,15)/100</f>
        <v>0</v>
      </c>
    </row>
    <row r="1405" spans="1:12">
      <c r="A1405" s="577"/>
      <c r="B1405" s="582"/>
      <c r="C1405" s="242" t="str">
        <f>VLOOKUP(D1405,'[3]TAC 2018'!$C$2:$AJ$774,2)</f>
        <v>Sal</v>
      </c>
      <c r="D1405" s="243" t="s">
        <v>2041</v>
      </c>
      <c r="E1405" s="246">
        <v>0.5</v>
      </c>
      <c r="F1405" s="157">
        <f>$E1405*VLOOKUP($D1405,'[3]TAC 2018'!$C$2:$AJ$774,4)/100</f>
        <v>0.5</v>
      </c>
      <c r="G1405" s="157">
        <f>$F1405*VLOOKUP($D1405,'[3]TAC 2018'!$C$2:$AJ$774,6)/100</f>
        <v>0</v>
      </c>
      <c r="H1405" s="244">
        <f>$F1405*VLOOKUP($D1405,'[3]TAC 2018'!$C$2:$AJ$774,8)/100</f>
        <v>0</v>
      </c>
      <c r="I1405" s="244">
        <f>$F1405*VLOOKUP($D1405,'[3]TAC 2018'!$C$2:$AJ$774,9)/100</f>
        <v>0</v>
      </c>
      <c r="J1405" s="245">
        <f>$F1405*VLOOKUP($D1405,'[3]TAC 2018'!$C$2:$AJ$774,10)/100</f>
        <v>0</v>
      </c>
      <c r="K1405" s="245">
        <f>$F1405*VLOOKUP($D1405,'[3]TAC 2018'!$C$2:$AJ$774,14)/100</f>
        <v>0.12</v>
      </c>
      <c r="L1405" s="244">
        <f>$F1405*VLOOKUP($D1405,'[3]TAC 2018'!$C$2:$AJ$774,15)/100</f>
        <v>1.5E-3</v>
      </c>
    </row>
    <row r="1406" spans="1:12">
      <c r="A1406" s="573" t="s">
        <v>1882</v>
      </c>
      <c r="B1406" s="578" t="s">
        <v>1889</v>
      </c>
      <c r="C1406" s="242" t="str">
        <f>VLOOKUP(D1406,'[3]TAC 2018'!$C$2:$AJ$774,2)</f>
        <v>Harina de maíz blanco, precocida</v>
      </c>
      <c r="D1406" s="243" t="s">
        <v>2059</v>
      </c>
      <c r="E1406" s="156">
        <v>50</v>
      </c>
      <c r="F1406" s="157">
        <f>$E1406*VLOOKUP($D1406,'[3]TAC 2018'!$C$2:$AJ$774,4)/100</f>
        <v>50</v>
      </c>
      <c r="G1406" s="157">
        <f>$F1406*VLOOKUP($D1406,'[3]TAC 2018'!$C$2:$AJ$774,6)/100</f>
        <v>190</v>
      </c>
      <c r="H1406" s="244">
        <f>$F1406*VLOOKUP($D1406,'[3]TAC 2018'!$C$2:$AJ$774,8)/100</f>
        <v>4.55</v>
      </c>
      <c r="I1406" s="244">
        <f>$F1406*VLOOKUP($D1406,'[3]TAC 2018'!$C$2:$AJ$774,9)/100</f>
        <v>1.85</v>
      </c>
      <c r="J1406" s="245">
        <f>$F1406*VLOOKUP($D1406,'[3]TAC 2018'!$C$2:$AJ$774,10)/100</f>
        <v>36.950000000000003</v>
      </c>
      <c r="K1406" s="245">
        <f>$F1406*VLOOKUP($D1406,'[3]TAC 2018'!$C$2:$AJ$774,14)/100</f>
        <v>2</v>
      </c>
      <c r="L1406" s="244">
        <f>$F1406*VLOOKUP($D1406,'[3]TAC 2018'!$C$2:$AJ$774,15)/100</f>
        <v>1.35</v>
      </c>
    </row>
    <row r="1407" spans="1:12">
      <c r="A1407" s="577"/>
      <c r="B1407" s="579"/>
      <c r="C1407" s="242" t="str">
        <f>VLOOKUP(D1407,'[3]TAC 2018'!$C$2:$AJ$774,2)</f>
        <v>Sal</v>
      </c>
      <c r="D1407" s="243" t="s">
        <v>2041</v>
      </c>
      <c r="E1407" s="246">
        <v>1</v>
      </c>
      <c r="F1407" s="157">
        <f>$E1407*VLOOKUP($D1407,'[3]TAC 2018'!$C$2:$AJ$774,4)/100</f>
        <v>1</v>
      </c>
      <c r="G1407" s="157">
        <f>$F1407*VLOOKUP($D1407,'[3]TAC 2018'!$C$2:$AJ$774,6)/100</f>
        <v>0</v>
      </c>
      <c r="H1407" s="244">
        <f>$F1407*VLOOKUP($D1407,'[3]TAC 2018'!$C$2:$AJ$774,8)/100</f>
        <v>0</v>
      </c>
      <c r="I1407" s="244">
        <f>$F1407*VLOOKUP($D1407,'[3]TAC 2018'!$C$2:$AJ$774,9)/100</f>
        <v>0</v>
      </c>
      <c r="J1407" s="245">
        <f>$F1407*VLOOKUP($D1407,'[3]TAC 2018'!$C$2:$AJ$774,10)/100</f>
        <v>0</v>
      </c>
      <c r="K1407" s="245">
        <f>$F1407*VLOOKUP($D1407,'[3]TAC 2018'!$C$2:$AJ$774,14)/100</f>
        <v>0.24</v>
      </c>
      <c r="L1407" s="244">
        <f>$F1407*VLOOKUP($D1407,'[3]TAC 2018'!$C$2:$AJ$774,15)/100</f>
        <v>3.0000000000000001E-3</v>
      </c>
    </row>
    <row r="1408" spans="1:12" ht="15.75">
      <c r="A1408" s="575" t="s">
        <v>2045</v>
      </c>
      <c r="B1408" s="575"/>
      <c r="C1408" s="575"/>
      <c r="D1408" s="575"/>
      <c r="E1408" s="575"/>
      <c r="F1408" s="575"/>
      <c r="G1408" s="255">
        <f t="shared" ref="G1408:L1408" si="167">SUM(G1395:G1407)</f>
        <v>586.59300000000007</v>
      </c>
      <c r="H1408" s="255">
        <f t="shared" si="167"/>
        <v>25.163649999999997</v>
      </c>
      <c r="I1408" s="255">
        <f t="shared" si="167"/>
        <v>21.387349999999998</v>
      </c>
      <c r="J1408" s="255">
        <f t="shared" si="167"/>
        <v>71.049350000000004</v>
      </c>
      <c r="K1408" s="255">
        <f t="shared" si="167"/>
        <v>201</v>
      </c>
      <c r="L1408" s="255">
        <f t="shared" si="167"/>
        <v>3.7448500000000005</v>
      </c>
    </row>
    <row r="1409" spans="1:12" ht="15.75">
      <c r="A1409" s="575" t="s">
        <v>2046</v>
      </c>
      <c r="B1409" s="575"/>
      <c r="C1409" s="575"/>
      <c r="D1409" s="575"/>
      <c r="E1409" s="575"/>
      <c r="F1409" s="575"/>
      <c r="G1409" s="256">
        <v>2245</v>
      </c>
      <c r="H1409" s="257">
        <v>78.5</v>
      </c>
      <c r="I1409" s="257">
        <v>74.400000000000006</v>
      </c>
      <c r="J1409" s="257">
        <v>314.3</v>
      </c>
      <c r="K1409" s="256">
        <v>1100</v>
      </c>
      <c r="L1409" s="257">
        <v>6.2</v>
      </c>
    </row>
    <row r="1410" spans="1:12" ht="15.75">
      <c r="A1410" s="575" t="s">
        <v>2047</v>
      </c>
      <c r="B1410" s="575"/>
      <c r="C1410" s="575"/>
      <c r="D1410" s="575"/>
      <c r="E1410" s="575"/>
      <c r="F1410" s="575"/>
      <c r="G1410" s="258">
        <f t="shared" ref="G1410:L1410" si="168">G1408/G1409</f>
        <v>0.26128864142538977</v>
      </c>
      <c r="H1410" s="258">
        <f t="shared" si="168"/>
        <v>0.32055605095541395</v>
      </c>
      <c r="I1410" s="258">
        <f t="shared" si="168"/>
        <v>0.28746438172043004</v>
      </c>
      <c r="J1410" s="258">
        <f t="shared" si="168"/>
        <v>0.22605583837098314</v>
      </c>
      <c r="K1410" s="258">
        <f t="shared" si="168"/>
        <v>0.18272727272727274</v>
      </c>
      <c r="L1410" s="258">
        <f t="shared" si="168"/>
        <v>0.6040080645161291</v>
      </c>
    </row>
    <row r="1411" spans="1:12">
      <c r="A1411" s="280"/>
      <c r="B1411" s="281"/>
      <c r="C1411" s="282"/>
      <c r="D1411" s="259"/>
      <c r="E1411" s="260"/>
      <c r="F1411" s="283"/>
      <c r="G1411" s="283"/>
      <c r="H1411" s="284"/>
      <c r="I1411" s="284"/>
      <c r="J1411" s="285"/>
      <c r="K1411" s="285"/>
      <c r="L1411" s="284"/>
    </row>
    <row r="1412" spans="1:12">
      <c r="A1412" s="584" t="s">
        <v>2220</v>
      </c>
      <c r="B1412" s="584"/>
      <c r="C1412" s="584"/>
      <c r="D1412" s="584"/>
      <c r="E1412" s="584"/>
      <c r="F1412" s="584"/>
      <c r="G1412" s="584"/>
      <c r="H1412" s="584"/>
      <c r="I1412" s="584"/>
      <c r="J1412" s="584"/>
      <c r="K1412" s="584"/>
      <c r="L1412" s="584"/>
    </row>
    <row r="1414" spans="1:12">
      <c r="A1414" s="588" t="s">
        <v>159</v>
      </c>
      <c r="B1414" s="588" t="s">
        <v>166</v>
      </c>
      <c r="C1414" s="588" t="s">
        <v>167</v>
      </c>
      <c r="D1414" s="588" t="s">
        <v>2024</v>
      </c>
      <c r="E1414" s="590" t="s">
        <v>168</v>
      </c>
      <c r="F1414" s="590" t="s">
        <v>169</v>
      </c>
      <c r="G1414" s="592" t="s">
        <v>2025</v>
      </c>
      <c r="H1414" s="593"/>
      <c r="I1414" s="593"/>
      <c r="J1414" s="593"/>
      <c r="K1414" s="593"/>
      <c r="L1414" s="594"/>
    </row>
    <row r="1415" spans="1:12" ht="30">
      <c r="A1415" s="603"/>
      <c r="B1415" s="603"/>
      <c r="C1415" s="603"/>
      <c r="D1415" s="603"/>
      <c r="E1415" s="604"/>
      <c r="F1415" s="604"/>
      <c r="G1415" s="241" t="s">
        <v>2026</v>
      </c>
      <c r="H1415" s="241" t="s">
        <v>2027</v>
      </c>
      <c r="I1415" s="241" t="s">
        <v>2028</v>
      </c>
      <c r="J1415" s="241" t="s">
        <v>2029</v>
      </c>
      <c r="K1415" s="241" t="s">
        <v>2030</v>
      </c>
      <c r="L1415" s="241" t="s">
        <v>2031</v>
      </c>
    </row>
    <row r="1416" spans="1:12" ht="45">
      <c r="A1416" s="307" t="s">
        <v>1973</v>
      </c>
      <c r="B1416" s="308" t="s">
        <v>1885</v>
      </c>
      <c r="C1416" s="261" t="str">
        <f>VLOOKUP($D1416,'[3]TAC 2018'!$C$2:$AJ$774,2)</f>
        <v>Yogurt, bebible, entero, con azucar</v>
      </c>
      <c r="D1416" s="266" t="s">
        <v>2175</v>
      </c>
      <c r="E1416" s="267">
        <v>30</v>
      </c>
      <c r="F1416" s="157">
        <f>$E1416*VLOOKUP($D1416,'[3]TAC 2018'!$C$2:$AJ$774,4)/100</f>
        <v>30</v>
      </c>
      <c r="G1416" s="157">
        <f>$F1416*VLOOKUP($D1416,'[3]TAC 2018'!$C$2:$AJ$774,6)/100</f>
        <v>24.3</v>
      </c>
      <c r="H1416" s="244">
        <f>$F1416*VLOOKUP($D1416,'[3]TAC 2018'!$C$2:$AJ$774,8)/100</f>
        <v>0.87</v>
      </c>
      <c r="I1416" s="244">
        <f>$F1416*VLOOKUP($D1416,'[3]TAC 2018'!$C$2:$AJ$774,9)/100</f>
        <v>0.84</v>
      </c>
      <c r="J1416" s="245">
        <f>$F1416*VLOOKUP($D1416,'[3]TAC 2018'!$C$2:$AJ$774,10)/100</f>
        <v>3.36</v>
      </c>
      <c r="K1416" s="245">
        <f>$F1416*VLOOKUP($D1416,'[3]TAC 2018'!$C$2:$AJ$774,14)/100</f>
        <v>26.7</v>
      </c>
      <c r="L1416" s="244">
        <f>$F1416*VLOOKUP($D1416,'[3]TAC 2018'!$C$2:$AJ$774,15)/100</f>
        <v>0</v>
      </c>
    </row>
    <row r="1417" spans="1:12" ht="34.5" customHeight="1">
      <c r="A1417" s="247" t="s">
        <v>1882</v>
      </c>
      <c r="B1417" s="286" t="s">
        <v>1921</v>
      </c>
      <c r="C1417" s="261" t="str">
        <f>VLOOKUP(D1417,'[3]TAC 2018'!$C$2:$AJ$774,2)</f>
        <v>Galletas dulces, tipo wafer</v>
      </c>
      <c r="D1417" s="266" t="s">
        <v>2103</v>
      </c>
      <c r="E1417" s="267">
        <v>33</v>
      </c>
      <c r="F1417" s="157">
        <f>$E1417*VLOOKUP($D1417,'[3]TAC 2018'!$C$2:$AJ$774,4)/100</f>
        <v>33</v>
      </c>
      <c r="G1417" s="157">
        <f>$F1417*VLOOKUP($D1417,'[3]TAC 2018'!$C$2:$AJ$774,6)/100</f>
        <v>150.15</v>
      </c>
      <c r="H1417" s="244">
        <f>$F1417*VLOOKUP($D1417,'[3]TAC 2018'!$C$2:$AJ$774,8)/100</f>
        <v>1.7820000000000003</v>
      </c>
      <c r="I1417" s="244">
        <f>$F1417*VLOOKUP($D1417,'[3]TAC 2018'!$C$2:$AJ$774,9)/100</f>
        <v>5.016</v>
      </c>
      <c r="J1417" s="245">
        <f>$F1417*VLOOKUP($D1417,'[3]TAC 2018'!$C$2:$AJ$774,10)/100</f>
        <v>24.155999999999999</v>
      </c>
      <c r="K1417" s="245">
        <f>$F1417*VLOOKUP($D1417,'[3]TAC 2018'!$C$2:$AJ$774,14)/100</f>
        <v>15.84</v>
      </c>
      <c r="L1417" s="244">
        <f>$F1417*VLOOKUP($D1417,'[3]TAC 2018'!$C$2:$AJ$774,15)/100</f>
        <v>0.99</v>
      </c>
    </row>
    <row r="1418" spans="1:12" ht="15.75">
      <c r="A1418" s="617" t="s">
        <v>2045</v>
      </c>
      <c r="B1418" s="617"/>
      <c r="C1418" s="617"/>
      <c r="D1418" s="617"/>
      <c r="E1418" s="617"/>
      <c r="F1418" s="617"/>
      <c r="G1418" s="263">
        <f t="shared" ref="G1418:L1418" si="169">SUM(G1416:G1417)</f>
        <v>174.45000000000002</v>
      </c>
      <c r="H1418" s="263">
        <f t="shared" si="169"/>
        <v>2.6520000000000001</v>
      </c>
      <c r="I1418" s="263">
        <f t="shared" si="169"/>
        <v>5.8559999999999999</v>
      </c>
      <c r="J1418" s="263">
        <f t="shared" si="169"/>
        <v>27.515999999999998</v>
      </c>
      <c r="K1418" s="263">
        <f t="shared" si="169"/>
        <v>42.54</v>
      </c>
      <c r="L1418" s="263">
        <f t="shared" si="169"/>
        <v>0.99</v>
      </c>
    </row>
    <row r="1419" spans="1:12" ht="15.75">
      <c r="A1419" s="575" t="s">
        <v>2046</v>
      </c>
      <c r="B1419" s="575"/>
      <c r="C1419" s="575"/>
      <c r="D1419" s="575"/>
      <c r="E1419" s="575"/>
      <c r="F1419" s="575"/>
      <c r="G1419" s="256">
        <v>2245</v>
      </c>
      <c r="H1419" s="257">
        <v>78.5</v>
      </c>
      <c r="I1419" s="257">
        <v>74.400000000000006</v>
      </c>
      <c r="J1419" s="257">
        <v>314.3</v>
      </c>
      <c r="K1419" s="256">
        <v>1100</v>
      </c>
      <c r="L1419" s="257">
        <v>6.2</v>
      </c>
    </row>
    <row r="1420" spans="1:12" ht="15.75">
      <c r="A1420" s="575" t="s">
        <v>2047</v>
      </c>
      <c r="B1420" s="575"/>
      <c r="C1420" s="575"/>
      <c r="D1420" s="575"/>
      <c r="E1420" s="575"/>
      <c r="F1420" s="575"/>
      <c r="G1420" s="258">
        <f t="shared" ref="G1420:L1420" si="170">G1418/G1419</f>
        <v>7.7706013363028958E-2</v>
      </c>
      <c r="H1420" s="258">
        <f t="shared" si="170"/>
        <v>3.3783439490445863E-2</v>
      </c>
      <c r="I1420" s="258">
        <f t="shared" si="170"/>
        <v>7.8709677419354834E-2</v>
      </c>
      <c r="J1420" s="258">
        <f t="shared" si="170"/>
        <v>8.7546929685014305E-2</v>
      </c>
      <c r="K1420" s="258">
        <f t="shared" si="170"/>
        <v>3.8672727272727275E-2</v>
      </c>
      <c r="L1420" s="258">
        <f t="shared" si="170"/>
        <v>0.1596774193548387</v>
      </c>
    </row>
    <row r="1421" spans="1:12">
      <c r="A1421" s="280"/>
      <c r="B1421" s="281"/>
      <c r="C1421" s="282"/>
      <c r="D1421" s="259"/>
      <c r="E1421" s="260"/>
      <c r="F1421" s="283"/>
      <c r="G1421" s="283"/>
      <c r="H1421" s="284"/>
      <c r="I1421" s="284"/>
      <c r="J1421" s="285"/>
      <c r="K1421" s="285"/>
      <c r="L1421" s="284"/>
    </row>
    <row r="1422" spans="1:12">
      <c r="A1422" s="584" t="s">
        <v>2221</v>
      </c>
      <c r="B1422" s="584"/>
      <c r="C1422" s="584"/>
      <c r="D1422" s="584"/>
      <c r="E1422" s="584"/>
      <c r="F1422" s="584"/>
      <c r="G1422" s="584"/>
      <c r="H1422" s="584"/>
      <c r="I1422" s="584"/>
      <c r="J1422" s="584"/>
      <c r="K1422" s="584"/>
      <c r="L1422" s="584"/>
    </row>
    <row r="1423" spans="1:12">
      <c r="A1423" s="280"/>
      <c r="B1423" s="281"/>
      <c r="C1423" s="282"/>
      <c r="D1423" s="259"/>
      <c r="E1423" s="260"/>
      <c r="F1423" s="283"/>
      <c r="G1423" s="283"/>
      <c r="H1423" s="284"/>
      <c r="I1423" s="284"/>
      <c r="J1423" s="285"/>
      <c r="K1423" s="285"/>
      <c r="L1423" s="284"/>
    </row>
    <row r="1424" spans="1:12">
      <c r="A1424" s="588" t="s">
        <v>159</v>
      </c>
      <c r="B1424" s="588" t="s">
        <v>166</v>
      </c>
      <c r="C1424" s="588" t="s">
        <v>167</v>
      </c>
      <c r="D1424" s="588" t="s">
        <v>2024</v>
      </c>
      <c r="E1424" s="590" t="s">
        <v>168</v>
      </c>
      <c r="F1424" s="590" t="s">
        <v>169</v>
      </c>
      <c r="G1424" s="592" t="s">
        <v>2025</v>
      </c>
      <c r="H1424" s="593"/>
      <c r="I1424" s="593"/>
      <c r="J1424" s="593"/>
      <c r="K1424" s="593"/>
      <c r="L1424" s="594"/>
    </row>
    <row r="1425" spans="1:12" ht="30.75" thickBot="1">
      <c r="A1425" s="589"/>
      <c r="B1425" s="589"/>
      <c r="C1425" s="589"/>
      <c r="D1425" s="589"/>
      <c r="E1425" s="591"/>
      <c r="F1425" s="591"/>
      <c r="G1425" s="241" t="s">
        <v>2026</v>
      </c>
      <c r="H1425" s="241" t="s">
        <v>2027</v>
      </c>
      <c r="I1425" s="241" t="s">
        <v>2028</v>
      </c>
      <c r="J1425" s="241" t="s">
        <v>2029</v>
      </c>
      <c r="K1425" s="241" t="s">
        <v>2030</v>
      </c>
      <c r="L1425" s="241" t="s">
        <v>2031</v>
      </c>
    </row>
    <row r="1426" spans="1:12">
      <c r="A1426" s="616" t="s">
        <v>1785</v>
      </c>
      <c r="B1426" s="619" t="s">
        <v>1907</v>
      </c>
      <c r="C1426" s="261" t="str">
        <f>VLOOKUP($D1426,'[3]TAC 2018'!$C$2:$AJ$774,2)</f>
        <v>Res, carne magra, cruda</v>
      </c>
      <c r="D1426" s="292" t="s">
        <v>2034</v>
      </c>
      <c r="E1426" s="154">
        <v>70</v>
      </c>
      <c r="F1426" s="157">
        <f>$E1426*VLOOKUP($D1426,'[3]TAC 2018'!$C$2:$AJ$774,4)/100</f>
        <v>70</v>
      </c>
      <c r="G1426" s="157">
        <f>$F1426*VLOOKUP($D1426,'[3]TAC 2018'!$C$2:$AJ$774,6)/100</f>
        <v>97.3</v>
      </c>
      <c r="H1426" s="244">
        <f>$F1426*VLOOKUP($D1426,'[3]TAC 2018'!$C$2:$AJ$774,8)/100</f>
        <v>15.26</v>
      </c>
      <c r="I1426" s="244">
        <f>$F1426*VLOOKUP($D1426,'[3]TAC 2018'!$C$2:$AJ$774,9)/100</f>
        <v>3.99</v>
      </c>
      <c r="J1426" s="245">
        <f>$F1426*VLOOKUP($D1426,'[3]TAC 2018'!$C$2:$AJ$774,10)/100</f>
        <v>0</v>
      </c>
      <c r="K1426" s="245">
        <f>$F1426*VLOOKUP($D1426,'[3]TAC 2018'!$C$2:$AJ$774,14)/100</f>
        <v>4.2</v>
      </c>
      <c r="L1426" s="244">
        <f>$F1426*VLOOKUP($D1426,'[3]TAC 2018'!$C$2:$AJ$774,15)/100</f>
        <v>1.89</v>
      </c>
    </row>
    <row r="1427" spans="1:12">
      <c r="A1427" s="616"/>
      <c r="B1427" s="619"/>
      <c r="C1427" s="261" t="str">
        <f>VLOOKUP($D1427,'[3]TAC 2018'!$C$2:$AJ$774,2)</f>
        <v>Cebolla cabezona, cruda</v>
      </c>
      <c r="D1427" s="243" t="s">
        <v>2035</v>
      </c>
      <c r="E1427" s="156">
        <v>10</v>
      </c>
      <c r="F1427" s="157">
        <f>$E1427*VLOOKUP($D1427,'[3]TAC 2018'!$C$2:$AJ$774,4)/100</f>
        <v>9.5</v>
      </c>
      <c r="G1427" s="157">
        <f>$F1427*VLOOKUP($D1427,'[3]TAC 2018'!$C$2:$AJ$774,6)/100</f>
        <v>3.8</v>
      </c>
      <c r="H1427" s="244">
        <f>$F1427*VLOOKUP($D1427,'[3]TAC 2018'!$C$2:$AJ$774,8)/100</f>
        <v>0.13299999999999998</v>
      </c>
      <c r="I1427" s="244">
        <f>$F1427*VLOOKUP($D1427,'[3]TAC 2018'!$C$2:$AJ$774,9)/100</f>
        <v>9.5000000000000015E-3</v>
      </c>
      <c r="J1427" s="245">
        <f>$F1427*VLOOKUP($D1427,'[3]TAC 2018'!$C$2:$AJ$774,10)/100</f>
        <v>0.73150000000000004</v>
      </c>
      <c r="K1427" s="245">
        <f>$F1427*VLOOKUP($D1427,'[3]TAC 2018'!$C$2:$AJ$774,14)/100</f>
        <v>2.2799999999999998</v>
      </c>
      <c r="L1427" s="244">
        <f>$F1427*VLOOKUP($D1427,'[3]TAC 2018'!$C$2:$AJ$774,15)/100</f>
        <v>2.8500000000000001E-2</v>
      </c>
    </row>
    <row r="1428" spans="1:12">
      <c r="A1428" s="616"/>
      <c r="B1428" s="619"/>
      <c r="C1428" s="261" t="str">
        <f>VLOOKUP($D1428,'[3]TAC 2018'!$C$2:$AJ$774,2)</f>
        <v>Tomate, crudo</v>
      </c>
      <c r="D1428" s="243" t="s">
        <v>2036</v>
      </c>
      <c r="E1428" s="156">
        <v>10</v>
      </c>
      <c r="F1428" s="157">
        <f>$E1428*VLOOKUP($D1428,'[3]TAC 2018'!$C$2:$AJ$774,4)/100</f>
        <v>8</v>
      </c>
      <c r="G1428" s="157">
        <f>$F1428*VLOOKUP($D1428,'[3]TAC 2018'!$C$2:$AJ$774,6)/100</f>
        <v>1.84</v>
      </c>
      <c r="H1428" s="244">
        <f>$F1428*VLOOKUP($D1428,'[3]TAC 2018'!$C$2:$AJ$774,8)/100</f>
        <v>7.2000000000000008E-2</v>
      </c>
      <c r="I1428" s="244">
        <f>$F1428*VLOOKUP($D1428,'[3]TAC 2018'!$C$2:$AJ$774,9)/100</f>
        <v>8.0000000000000002E-3</v>
      </c>
      <c r="J1428" s="245">
        <f>$F1428*VLOOKUP($D1428,'[3]TAC 2018'!$C$2:$AJ$774,10)/100</f>
        <v>0.32799999999999996</v>
      </c>
      <c r="K1428" s="245">
        <f>$F1428*VLOOKUP($D1428,'[3]TAC 2018'!$C$2:$AJ$774,14)/100</f>
        <v>0.72</v>
      </c>
      <c r="L1428" s="244">
        <f>$F1428*VLOOKUP($D1428,'[3]TAC 2018'!$C$2:$AJ$774,15)/100</f>
        <v>0.04</v>
      </c>
    </row>
    <row r="1429" spans="1:12">
      <c r="A1429" s="616"/>
      <c r="B1429" s="619"/>
      <c r="C1429" s="261" t="str">
        <f>VLOOKUP($D1429,'[3]TAC 2018'!$C$2:$AJ$774,2)</f>
        <v>Pimentón verde, crudo</v>
      </c>
      <c r="D1429" s="243" t="s">
        <v>2037</v>
      </c>
      <c r="E1429" s="156">
        <v>10</v>
      </c>
      <c r="F1429" s="157">
        <f>$E1429*VLOOKUP($D1429,'[3]TAC 2018'!$C$2:$AJ$774,4)/100</f>
        <v>8</v>
      </c>
      <c r="G1429" s="157">
        <f>$F1429*VLOOKUP($D1429,'[3]TAC 2018'!$C$2:$AJ$774,6)/100</f>
        <v>2.2400000000000002</v>
      </c>
      <c r="H1429" s="244">
        <f>$F1429*VLOOKUP($D1429,'[3]TAC 2018'!$C$2:$AJ$774,8)/100</f>
        <v>7.2000000000000008E-2</v>
      </c>
      <c r="I1429" s="244">
        <f>$F1429*VLOOKUP($D1429,'[3]TAC 2018'!$C$2:$AJ$774,9)/100</f>
        <v>8.0000000000000002E-3</v>
      </c>
      <c r="J1429" s="245">
        <f>$F1429*VLOOKUP($D1429,'[3]TAC 2018'!$C$2:$AJ$774,10)/100</f>
        <v>0.39200000000000002</v>
      </c>
      <c r="K1429" s="245">
        <f>$F1429*VLOOKUP($D1429,'[3]TAC 2018'!$C$2:$AJ$774,14)/100</f>
        <v>0.88</v>
      </c>
      <c r="L1429" s="244">
        <f>$F1429*VLOOKUP($D1429,'[3]TAC 2018'!$C$2:$AJ$774,15)/100</f>
        <v>3.2000000000000001E-2</v>
      </c>
    </row>
    <row r="1430" spans="1:12">
      <c r="A1430" s="616"/>
      <c r="B1430" s="619"/>
      <c r="C1430" s="261" t="str">
        <f>VLOOKUP($D1430,'[3]TAC 2018'!$C$2:$AJ$774,2)</f>
        <v>Ajo, crudo</v>
      </c>
      <c r="D1430" s="243" t="s">
        <v>2038</v>
      </c>
      <c r="E1430" s="156">
        <v>1</v>
      </c>
      <c r="F1430" s="157">
        <f>$E1430*VLOOKUP($D1430,'[3]TAC 2018'!$C$2:$AJ$774,4)/100</f>
        <v>0.95</v>
      </c>
      <c r="G1430" s="157">
        <f>$F1430*VLOOKUP($D1430,'[3]TAC 2018'!$C$2:$AJ$774,6)/100</f>
        <v>1.3679999999999999</v>
      </c>
      <c r="H1430" s="244">
        <f>$F1430*VLOOKUP($D1430,'[3]TAC 2018'!$C$2:$AJ$774,8)/100</f>
        <v>4.4649999999999995E-2</v>
      </c>
      <c r="I1430" s="244">
        <f>$F1430*VLOOKUP($D1430,'[3]TAC 2018'!$C$2:$AJ$774,9)/100</f>
        <v>2.8499999999999997E-3</v>
      </c>
      <c r="J1430" s="245">
        <f>$F1430*VLOOKUP($D1430,'[3]TAC 2018'!$C$2:$AJ$774,10)/100</f>
        <v>0.27834999999999999</v>
      </c>
      <c r="K1430" s="245">
        <f>$F1430*VLOOKUP($D1430,'[3]TAC 2018'!$C$2:$AJ$774,14)/100</f>
        <v>0.38</v>
      </c>
      <c r="L1430" s="244">
        <f>$F1430*VLOOKUP($D1430,'[3]TAC 2018'!$C$2:$AJ$774,15)/100</f>
        <v>1.2349999999999998E-2</v>
      </c>
    </row>
    <row r="1431" spans="1:12">
      <c r="A1431" s="616"/>
      <c r="B1431" s="619"/>
      <c r="C1431" s="261" t="str">
        <f>VLOOKUP($D1431,'[3]TAC 2018'!$C$2:$AJ$774,2)</f>
        <v>Cebolla junca, hojas, cruda</v>
      </c>
      <c r="D1431" s="243" t="s">
        <v>2039</v>
      </c>
      <c r="E1431" s="156">
        <v>10</v>
      </c>
      <c r="F1431" s="157">
        <f>$E1431*VLOOKUP($D1431,'[3]TAC 2018'!$C$2:$AJ$774,4)/100</f>
        <v>4.5</v>
      </c>
      <c r="G1431" s="157">
        <f>$F1431*VLOOKUP($D1431,'[3]TAC 2018'!$C$2:$AJ$774,6)/100</f>
        <v>1.845</v>
      </c>
      <c r="H1431" s="244">
        <f>$F1431*VLOOKUP($D1431,'[3]TAC 2018'!$C$2:$AJ$774,8)/100</f>
        <v>7.2000000000000008E-2</v>
      </c>
      <c r="I1431" s="244">
        <f>$F1431*VLOOKUP($D1431,'[3]TAC 2018'!$C$2:$AJ$774,9)/100</f>
        <v>9.0000000000000011E-3</v>
      </c>
      <c r="J1431" s="245">
        <f>$F1431*VLOOKUP($D1431,'[3]TAC 2018'!$C$2:$AJ$774,10)/100</f>
        <v>0.31950000000000001</v>
      </c>
      <c r="K1431" s="245">
        <f>$F1431*VLOOKUP($D1431,'[3]TAC 2018'!$C$2:$AJ$774,14)/100</f>
        <v>1.98</v>
      </c>
      <c r="L1431" s="244">
        <f>$F1431*VLOOKUP($D1431,'[3]TAC 2018'!$C$2:$AJ$774,15)/100</f>
        <v>6.7500000000000004E-2</v>
      </c>
    </row>
    <row r="1432" spans="1:12">
      <c r="A1432" s="616"/>
      <c r="B1432" s="619"/>
      <c r="C1432" s="261" t="str">
        <f>VLOOKUP($D1432,'[3]TAC 2018'!$C$2:$AJ$774,2)</f>
        <v>Aceite de maíz</v>
      </c>
      <c r="D1432" s="243" t="s">
        <v>2040</v>
      </c>
      <c r="E1432" s="156">
        <v>10</v>
      </c>
      <c r="F1432" s="157">
        <f>$E1432*VLOOKUP($D1432,'[3]TAC 2018'!$C$2:$AJ$774,4)/100</f>
        <v>10</v>
      </c>
      <c r="G1432" s="157">
        <f>$F1432*VLOOKUP($D1432,'[3]TAC 2018'!$C$2:$AJ$774,6)/100</f>
        <v>90</v>
      </c>
      <c r="H1432" s="244">
        <f>$F1432*VLOOKUP($D1432,'[3]TAC 2018'!$C$2:$AJ$774,8)/100</f>
        <v>0</v>
      </c>
      <c r="I1432" s="244">
        <f>$F1432*VLOOKUP($D1432,'[3]TAC 2018'!$C$2:$AJ$774,9)/100</f>
        <v>10</v>
      </c>
      <c r="J1432" s="245">
        <f>$F1432*VLOOKUP($D1432,'[3]TAC 2018'!$C$2:$AJ$774,10)/100</f>
        <v>0</v>
      </c>
      <c r="K1432" s="245">
        <f>$F1432*VLOOKUP($D1432,'[3]TAC 2018'!$C$2:$AJ$774,14)/100</f>
        <v>0</v>
      </c>
      <c r="L1432" s="244">
        <f>$F1432*VLOOKUP($D1432,'[3]TAC 2018'!$C$2:$AJ$774,15)/100</f>
        <v>0</v>
      </c>
    </row>
    <row r="1433" spans="1:12">
      <c r="A1433" s="616"/>
      <c r="B1433" s="619"/>
      <c r="C1433" s="261" t="str">
        <f>VLOOKUP($D1433,'[3]TAC 2018'!$C$2:$AJ$774,2)</f>
        <v>Sal</v>
      </c>
      <c r="D1433" s="243" t="s">
        <v>2041</v>
      </c>
      <c r="E1433" s="246">
        <v>1</v>
      </c>
      <c r="F1433" s="157">
        <f>$E1433*VLOOKUP($D1433,'[3]TAC 2018'!$C$2:$AJ$774,4)/100</f>
        <v>1</v>
      </c>
      <c r="G1433" s="157">
        <f>$F1433*VLOOKUP($D1433,'[3]TAC 2018'!$C$2:$AJ$774,6)/100</f>
        <v>0</v>
      </c>
      <c r="H1433" s="244">
        <f>$F1433*VLOOKUP($D1433,'[3]TAC 2018'!$C$2:$AJ$774,8)/100</f>
        <v>0</v>
      </c>
      <c r="I1433" s="244">
        <f>$F1433*VLOOKUP($D1433,'[3]TAC 2018'!$C$2:$AJ$774,9)/100</f>
        <v>0</v>
      </c>
      <c r="J1433" s="245">
        <f>$F1433*VLOOKUP($D1433,'[3]TAC 2018'!$C$2:$AJ$774,10)/100</f>
        <v>0</v>
      </c>
      <c r="K1433" s="245">
        <f>$F1433*VLOOKUP($D1433,'[3]TAC 2018'!$C$2:$AJ$774,14)/100</f>
        <v>0.24</v>
      </c>
      <c r="L1433" s="244">
        <f>$F1433*VLOOKUP($D1433,'[3]TAC 2018'!$C$2:$AJ$774,15)/100</f>
        <v>3.0000000000000001E-3</v>
      </c>
    </row>
    <row r="1434" spans="1:12">
      <c r="A1434" s="573" t="s">
        <v>1882</v>
      </c>
      <c r="B1434" s="619" t="s">
        <v>1735</v>
      </c>
      <c r="C1434" s="293" t="str">
        <f>VLOOKUP($D1434,'[3]TAC 2018'!$C$2:$AJ$774,2)</f>
        <v>Pasta alimenticia, enriquecida, cruda</v>
      </c>
      <c r="D1434" s="251" t="s">
        <v>2075</v>
      </c>
      <c r="E1434" s="160">
        <v>90</v>
      </c>
      <c r="F1434" s="252">
        <f>$E1434*VLOOKUP($D1434,'[3]TAC 2018'!$C$2:$AJ$774,4)/100</f>
        <v>90</v>
      </c>
      <c r="G1434" s="157">
        <f>$F1434*VLOOKUP($D1434,'[3]TAC 2018'!$C$2:$AJ$774,6)/100</f>
        <v>333.9</v>
      </c>
      <c r="H1434" s="244">
        <f>$F1434*VLOOKUP($D1434,'[3]TAC 2018'!$C$2:$AJ$774,8)/100</f>
        <v>11.7</v>
      </c>
      <c r="I1434" s="244">
        <f>$F1434*VLOOKUP($D1434,'[3]TAC 2018'!$C$2:$AJ$774,9)/100</f>
        <v>1.35</v>
      </c>
      <c r="J1434" s="245">
        <f>$F1434*VLOOKUP($D1434,'[3]TAC 2018'!$C$2:$AJ$774,10)/100</f>
        <v>67.23</v>
      </c>
      <c r="K1434" s="245">
        <f>$F1434*VLOOKUP($D1434,'[3]TAC 2018'!$C$2:$AJ$774,14)/100</f>
        <v>22.5</v>
      </c>
      <c r="L1434" s="244">
        <f>$F1434*VLOOKUP($D1434,'[3]TAC 2018'!$C$2:$AJ$774,15)/100</f>
        <v>3.51</v>
      </c>
    </row>
    <row r="1435" spans="1:12">
      <c r="A1435" s="574"/>
      <c r="B1435" s="619"/>
      <c r="C1435" s="261" t="str">
        <f>VLOOKUP($D1435,'[3]TAC 2018'!$C$2:$AJ$774,2)</f>
        <v>Cebolla cabezona, cruda</v>
      </c>
      <c r="D1435" s="243" t="s">
        <v>2035</v>
      </c>
      <c r="E1435" s="246">
        <v>10</v>
      </c>
      <c r="F1435" s="157">
        <f>$E1435*VLOOKUP($D1435,'[3]TAC 2018'!$C$2:$AJ$774,4)/100</f>
        <v>9.5</v>
      </c>
      <c r="G1435" s="157">
        <f>$F1435*VLOOKUP($D1435,'[3]TAC 2018'!$C$2:$AJ$774,6)/100</f>
        <v>3.8</v>
      </c>
      <c r="H1435" s="244">
        <f>$F1435*VLOOKUP($D1435,'[3]TAC 2018'!$C$2:$AJ$774,8)/100</f>
        <v>0.13299999999999998</v>
      </c>
      <c r="I1435" s="244">
        <f>$F1435*VLOOKUP($D1435,'[3]TAC 2018'!$C$2:$AJ$774,9)/100</f>
        <v>9.5000000000000015E-3</v>
      </c>
      <c r="J1435" s="245">
        <f>$F1435*VLOOKUP($D1435,'[3]TAC 2018'!$C$2:$AJ$774,10)/100</f>
        <v>0.73150000000000004</v>
      </c>
      <c r="K1435" s="245">
        <f>$F1435*VLOOKUP($D1435,'[3]TAC 2018'!$C$2:$AJ$774,14)/100</f>
        <v>2.2799999999999998</v>
      </c>
      <c r="L1435" s="244">
        <f>$F1435*VLOOKUP($D1435,'[3]TAC 2018'!$C$2:$AJ$774,15)/100</f>
        <v>2.8500000000000001E-2</v>
      </c>
    </row>
    <row r="1436" spans="1:12">
      <c r="A1436" s="574"/>
      <c r="B1436" s="619"/>
      <c r="C1436" s="261" t="str">
        <f>VLOOKUP($D1436,'[3]TAC 2018'!$C$2:$AJ$774,2)</f>
        <v>Tomate, crudo</v>
      </c>
      <c r="D1436" s="243" t="s">
        <v>2036</v>
      </c>
      <c r="E1436" s="246">
        <v>10</v>
      </c>
      <c r="F1436" s="157">
        <f>$E1436*VLOOKUP($D1436,'[3]TAC 2018'!$C$2:$AJ$774,4)/100</f>
        <v>8</v>
      </c>
      <c r="G1436" s="157">
        <f>$F1436*VLOOKUP($D1436,'[3]TAC 2018'!$C$2:$AJ$774,6)/100</f>
        <v>1.84</v>
      </c>
      <c r="H1436" s="244">
        <f>$F1436*VLOOKUP($D1436,'[3]TAC 2018'!$C$2:$AJ$774,8)/100</f>
        <v>7.2000000000000008E-2</v>
      </c>
      <c r="I1436" s="244">
        <f>$F1436*VLOOKUP($D1436,'[3]TAC 2018'!$C$2:$AJ$774,9)/100</f>
        <v>8.0000000000000002E-3</v>
      </c>
      <c r="J1436" s="245">
        <f>$F1436*VLOOKUP($D1436,'[3]TAC 2018'!$C$2:$AJ$774,10)/100</f>
        <v>0.32799999999999996</v>
      </c>
      <c r="K1436" s="245">
        <f>$F1436*VLOOKUP($D1436,'[3]TAC 2018'!$C$2:$AJ$774,14)/100</f>
        <v>0.72</v>
      </c>
      <c r="L1436" s="244">
        <f>$F1436*VLOOKUP($D1436,'[3]TAC 2018'!$C$2:$AJ$774,15)/100</f>
        <v>0.04</v>
      </c>
    </row>
    <row r="1437" spans="1:12">
      <c r="A1437" s="574"/>
      <c r="B1437" s="619"/>
      <c r="C1437" s="261" t="str">
        <f>VLOOKUP($D1437,'[3]TAC 2018'!$C$2:$AJ$774,2)</f>
        <v>Pimentón verde, crudo</v>
      </c>
      <c r="D1437" s="243" t="s">
        <v>2037</v>
      </c>
      <c r="E1437" s="246">
        <v>10</v>
      </c>
      <c r="F1437" s="157">
        <f>$E1437*VLOOKUP($D1437,'[3]TAC 2018'!$C$2:$AJ$774,4)/100</f>
        <v>8</v>
      </c>
      <c r="G1437" s="157">
        <f>$F1437*VLOOKUP($D1437,'[3]TAC 2018'!$C$2:$AJ$774,6)/100</f>
        <v>2.2400000000000002</v>
      </c>
      <c r="H1437" s="244">
        <f>$F1437*VLOOKUP($D1437,'[3]TAC 2018'!$C$2:$AJ$774,8)/100</f>
        <v>7.2000000000000008E-2</v>
      </c>
      <c r="I1437" s="244">
        <f>$F1437*VLOOKUP($D1437,'[3]TAC 2018'!$C$2:$AJ$774,9)/100</f>
        <v>8.0000000000000002E-3</v>
      </c>
      <c r="J1437" s="245">
        <f>$F1437*VLOOKUP($D1437,'[3]TAC 2018'!$C$2:$AJ$774,10)/100</f>
        <v>0.39200000000000002</v>
      </c>
      <c r="K1437" s="245">
        <f>$F1437*VLOOKUP($D1437,'[3]TAC 2018'!$C$2:$AJ$774,14)/100</f>
        <v>0.88</v>
      </c>
      <c r="L1437" s="244">
        <f>$F1437*VLOOKUP($D1437,'[3]TAC 2018'!$C$2:$AJ$774,15)/100</f>
        <v>3.2000000000000001E-2</v>
      </c>
    </row>
    <row r="1438" spans="1:12">
      <c r="A1438" s="574"/>
      <c r="B1438" s="619"/>
      <c r="C1438" s="261" t="str">
        <f>VLOOKUP($D1438,'[3]TAC 2018'!$C$2:$AJ$774,2)</f>
        <v>Ajo, crudo</v>
      </c>
      <c r="D1438" s="243" t="s">
        <v>2038</v>
      </c>
      <c r="E1438" s="246">
        <v>1</v>
      </c>
      <c r="F1438" s="157">
        <f>$E1438*VLOOKUP($D1438,'[3]TAC 2018'!$C$2:$AJ$774,4)/100</f>
        <v>0.95</v>
      </c>
      <c r="G1438" s="157">
        <f>$F1438*VLOOKUP($D1438,'[3]TAC 2018'!$C$2:$AJ$774,6)/100</f>
        <v>1.3679999999999999</v>
      </c>
      <c r="H1438" s="244">
        <f>$F1438*VLOOKUP($D1438,'[3]TAC 2018'!$C$2:$AJ$774,8)/100</f>
        <v>4.4649999999999995E-2</v>
      </c>
      <c r="I1438" s="244">
        <f>$F1438*VLOOKUP($D1438,'[3]TAC 2018'!$C$2:$AJ$774,9)/100</f>
        <v>2.8499999999999997E-3</v>
      </c>
      <c r="J1438" s="245">
        <f>$F1438*VLOOKUP($D1438,'[3]TAC 2018'!$C$2:$AJ$774,10)/100</f>
        <v>0.27834999999999999</v>
      </c>
      <c r="K1438" s="245">
        <f>$F1438*VLOOKUP($D1438,'[3]TAC 2018'!$C$2:$AJ$774,14)/100</f>
        <v>0.38</v>
      </c>
      <c r="L1438" s="244">
        <f>$F1438*VLOOKUP($D1438,'[3]TAC 2018'!$C$2:$AJ$774,15)/100</f>
        <v>1.2349999999999998E-2</v>
      </c>
    </row>
    <row r="1439" spans="1:12">
      <c r="A1439" s="574"/>
      <c r="B1439" s="619"/>
      <c r="C1439" s="261" t="str">
        <f>VLOOKUP($D1439,'[3]TAC 2018'!$C$2:$AJ$774,2)</f>
        <v>Cebolla junca, hojas, cruda</v>
      </c>
      <c r="D1439" s="243" t="s">
        <v>2039</v>
      </c>
      <c r="E1439" s="246">
        <v>10</v>
      </c>
      <c r="F1439" s="157">
        <f>$E1439*VLOOKUP($D1439,'[3]TAC 2018'!$C$2:$AJ$774,4)/100</f>
        <v>4.5</v>
      </c>
      <c r="G1439" s="157">
        <f>$F1439*VLOOKUP($D1439,'[3]TAC 2018'!$C$2:$AJ$774,6)/100</f>
        <v>1.845</v>
      </c>
      <c r="H1439" s="244">
        <f>$F1439*VLOOKUP($D1439,'[3]TAC 2018'!$C$2:$AJ$774,8)/100</f>
        <v>7.2000000000000008E-2</v>
      </c>
      <c r="I1439" s="244">
        <f>$F1439*VLOOKUP($D1439,'[3]TAC 2018'!$C$2:$AJ$774,9)/100</f>
        <v>9.0000000000000011E-3</v>
      </c>
      <c r="J1439" s="245">
        <f>$F1439*VLOOKUP($D1439,'[3]TAC 2018'!$C$2:$AJ$774,10)/100</f>
        <v>0.31950000000000001</v>
      </c>
      <c r="K1439" s="245">
        <f>$F1439*VLOOKUP($D1439,'[3]TAC 2018'!$C$2:$AJ$774,14)/100</f>
        <v>1.98</v>
      </c>
      <c r="L1439" s="244">
        <f>$F1439*VLOOKUP($D1439,'[3]TAC 2018'!$C$2:$AJ$774,15)/100</f>
        <v>6.7500000000000004E-2</v>
      </c>
    </row>
    <row r="1440" spans="1:12">
      <c r="A1440" s="574"/>
      <c r="B1440" s="619"/>
      <c r="C1440" s="261" t="str">
        <f>VLOOKUP($D1440,'[3]TAC 2018'!$C$2:$AJ$774,2)</f>
        <v>Aceite de maíz</v>
      </c>
      <c r="D1440" s="243" t="s">
        <v>2040</v>
      </c>
      <c r="E1440" s="246">
        <v>15</v>
      </c>
      <c r="F1440" s="157">
        <f>$E1440*VLOOKUP($D1440,'[3]TAC 2018'!$C$2:$AJ$774,4)/100</f>
        <v>15</v>
      </c>
      <c r="G1440" s="157">
        <f>$F1440*VLOOKUP($D1440,'[3]TAC 2018'!$C$2:$AJ$774,6)/100</f>
        <v>135</v>
      </c>
      <c r="H1440" s="244">
        <f>$F1440*VLOOKUP($D1440,'[3]TAC 2018'!$C$2:$AJ$774,8)/100</f>
        <v>0</v>
      </c>
      <c r="I1440" s="244">
        <f>$F1440*VLOOKUP($D1440,'[3]TAC 2018'!$C$2:$AJ$774,9)/100</f>
        <v>15</v>
      </c>
      <c r="J1440" s="245">
        <f>$F1440*VLOOKUP($D1440,'[3]TAC 2018'!$C$2:$AJ$774,10)/100</f>
        <v>0</v>
      </c>
      <c r="K1440" s="245">
        <f>$F1440*VLOOKUP($D1440,'[3]TAC 2018'!$C$2:$AJ$774,14)/100</f>
        <v>0</v>
      </c>
      <c r="L1440" s="244">
        <f>$F1440*VLOOKUP($D1440,'[3]TAC 2018'!$C$2:$AJ$774,15)/100</f>
        <v>0</v>
      </c>
    </row>
    <row r="1441" spans="1:12">
      <c r="A1441" s="574"/>
      <c r="B1441" s="619"/>
      <c r="C1441" s="294" t="str">
        <f>VLOOKUP(D1441,'[3]TAC 2018'!$C$2:$AJ$774,2)</f>
        <v>Sal</v>
      </c>
      <c r="D1441" s="295" t="s">
        <v>2041</v>
      </c>
      <c r="E1441" s="296">
        <v>1</v>
      </c>
      <c r="F1441" s="166">
        <f>$E1441*VLOOKUP($D1441,'[3]TAC 2018'!$C$2:$AJ$774,4)/100</f>
        <v>1</v>
      </c>
      <c r="G1441" s="166">
        <f>$F1441*VLOOKUP($D1441,'[3]TAC 2018'!$C$2:$AJ$774,6)/100</f>
        <v>0</v>
      </c>
      <c r="H1441" s="297">
        <f>$F1441*VLOOKUP($D1441,'[3]TAC 2018'!$C$2:$AJ$774,8)/100</f>
        <v>0</v>
      </c>
      <c r="I1441" s="297">
        <f>$F1441*VLOOKUP($D1441,'[3]TAC 2018'!$C$2:$AJ$774,9)/100</f>
        <v>0</v>
      </c>
      <c r="J1441" s="298">
        <f>$F1441*VLOOKUP($D1441,'[3]TAC 2018'!$C$2:$AJ$774,10)/100</f>
        <v>0</v>
      </c>
      <c r="K1441" s="298">
        <f>$F1441*VLOOKUP($D1441,'[3]TAC 2018'!$C$2:$AJ$774,14)/100</f>
        <v>0.24</v>
      </c>
      <c r="L1441" s="244">
        <f>$F1441*VLOOKUP($D1441,'[3]TAC 2018'!$C$2:$AJ$774,15)/100</f>
        <v>3.0000000000000001E-3</v>
      </c>
    </row>
    <row r="1442" spans="1:12">
      <c r="A1442" s="577"/>
      <c r="B1442" s="299" t="s">
        <v>1920</v>
      </c>
      <c r="C1442" s="261" t="str">
        <f>VLOOKUP(D1442,'[3]TAC 2018'!$C$2:$AJ$774,2)</f>
        <v>Pan blanco, tipo molde, horneado</v>
      </c>
      <c r="D1442" s="243" t="s">
        <v>2106</v>
      </c>
      <c r="E1442" s="246">
        <v>27</v>
      </c>
      <c r="F1442" s="157">
        <f>$E1442*VLOOKUP($D1442,'[3]TAC 2018'!$C$2:$AJ$774,4)/100</f>
        <v>27</v>
      </c>
      <c r="G1442" s="157">
        <f>$F1442*VLOOKUP($D1442,'[3]TAC 2018'!$C$2:$AJ$774,6)/100</f>
        <v>75.06</v>
      </c>
      <c r="H1442" s="244">
        <f>$F1442*VLOOKUP($D1442,'[3]TAC 2018'!$C$2:$AJ$774,8)/100</f>
        <v>2.403</v>
      </c>
      <c r="I1442" s="244">
        <f>$F1442*VLOOKUP($D1442,'[3]TAC 2018'!$C$2:$AJ$774,9)/100</f>
        <v>0.43200000000000005</v>
      </c>
      <c r="J1442" s="245">
        <f>$F1442*VLOOKUP($D1442,'[3]TAC 2018'!$C$2:$AJ$774,10)/100</f>
        <v>15.335999999999999</v>
      </c>
      <c r="K1442" s="245">
        <f>$F1442*VLOOKUP($D1442,'[3]TAC 2018'!$C$2:$AJ$774,14)/100</f>
        <v>6.75</v>
      </c>
      <c r="L1442" s="244">
        <f>$F1442*VLOOKUP($D1442,'[3]TAC 2018'!$C$2:$AJ$774,15)/100</f>
        <v>0.51300000000000001</v>
      </c>
    </row>
    <row r="1443" spans="1:12">
      <c r="A1443" s="573" t="s">
        <v>1764</v>
      </c>
      <c r="B1443" s="580" t="s">
        <v>1894</v>
      </c>
      <c r="C1443" s="261" t="str">
        <f>VLOOKUP(D1443,'[3]TAC 2018'!$C$2:$AJ$774,2)</f>
        <v>Maracuyá, cruda</v>
      </c>
      <c r="D1443" s="243" t="s">
        <v>2117</v>
      </c>
      <c r="E1443" s="246">
        <v>80</v>
      </c>
      <c r="F1443" s="157">
        <f>$E1443*VLOOKUP($D1443,'[3]TAC 2018'!$C$2:$AJ$774,4)/100</f>
        <v>25.6</v>
      </c>
      <c r="G1443" s="157">
        <f>$F1443*VLOOKUP($D1443,'[3]TAC 2018'!$C$2:$AJ$774,6)/100</f>
        <v>15.36</v>
      </c>
      <c r="H1443" s="244">
        <f>$F1443*VLOOKUP($D1443,'[3]TAC 2018'!$C$2:$AJ$774,8)/100</f>
        <v>0.38400000000000006</v>
      </c>
      <c r="I1443" s="244">
        <f>$F1443*VLOOKUP($D1443,'[3]TAC 2018'!$C$2:$AJ$774,9)/100</f>
        <v>0.15359999999999999</v>
      </c>
      <c r="J1443" s="245">
        <f>$F1443*VLOOKUP($D1443,'[3]TAC 2018'!$C$2:$AJ$774,10)/100</f>
        <v>3.1744000000000003</v>
      </c>
      <c r="K1443" s="245">
        <f>$F1443*VLOOKUP($D1443,'[3]TAC 2018'!$C$2:$AJ$774,14)/100</f>
        <v>2.3040000000000003</v>
      </c>
      <c r="L1443" s="244">
        <f>$F1443*VLOOKUP($D1443,'[3]TAC 2018'!$C$2:$AJ$774,15)/100</f>
        <v>0.43520000000000003</v>
      </c>
    </row>
    <row r="1444" spans="1:12">
      <c r="A1444" s="577"/>
      <c r="B1444" s="582"/>
      <c r="C1444" s="261" t="str">
        <f>VLOOKUP(D1444,'[3]TAC 2018'!$C$2:$AJ$774,2)</f>
        <v>Azucar blanco, granulado</v>
      </c>
      <c r="D1444" s="243" t="s">
        <v>2033</v>
      </c>
      <c r="E1444" s="246">
        <v>10</v>
      </c>
      <c r="F1444" s="157">
        <f>$E1444*VLOOKUP($D1444,'[3]TAC 2018'!$C$2:$AJ$774,4)/100</f>
        <v>10</v>
      </c>
      <c r="G1444" s="157">
        <f>$F1444*VLOOKUP($D1444,'[3]TAC 2018'!$C$2:$AJ$774,6)/100</f>
        <v>39.700000000000003</v>
      </c>
      <c r="H1444" s="244">
        <f>$F1444*VLOOKUP($D1444,'[3]TAC 2018'!$C$2:$AJ$774,8)/100</f>
        <v>0</v>
      </c>
      <c r="I1444" s="244">
        <f>$F1444*VLOOKUP($D1444,'[3]TAC 2018'!$C$2:$AJ$774,9)/100</f>
        <v>0</v>
      </c>
      <c r="J1444" s="245">
        <f>$F1444*VLOOKUP($D1444,'[3]TAC 2018'!$C$2:$AJ$774,10)/100</f>
        <v>9.93</v>
      </c>
      <c r="K1444" s="245">
        <f>$F1444*VLOOKUP($D1444,'[3]TAC 2018'!$C$2:$AJ$774,14)/100</f>
        <v>0</v>
      </c>
      <c r="L1444" s="244">
        <f>$F1444*VLOOKUP($D1444,'[3]TAC 2018'!$C$2:$AJ$774,15)/100</f>
        <v>0.01</v>
      </c>
    </row>
    <row r="1445" spans="1:12" ht="15.75">
      <c r="A1445" s="575" t="s">
        <v>2045</v>
      </c>
      <c r="B1445" s="575"/>
      <c r="C1445" s="617"/>
      <c r="D1445" s="617"/>
      <c r="E1445" s="617"/>
      <c r="F1445" s="617"/>
      <c r="G1445" s="263">
        <f>SUM(G1426:G1444)</f>
        <v>808.50599999999997</v>
      </c>
      <c r="H1445" s="263">
        <f t="shared" ref="H1445:L1445" si="171">SUM(H1426:H1444)</f>
        <v>30.534299999999991</v>
      </c>
      <c r="I1445" s="263">
        <f t="shared" si="171"/>
        <v>31.000299999999996</v>
      </c>
      <c r="J1445" s="263">
        <f t="shared" si="171"/>
        <v>99.769100000000009</v>
      </c>
      <c r="K1445" s="263">
        <f t="shared" si="171"/>
        <v>48.714000000000006</v>
      </c>
      <c r="L1445" s="255">
        <f t="shared" si="171"/>
        <v>6.724899999999999</v>
      </c>
    </row>
    <row r="1446" spans="1:12" ht="15.75">
      <c r="A1446" s="575" t="s">
        <v>2046</v>
      </c>
      <c r="B1446" s="575"/>
      <c r="C1446" s="575"/>
      <c r="D1446" s="575"/>
      <c r="E1446" s="575"/>
      <c r="F1446" s="575"/>
      <c r="G1446" s="256">
        <v>2245</v>
      </c>
      <c r="H1446" s="257">
        <v>78.5</v>
      </c>
      <c r="I1446" s="257">
        <v>74.400000000000006</v>
      </c>
      <c r="J1446" s="257">
        <v>314.3</v>
      </c>
      <c r="K1446" s="256">
        <v>1100</v>
      </c>
      <c r="L1446" s="257">
        <v>6.2</v>
      </c>
    </row>
    <row r="1447" spans="1:12" ht="15.75">
      <c r="A1447" s="575" t="s">
        <v>2047</v>
      </c>
      <c r="B1447" s="575"/>
      <c r="C1447" s="575"/>
      <c r="D1447" s="575"/>
      <c r="E1447" s="575"/>
      <c r="F1447" s="575"/>
      <c r="G1447" s="258">
        <f t="shared" ref="G1447:L1447" si="172">G1445/G1446</f>
        <v>0.36013630289532295</v>
      </c>
      <c r="H1447" s="258">
        <f t="shared" si="172"/>
        <v>0.38897197452229287</v>
      </c>
      <c r="I1447" s="258">
        <f t="shared" si="172"/>
        <v>0.41667069892473108</v>
      </c>
      <c r="J1447" s="258">
        <f t="shared" si="172"/>
        <v>0.31743270760419984</v>
      </c>
      <c r="K1447" s="258">
        <f t="shared" si="172"/>
        <v>4.4285454545454551E-2</v>
      </c>
      <c r="L1447" s="258">
        <f t="shared" si="172"/>
        <v>1.0846612903225805</v>
      </c>
    </row>
    <row r="1448" spans="1:12">
      <c r="A1448" s="280"/>
      <c r="B1448" s="300"/>
      <c r="C1448" s="282"/>
      <c r="D1448" s="259"/>
      <c r="E1448" s="273"/>
      <c r="F1448" s="283"/>
      <c r="G1448" s="283"/>
      <c r="H1448" s="284"/>
      <c r="I1448" s="284"/>
      <c r="J1448" s="285"/>
      <c r="K1448" s="285"/>
      <c r="L1448" s="284"/>
    </row>
    <row r="1449" spans="1:12">
      <c r="A1449" s="584" t="s">
        <v>2222</v>
      </c>
      <c r="B1449" s="584"/>
      <c r="C1449" s="584"/>
      <c r="D1449" s="584"/>
      <c r="E1449" s="584"/>
      <c r="F1449" s="584"/>
      <c r="G1449" s="584"/>
      <c r="H1449" s="584"/>
      <c r="I1449" s="584"/>
      <c r="J1449" s="584"/>
      <c r="K1449" s="584"/>
      <c r="L1449" s="584"/>
    </row>
    <row r="1451" spans="1:12">
      <c r="A1451" s="588" t="s">
        <v>159</v>
      </c>
      <c r="B1451" s="588" t="s">
        <v>166</v>
      </c>
      <c r="C1451" s="588" t="s">
        <v>167</v>
      </c>
      <c r="D1451" s="588" t="s">
        <v>2024</v>
      </c>
      <c r="E1451" s="590" t="s">
        <v>168</v>
      </c>
      <c r="F1451" s="590" t="s">
        <v>169</v>
      </c>
      <c r="G1451" s="592" t="s">
        <v>2025</v>
      </c>
      <c r="H1451" s="593"/>
      <c r="I1451" s="593"/>
      <c r="J1451" s="593"/>
      <c r="K1451" s="593"/>
      <c r="L1451" s="594"/>
    </row>
    <row r="1452" spans="1:12" ht="30">
      <c r="A1452" s="603"/>
      <c r="B1452" s="603"/>
      <c r="C1452" s="603"/>
      <c r="D1452" s="603"/>
      <c r="E1452" s="604"/>
      <c r="F1452" s="604"/>
      <c r="G1452" s="241" t="s">
        <v>2026</v>
      </c>
      <c r="H1452" s="241" t="s">
        <v>2027</v>
      </c>
      <c r="I1452" s="241" t="s">
        <v>2028</v>
      </c>
      <c r="J1452" s="241" t="s">
        <v>2029</v>
      </c>
      <c r="K1452" s="241" t="s">
        <v>2030</v>
      </c>
      <c r="L1452" s="241" t="s">
        <v>2031</v>
      </c>
    </row>
    <row r="1453" spans="1:12">
      <c r="A1453" s="616" t="s">
        <v>1973</v>
      </c>
      <c r="B1453" s="619" t="s">
        <v>1734</v>
      </c>
      <c r="C1453" s="261" t="str">
        <f>VLOOKUP(D1453,'[3]TAC 2018'!$C$2:$AJ$774,2)</f>
        <v>Guayaba, madura, cruda</v>
      </c>
      <c r="D1453" s="243" t="s">
        <v>2091</v>
      </c>
      <c r="E1453" s="156">
        <v>40</v>
      </c>
      <c r="F1453" s="157">
        <f>$E1453*VLOOKUP($D1453,'[3]TAC 2018'!$C$2:$AJ$774,4)/100</f>
        <v>30</v>
      </c>
      <c r="G1453" s="157">
        <f>$F1453*VLOOKUP($D1453,'[3]TAC 2018'!$C$2:$AJ$774,6)/100</f>
        <v>21.3</v>
      </c>
      <c r="H1453" s="244">
        <f>$F1453*VLOOKUP($D1453,'[3]TAC 2018'!$C$2:$AJ$774,8)/100</f>
        <v>0.27</v>
      </c>
      <c r="I1453" s="244">
        <f>$F1453*VLOOKUP($D1453,'[3]TAC 2018'!$C$2:$AJ$774,9)/100</f>
        <v>0.09</v>
      </c>
      <c r="J1453" s="245">
        <f>$F1453*VLOOKUP($D1453,'[3]TAC 2018'!$C$2:$AJ$774,10)/100</f>
        <v>4.0199999999999996</v>
      </c>
      <c r="K1453" s="245">
        <f>$F1453*VLOOKUP($D1453,'[3]TAC 2018'!$C$2:$AJ$774,14)/100</f>
        <v>3.9</v>
      </c>
      <c r="L1453" s="244">
        <f>$F1453*VLOOKUP($D1453,'[3]TAC 2018'!$C$2:$AJ$774,15)/100</f>
        <v>0.09</v>
      </c>
    </row>
    <row r="1454" spans="1:12">
      <c r="A1454" s="616"/>
      <c r="B1454" s="619"/>
      <c r="C1454" s="261" t="str">
        <f>VLOOKUP(D1454,'[3]TAC 2018'!$C$2:$AJ$774,2)</f>
        <v>Azucar blanco, granulado</v>
      </c>
      <c r="D1454" s="243" t="s">
        <v>2033</v>
      </c>
      <c r="E1454" s="156">
        <v>10</v>
      </c>
      <c r="F1454" s="157">
        <f>$E1454*VLOOKUP($D1454,'[3]TAC 2018'!$C$2:$AJ$774,4)/100</f>
        <v>10</v>
      </c>
      <c r="G1454" s="157">
        <f>$F1454*VLOOKUP($D1454,'[3]TAC 2018'!$C$2:$AJ$774,6)/100</f>
        <v>39.700000000000003</v>
      </c>
      <c r="H1454" s="244">
        <f>$F1454*VLOOKUP($D1454,'[3]TAC 2018'!$C$2:$AJ$774,8)/100</f>
        <v>0</v>
      </c>
      <c r="I1454" s="244">
        <f>$F1454*VLOOKUP($D1454,'[3]TAC 2018'!$C$2:$AJ$774,9)/100</f>
        <v>0</v>
      </c>
      <c r="J1454" s="245">
        <f>$F1454*VLOOKUP($D1454,'[3]TAC 2018'!$C$2:$AJ$774,10)/100</f>
        <v>9.93</v>
      </c>
      <c r="K1454" s="245">
        <f>$F1454*VLOOKUP($D1454,'[3]TAC 2018'!$C$2:$AJ$774,14)/100</f>
        <v>0</v>
      </c>
      <c r="L1454" s="244">
        <f>$F1454*VLOOKUP($D1454,'[3]TAC 2018'!$C$2:$AJ$774,15)/100</f>
        <v>0.01</v>
      </c>
    </row>
    <row r="1455" spans="1:12" ht="36.75" customHeight="1">
      <c r="A1455" s="265" t="s">
        <v>1882</v>
      </c>
      <c r="B1455" s="272" t="s">
        <v>1890</v>
      </c>
      <c r="C1455" s="261" t="str">
        <f>VLOOKUP(D1455,'[3]TAC 2018'!$C$2:$AJ$774,2)</f>
        <v>Roscón, relleno de bocadillo, horneado</v>
      </c>
      <c r="D1455" s="243" t="s">
        <v>2109</v>
      </c>
      <c r="E1455" s="156">
        <v>50</v>
      </c>
      <c r="F1455" s="157">
        <f>$E1455*VLOOKUP($D1455,'[3]TAC 2018'!$C$2:$AJ$774,4)/100</f>
        <v>50</v>
      </c>
      <c r="G1455" s="157">
        <f>$F1455*VLOOKUP($D1455,'[3]TAC 2018'!$C$2:$AJ$774,6)/100</f>
        <v>172.5</v>
      </c>
      <c r="H1455" s="244">
        <f>$F1455*VLOOKUP($D1455,'[3]TAC 2018'!$C$2:$AJ$774,8)/100</f>
        <v>3.95</v>
      </c>
      <c r="I1455" s="244">
        <f>$F1455*VLOOKUP($D1455,'[3]TAC 2018'!$C$2:$AJ$774,9)/100</f>
        <v>3.4</v>
      </c>
      <c r="J1455" s="245">
        <f>$F1455*VLOOKUP($D1455,'[3]TAC 2018'!$C$2:$AJ$774,10)/100</f>
        <v>31.45</v>
      </c>
      <c r="K1455" s="245">
        <f>$F1455*VLOOKUP($D1455,'[3]TAC 2018'!$C$2:$AJ$774,14)/100</f>
        <v>17.5</v>
      </c>
      <c r="L1455" s="244">
        <f>$F1455*VLOOKUP($D1455,'[3]TAC 2018'!$C$2:$AJ$774,15)/100</f>
        <v>2</v>
      </c>
    </row>
    <row r="1456" spans="1:12">
      <c r="A1456" s="268"/>
      <c r="B1456" s="269"/>
      <c r="C1456" s="250"/>
      <c r="D1456" s="270"/>
      <c r="E1456" s="271"/>
      <c r="F1456" s="252"/>
      <c r="G1456" s="252"/>
      <c r="H1456" s="253"/>
      <c r="I1456" s="253"/>
      <c r="J1456" s="254"/>
      <c r="K1456" s="254"/>
      <c r="L1456" s="253"/>
    </row>
    <row r="1457" spans="1:12" ht="15.75">
      <c r="A1457" s="617" t="s">
        <v>2045</v>
      </c>
      <c r="B1457" s="617"/>
      <c r="C1457" s="617"/>
      <c r="D1457" s="617"/>
      <c r="E1457" s="617"/>
      <c r="F1457" s="617"/>
      <c r="G1457" s="263">
        <f t="shared" ref="G1457:L1457" si="173">SUM(G1453:G1455)</f>
        <v>233.5</v>
      </c>
      <c r="H1457" s="263">
        <f t="shared" si="173"/>
        <v>4.2200000000000006</v>
      </c>
      <c r="I1457" s="263">
        <f t="shared" si="173"/>
        <v>3.4899999999999998</v>
      </c>
      <c r="J1457" s="263">
        <f t="shared" si="173"/>
        <v>45.4</v>
      </c>
      <c r="K1457" s="263">
        <f t="shared" si="173"/>
        <v>21.4</v>
      </c>
      <c r="L1457" s="263">
        <f t="shared" si="173"/>
        <v>2.1</v>
      </c>
    </row>
    <row r="1458" spans="1:12" ht="15.75">
      <c r="A1458" s="575" t="s">
        <v>2046</v>
      </c>
      <c r="B1458" s="575"/>
      <c r="C1458" s="575"/>
      <c r="D1458" s="575"/>
      <c r="E1458" s="575"/>
      <c r="F1458" s="575"/>
      <c r="G1458" s="256">
        <v>2245</v>
      </c>
      <c r="H1458" s="257">
        <v>78.5</v>
      </c>
      <c r="I1458" s="257">
        <v>74.400000000000006</v>
      </c>
      <c r="J1458" s="257">
        <v>314.3</v>
      </c>
      <c r="K1458" s="256">
        <v>1100</v>
      </c>
      <c r="L1458" s="257">
        <v>6.2</v>
      </c>
    </row>
    <row r="1459" spans="1:12" ht="15.75">
      <c r="A1459" s="575" t="s">
        <v>2047</v>
      </c>
      <c r="B1459" s="575"/>
      <c r="C1459" s="575"/>
      <c r="D1459" s="575"/>
      <c r="E1459" s="575"/>
      <c r="F1459" s="575"/>
      <c r="G1459" s="258">
        <f t="shared" ref="G1459:L1459" si="174">G1457/G1458</f>
        <v>0.10400890868596882</v>
      </c>
      <c r="H1459" s="258">
        <f t="shared" si="174"/>
        <v>5.3757961783439501E-2</v>
      </c>
      <c r="I1459" s="258">
        <f t="shared" si="174"/>
        <v>4.6908602150537625E-2</v>
      </c>
      <c r="J1459" s="258">
        <f t="shared" si="174"/>
        <v>0.1444479796372892</v>
      </c>
      <c r="K1459" s="258">
        <f t="shared" si="174"/>
        <v>1.9454545454545454E-2</v>
      </c>
      <c r="L1459" s="258">
        <f t="shared" si="174"/>
        <v>0.33870967741935487</v>
      </c>
    </row>
    <row r="1460" spans="1:12">
      <c r="A1460" s="280"/>
      <c r="B1460" s="300"/>
      <c r="C1460" s="282"/>
      <c r="D1460" s="259"/>
      <c r="E1460" s="273"/>
      <c r="F1460" s="283"/>
      <c r="G1460" s="283"/>
      <c r="H1460" s="284"/>
      <c r="I1460" s="284"/>
      <c r="J1460" s="285"/>
      <c r="K1460" s="285"/>
      <c r="L1460" s="284"/>
    </row>
    <row r="1461" spans="1:12">
      <c r="A1461" s="608" t="s">
        <v>2223</v>
      </c>
      <c r="B1461" s="608"/>
      <c r="C1461" s="608"/>
      <c r="D1461" s="608"/>
      <c r="E1461" s="608"/>
      <c r="F1461" s="608"/>
      <c r="G1461" s="608"/>
      <c r="H1461" s="608"/>
      <c r="I1461" s="608"/>
      <c r="J1461" s="608"/>
      <c r="K1461" s="608"/>
      <c r="L1461" s="608"/>
    </row>
    <row r="1463" spans="1:12">
      <c r="A1463" s="588" t="s">
        <v>159</v>
      </c>
      <c r="B1463" s="588" t="s">
        <v>166</v>
      </c>
      <c r="C1463" s="588" t="s">
        <v>167</v>
      </c>
      <c r="D1463" s="588" t="s">
        <v>2024</v>
      </c>
      <c r="E1463" s="590" t="s">
        <v>168</v>
      </c>
      <c r="F1463" s="590" t="s">
        <v>169</v>
      </c>
      <c r="G1463" s="592" t="s">
        <v>2025</v>
      </c>
      <c r="H1463" s="593"/>
      <c r="I1463" s="593"/>
      <c r="J1463" s="593"/>
      <c r="K1463" s="593"/>
      <c r="L1463" s="594"/>
    </row>
    <row r="1464" spans="1:12" ht="30">
      <c r="A1464" s="589"/>
      <c r="B1464" s="589"/>
      <c r="C1464" s="589"/>
      <c r="D1464" s="589"/>
      <c r="E1464" s="591"/>
      <c r="F1464" s="591"/>
      <c r="G1464" s="241" t="s">
        <v>2026</v>
      </c>
      <c r="H1464" s="241" t="s">
        <v>2027</v>
      </c>
      <c r="I1464" s="241" t="s">
        <v>2028</v>
      </c>
      <c r="J1464" s="241" t="s">
        <v>2029</v>
      </c>
      <c r="K1464" s="241" t="s">
        <v>2030</v>
      </c>
      <c r="L1464" s="241" t="s">
        <v>2031</v>
      </c>
    </row>
    <row r="1465" spans="1:12">
      <c r="A1465" s="573" t="s">
        <v>1896</v>
      </c>
      <c r="B1465" s="578" t="s">
        <v>1914</v>
      </c>
      <c r="C1465" s="242" t="str">
        <f>VLOOKUP($D1465,'[3]TAC 2018'!$C$2:$AJ$774,2)</f>
        <v>Maíz blanco, crudo</v>
      </c>
      <c r="D1465" s="243" t="s">
        <v>2032</v>
      </c>
      <c r="E1465" s="156">
        <v>20</v>
      </c>
      <c r="F1465" s="157">
        <f>$E1465*VLOOKUP($D1465,'[3]TAC 2018'!$C$2:$AJ$774,4)/100</f>
        <v>20</v>
      </c>
      <c r="G1465" s="157">
        <f>$F1465*VLOOKUP($D1465,'[3]TAC 2018'!$C$2:$AJ$774,6)/100</f>
        <v>72.599999999999994</v>
      </c>
      <c r="H1465" s="244">
        <f>$F1465*VLOOKUP($D1465,'[3]TAC 2018'!$C$2:$AJ$774,8)/100</f>
        <v>1.88</v>
      </c>
      <c r="I1465" s="244">
        <f>$F1465*VLOOKUP($D1465,'[3]TAC 2018'!$C$2:$AJ$774,9)/100</f>
        <v>0.76</v>
      </c>
      <c r="J1465" s="245">
        <f>$F1465*VLOOKUP($D1465,'[3]TAC 2018'!$C$2:$AJ$774,10)/100</f>
        <v>14.44</v>
      </c>
      <c r="K1465" s="245">
        <f>$F1465*VLOOKUP($D1465,'[3]TAC 2018'!$C$2:$AJ$774,14)/100</f>
        <v>0.8</v>
      </c>
      <c r="L1465" s="244">
        <f>$F1465*VLOOKUP($D1465,'[3]TAC 2018'!$C$2:$AJ$774,15)/100</f>
        <v>0.48</v>
      </c>
    </row>
    <row r="1466" spans="1:12">
      <c r="A1466" s="577"/>
      <c r="B1466" s="579"/>
      <c r="C1466" s="242" t="str">
        <f>VLOOKUP(D1466,'[3]TAC 2018'!$C$2:$AJ$774,2)</f>
        <v>Azucar blanco, granulado</v>
      </c>
      <c r="D1466" s="243" t="s">
        <v>2033</v>
      </c>
      <c r="E1466" s="156">
        <v>10</v>
      </c>
      <c r="F1466" s="157">
        <f>$E1466*VLOOKUP($D1466,'[3]TAC 2018'!$C$2:$AJ$774,4)/100</f>
        <v>10</v>
      </c>
      <c r="G1466" s="157">
        <f>$F1466*VLOOKUP($D1466,'[3]TAC 2018'!$C$2:$AJ$774,6)/100</f>
        <v>39.700000000000003</v>
      </c>
      <c r="H1466" s="244">
        <f>$F1466*VLOOKUP($D1466,'[3]TAC 2018'!$C$2:$AJ$774,8)/100</f>
        <v>0</v>
      </c>
      <c r="I1466" s="244">
        <f>$F1466*VLOOKUP($D1466,'[3]TAC 2018'!$C$2:$AJ$774,9)/100</f>
        <v>0</v>
      </c>
      <c r="J1466" s="245">
        <f>$F1466*VLOOKUP($D1466,'[3]TAC 2018'!$C$2:$AJ$774,10)/100</f>
        <v>9.93</v>
      </c>
      <c r="K1466" s="245">
        <f>$F1466*VLOOKUP($D1466,'[3]TAC 2018'!$C$2:$AJ$774,14)/100</f>
        <v>0</v>
      </c>
      <c r="L1466" s="244">
        <f>$F1466*VLOOKUP($D1466,'[3]TAC 2018'!$C$2:$AJ$774,15)/100</f>
        <v>0.01</v>
      </c>
    </row>
    <row r="1467" spans="1:12">
      <c r="A1467" s="573" t="s">
        <v>160</v>
      </c>
      <c r="B1467" s="578" t="s">
        <v>1916</v>
      </c>
      <c r="C1467" s="242" t="str">
        <f>VLOOKUP(D1467,'[3]TAC 2018'!$C$2:$AJ$774,2)</f>
        <v>Pollo, pechuga con piel, cruda</v>
      </c>
      <c r="D1467" s="243" t="s">
        <v>2084</v>
      </c>
      <c r="E1467" s="156">
        <v>60</v>
      </c>
      <c r="F1467" s="157">
        <f>$E1467*VLOOKUP($D1467,'[3]TAC 2018'!$C$2:$AJ$774,4)/100</f>
        <v>55.8</v>
      </c>
      <c r="G1467" s="157">
        <f>$F1467*VLOOKUP($D1467,'[3]TAC 2018'!$C$2:$AJ$774,6)/100</f>
        <v>92.627999999999986</v>
      </c>
      <c r="H1467" s="244">
        <f>$F1467*VLOOKUP($D1467,'[3]TAC 2018'!$C$2:$AJ$774,8)/100</f>
        <v>11.550599999999999</v>
      </c>
      <c r="I1467" s="244">
        <f>$F1467*VLOOKUP($D1467,'[3]TAC 2018'!$C$2:$AJ$774,9)/100</f>
        <v>5.1335999999999986</v>
      </c>
      <c r="J1467" s="245">
        <f>$F1467*VLOOKUP($D1467,'[3]TAC 2018'!$C$2:$AJ$774,10)/100</f>
        <v>5.5800000000000002E-2</v>
      </c>
      <c r="K1467" s="245">
        <f>$F1467*VLOOKUP($D1467,'[3]TAC 2018'!$C$2:$AJ$774,14)/100</f>
        <v>6.1379999999999999</v>
      </c>
      <c r="L1467" s="244">
        <f>$F1467*VLOOKUP($D1467,'[3]TAC 2018'!$C$2:$AJ$774,15)/100</f>
        <v>0.39059999999999995</v>
      </c>
    </row>
    <row r="1468" spans="1:12">
      <c r="A1468" s="574"/>
      <c r="B1468" s="599"/>
      <c r="C1468" s="242" t="str">
        <f>VLOOKUP(D1468,'[3]TAC 2018'!$C$2:$AJ$774,2)</f>
        <v>Cebolla cabezona, cruda</v>
      </c>
      <c r="D1468" s="243" t="s">
        <v>2035</v>
      </c>
      <c r="E1468" s="156">
        <v>10</v>
      </c>
      <c r="F1468" s="157">
        <f>$E1468*VLOOKUP($D1468,'[3]TAC 2018'!$C$2:$AJ$774,4)/100</f>
        <v>9.5</v>
      </c>
      <c r="G1468" s="157">
        <f>$F1468*VLOOKUP($D1468,'[3]TAC 2018'!$C$2:$AJ$774,6)/100</f>
        <v>3.8</v>
      </c>
      <c r="H1468" s="244">
        <f>$F1468*VLOOKUP($D1468,'[3]TAC 2018'!$C$2:$AJ$774,8)/100</f>
        <v>0.13299999999999998</v>
      </c>
      <c r="I1468" s="244">
        <f>$F1468*VLOOKUP($D1468,'[3]TAC 2018'!$C$2:$AJ$774,9)/100</f>
        <v>9.5000000000000015E-3</v>
      </c>
      <c r="J1468" s="245">
        <f>$F1468*VLOOKUP($D1468,'[3]TAC 2018'!$C$2:$AJ$774,10)/100</f>
        <v>0.73150000000000004</v>
      </c>
      <c r="K1468" s="245">
        <f>$F1468*VLOOKUP($D1468,'[3]TAC 2018'!$C$2:$AJ$774,14)/100</f>
        <v>2.2799999999999998</v>
      </c>
      <c r="L1468" s="244">
        <f>$F1468*VLOOKUP($D1468,'[3]TAC 2018'!$C$2:$AJ$774,15)/100</f>
        <v>2.8500000000000001E-2</v>
      </c>
    </row>
    <row r="1469" spans="1:12">
      <c r="A1469" s="574"/>
      <c r="B1469" s="599"/>
      <c r="C1469" s="242" t="str">
        <f>VLOOKUP(D1469,'[3]TAC 2018'!$C$2:$AJ$774,2)</f>
        <v>Tomate, crudo</v>
      </c>
      <c r="D1469" s="243" t="s">
        <v>2036</v>
      </c>
      <c r="E1469" s="156">
        <v>10</v>
      </c>
      <c r="F1469" s="157">
        <f>$E1469*VLOOKUP($D1469,'[3]TAC 2018'!$C$2:$AJ$774,4)/100</f>
        <v>8</v>
      </c>
      <c r="G1469" s="157">
        <f>$F1469*VLOOKUP($D1469,'[3]TAC 2018'!$C$2:$AJ$774,6)/100</f>
        <v>1.84</v>
      </c>
      <c r="H1469" s="244">
        <f>$F1469*VLOOKUP($D1469,'[3]TAC 2018'!$C$2:$AJ$774,8)/100</f>
        <v>7.2000000000000008E-2</v>
      </c>
      <c r="I1469" s="244">
        <f>$F1469*VLOOKUP($D1469,'[3]TAC 2018'!$C$2:$AJ$774,9)/100</f>
        <v>8.0000000000000002E-3</v>
      </c>
      <c r="J1469" s="245">
        <f>$F1469*VLOOKUP($D1469,'[3]TAC 2018'!$C$2:$AJ$774,10)/100</f>
        <v>0.32799999999999996</v>
      </c>
      <c r="K1469" s="245">
        <f>$F1469*VLOOKUP($D1469,'[3]TAC 2018'!$C$2:$AJ$774,14)/100</f>
        <v>0.72</v>
      </c>
      <c r="L1469" s="244">
        <f>$F1469*VLOOKUP($D1469,'[3]TAC 2018'!$C$2:$AJ$774,15)/100</f>
        <v>0.04</v>
      </c>
    </row>
    <row r="1470" spans="1:12">
      <c r="A1470" s="574"/>
      <c r="B1470" s="599"/>
      <c r="C1470" s="242" t="str">
        <f>VLOOKUP(D1470,'[3]TAC 2018'!$C$2:$AJ$774,2)</f>
        <v>Pimentón verde, crudo</v>
      </c>
      <c r="D1470" s="243" t="s">
        <v>2037</v>
      </c>
      <c r="E1470" s="156">
        <v>10</v>
      </c>
      <c r="F1470" s="157">
        <f>$E1470*VLOOKUP($D1470,'[3]TAC 2018'!$C$2:$AJ$774,4)/100</f>
        <v>8</v>
      </c>
      <c r="G1470" s="157">
        <f>$F1470*VLOOKUP($D1470,'[3]TAC 2018'!$C$2:$AJ$774,6)/100</f>
        <v>2.2400000000000002</v>
      </c>
      <c r="H1470" s="244">
        <f>$F1470*VLOOKUP($D1470,'[3]TAC 2018'!$C$2:$AJ$774,8)/100</f>
        <v>7.2000000000000008E-2</v>
      </c>
      <c r="I1470" s="244">
        <f>$F1470*VLOOKUP($D1470,'[3]TAC 2018'!$C$2:$AJ$774,9)/100</f>
        <v>8.0000000000000002E-3</v>
      </c>
      <c r="J1470" s="245">
        <f>$F1470*VLOOKUP($D1470,'[3]TAC 2018'!$C$2:$AJ$774,10)/100</f>
        <v>0.39200000000000002</v>
      </c>
      <c r="K1470" s="245">
        <f>$F1470*VLOOKUP($D1470,'[3]TAC 2018'!$C$2:$AJ$774,14)/100</f>
        <v>0.88</v>
      </c>
      <c r="L1470" s="244">
        <f>$F1470*VLOOKUP($D1470,'[3]TAC 2018'!$C$2:$AJ$774,15)/100</f>
        <v>3.2000000000000001E-2</v>
      </c>
    </row>
    <row r="1471" spans="1:12">
      <c r="A1471" s="574"/>
      <c r="B1471" s="599"/>
      <c r="C1471" s="242" t="str">
        <f>VLOOKUP(D1471,'[3]TAC 2018'!$C$2:$AJ$774,2)</f>
        <v>Ajo, crudo</v>
      </c>
      <c r="D1471" s="243" t="s">
        <v>2038</v>
      </c>
      <c r="E1471" s="156">
        <v>1</v>
      </c>
      <c r="F1471" s="157">
        <f>$E1471*VLOOKUP($D1471,'[3]TAC 2018'!$C$2:$AJ$774,4)/100</f>
        <v>0.95</v>
      </c>
      <c r="G1471" s="157">
        <f>$F1471*VLOOKUP($D1471,'[3]TAC 2018'!$C$2:$AJ$774,6)/100</f>
        <v>1.3679999999999999</v>
      </c>
      <c r="H1471" s="244">
        <f>$F1471*VLOOKUP($D1471,'[3]TAC 2018'!$C$2:$AJ$774,8)/100</f>
        <v>4.4649999999999995E-2</v>
      </c>
      <c r="I1471" s="244">
        <f>$F1471*VLOOKUP($D1471,'[3]TAC 2018'!$C$2:$AJ$774,9)/100</f>
        <v>2.8499999999999997E-3</v>
      </c>
      <c r="J1471" s="245">
        <f>$F1471*VLOOKUP($D1471,'[3]TAC 2018'!$C$2:$AJ$774,10)/100</f>
        <v>0.27834999999999999</v>
      </c>
      <c r="K1471" s="245">
        <f>$F1471*VLOOKUP($D1471,'[3]TAC 2018'!$C$2:$AJ$774,14)/100</f>
        <v>0.38</v>
      </c>
      <c r="L1471" s="244">
        <f>$F1471*VLOOKUP($D1471,'[3]TAC 2018'!$C$2:$AJ$774,15)/100</f>
        <v>1.2349999999999998E-2</v>
      </c>
    </row>
    <row r="1472" spans="1:12">
      <c r="A1472" s="574"/>
      <c r="B1472" s="599"/>
      <c r="C1472" s="242" t="str">
        <f>VLOOKUP(D1472,'[3]TAC 2018'!$C$2:$AJ$774,2)</f>
        <v>Cebolla junca, hojas, cruda</v>
      </c>
      <c r="D1472" s="243" t="s">
        <v>2039</v>
      </c>
      <c r="E1472" s="156">
        <v>10</v>
      </c>
      <c r="F1472" s="157">
        <f>$E1472*VLOOKUP($D1472,'[3]TAC 2018'!$C$2:$AJ$774,4)/100</f>
        <v>4.5</v>
      </c>
      <c r="G1472" s="157">
        <f>$F1472*VLOOKUP($D1472,'[3]TAC 2018'!$C$2:$AJ$774,6)/100</f>
        <v>1.845</v>
      </c>
      <c r="H1472" s="244">
        <f>$F1472*VLOOKUP($D1472,'[3]TAC 2018'!$C$2:$AJ$774,8)/100</f>
        <v>7.2000000000000008E-2</v>
      </c>
      <c r="I1472" s="244">
        <f>$F1472*VLOOKUP($D1472,'[3]TAC 2018'!$C$2:$AJ$774,9)/100</f>
        <v>9.0000000000000011E-3</v>
      </c>
      <c r="J1472" s="245">
        <f>$F1472*VLOOKUP($D1472,'[3]TAC 2018'!$C$2:$AJ$774,10)/100</f>
        <v>0.31950000000000001</v>
      </c>
      <c r="K1472" s="245">
        <f>$F1472*VLOOKUP($D1472,'[3]TAC 2018'!$C$2:$AJ$774,14)/100</f>
        <v>1.98</v>
      </c>
      <c r="L1472" s="244">
        <f>$F1472*VLOOKUP($D1472,'[3]TAC 2018'!$C$2:$AJ$774,15)/100</f>
        <v>6.7500000000000004E-2</v>
      </c>
    </row>
    <row r="1473" spans="1:12">
      <c r="A1473" s="574"/>
      <c r="B1473" s="599"/>
      <c r="C1473" s="242" t="str">
        <f>VLOOKUP(D1473,'[3]TAC 2018'!$C$2:$AJ$774,2)</f>
        <v>Aceite de maíz</v>
      </c>
      <c r="D1473" s="243" t="s">
        <v>2040</v>
      </c>
      <c r="E1473" s="156">
        <v>10</v>
      </c>
      <c r="F1473" s="157">
        <f>$E1473*VLOOKUP($D1473,'[3]TAC 2018'!$C$2:$AJ$774,4)/100</f>
        <v>10</v>
      </c>
      <c r="G1473" s="157">
        <f>$F1473*VLOOKUP($D1473,'[3]TAC 2018'!$C$2:$AJ$774,6)/100</f>
        <v>90</v>
      </c>
      <c r="H1473" s="244">
        <f>$F1473*VLOOKUP($D1473,'[3]TAC 2018'!$C$2:$AJ$774,8)/100</f>
        <v>0</v>
      </c>
      <c r="I1473" s="244">
        <f>$F1473*VLOOKUP($D1473,'[3]TAC 2018'!$C$2:$AJ$774,9)/100</f>
        <v>10</v>
      </c>
      <c r="J1473" s="245">
        <f>$F1473*VLOOKUP($D1473,'[3]TAC 2018'!$C$2:$AJ$774,10)/100</f>
        <v>0</v>
      </c>
      <c r="K1473" s="245">
        <f>$F1473*VLOOKUP($D1473,'[3]TAC 2018'!$C$2:$AJ$774,14)/100</f>
        <v>0</v>
      </c>
      <c r="L1473" s="244">
        <f>$F1473*VLOOKUP($D1473,'[3]TAC 2018'!$C$2:$AJ$774,15)/100</f>
        <v>0</v>
      </c>
    </row>
    <row r="1474" spans="1:12">
      <c r="A1474" s="577"/>
      <c r="B1474" s="579"/>
      <c r="C1474" s="242" t="str">
        <f>VLOOKUP(D1474,'[3]TAC 2018'!$C$2:$AJ$774,2)</f>
        <v>Sal</v>
      </c>
      <c r="D1474" s="295" t="s">
        <v>2041</v>
      </c>
      <c r="E1474" s="296">
        <v>1</v>
      </c>
      <c r="F1474" s="157">
        <f>$E1474*VLOOKUP($D1474,'[3]TAC 2018'!$C$2:$AJ$774,4)/100</f>
        <v>1</v>
      </c>
      <c r="G1474" s="157">
        <f>$F1474*VLOOKUP($D1474,'[3]TAC 2018'!$C$2:$AJ$774,6)/100</f>
        <v>0</v>
      </c>
      <c r="H1474" s="244">
        <f>$F1474*VLOOKUP($D1474,'[3]TAC 2018'!$C$2:$AJ$774,8)/100</f>
        <v>0</v>
      </c>
      <c r="I1474" s="244">
        <f>$F1474*VLOOKUP($D1474,'[3]TAC 2018'!$C$2:$AJ$774,9)/100</f>
        <v>0</v>
      </c>
      <c r="J1474" s="245">
        <f>$F1474*VLOOKUP($D1474,'[3]TAC 2018'!$C$2:$AJ$774,10)/100</f>
        <v>0</v>
      </c>
      <c r="K1474" s="245">
        <f>$F1474*VLOOKUP($D1474,'[3]TAC 2018'!$C$2:$AJ$774,14)/100</f>
        <v>0.24</v>
      </c>
      <c r="L1474" s="244">
        <f>$F1474*VLOOKUP($D1474,'[3]TAC 2018'!$C$2:$AJ$774,15)/100</f>
        <v>3.0000000000000001E-3</v>
      </c>
    </row>
    <row r="1475" spans="1:12">
      <c r="A1475" s="620" t="s">
        <v>1882</v>
      </c>
      <c r="B1475" s="622" t="s">
        <v>2010</v>
      </c>
      <c r="C1475" s="242" t="str">
        <f>VLOOKUP(D1475,'[3]TAC 2018'!$C$2:$AJ$774,2)</f>
        <v>Plátano colí o guíneo, verde, crudo</v>
      </c>
      <c r="D1475" s="243" t="s">
        <v>2042</v>
      </c>
      <c r="E1475" s="156">
        <v>300</v>
      </c>
      <c r="F1475" s="157">
        <f>$E1475*VLOOKUP($D1475,'[3]TAC 2018'!$C$2:$AJ$774,4)/100</f>
        <v>180</v>
      </c>
      <c r="G1475" s="157">
        <f>$F1475*VLOOKUP($D1475,'[3]TAC 2018'!$C$2:$AJ$774,6)/100</f>
        <v>230.4</v>
      </c>
      <c r="H1475" s="244">
        <f>$F1475*VLOOKUP($D1475,'[3]TAC 2018'!$C$2:$AJ$774,8)/100</f>
        <v>2.34</v>
      </c>
      <c r="I1475" s="244">
        <f>$F1475*VLOOKUP($D1475,'[3]TAC 2018'!$C$2:$AJ$774,9)/100</f>
        <v>0.18</v>
      </c>
      <c r="J1475" s="245">
        <f>$F1475*VLOOKUP($D1475,'[3]TAC 2018'!$C$2:$AJ$774,10)/100</f>
        <v>54.54</v>
      </c>
      <c r="K1475" s="245">
        <f>$F1475*VLOOKUP($D1475,'[3]TAC 2018'!$C$2:$AJ$774,14)/100</f>
        <v>7.2</v>
      </c>
      <c r="L1475" s="244">
        <f>$F1475*VLOOKUP($D1475,'[3]TAC 2018'!$C$2:$AJ$774,15)/100</f>
        <v>1.2599999999999998</v>
      </c>
    </row>
    <row r="1476" spans="1:12">
      <c r="A1476" s="621"/>
      <c r="B1476" s="623"/>
      <c r="C1476" s="242" t="str">
        <f>VLOOKUP(D1476,'[3]TAC 2018'!$C$2:$AJ$774,2)</f>
        <v>Sal</v>
      </c>
      <c r="D1476" s="243" t="s">
        <v>2041</v>
      </c>
      <c r="E1476" s="156">
        <v>0.5</v>
      </c>
      <c r="F1476" s="157">
        <f>$E1476*VLOOKUP($D1476,'[3]TAC 2018'!$C$2:$AJ$774,4)/100</f>
        <v>0.5</v>
      </c>
      <c r="G1476" s="157">
        <f>$F1476*VLOOKUP($D1476,'[3]TAC 2018'!$C$2:$AJ$774,6)/100</f>
        <v>0</v>
      </c>
      <c r="H1476" s="244">
        <f>$F1476*VLOOKUP($D1476,'[3]TAC 2018'!$C$2:$AJ$774,8)/100</f>
        <v>0</v>
      </c>
      <c r="I1476" s="244">
        <f>$F1476*VLOOKUP($D1476,'[3]TAC 2018'!$C$2:$AJ$774,9)/100</f>
        <v>0</v>
      </c>
      <c r="J1476" s="245">
        <f>$F1476*VLOOKUP($D1476,'[3]TAC 2018'!$C$2:$AJ$774,10)/100</f>
        <v>0</v>
      </c>
      <c r="K1476" s="245">
        <f>$F1476*VLOOKUP($D1476,'[3]TAC 2018'!$C$2:$AJ$774,14)/100</f>
        <v>0.12</v>
      </c>
      <c r="L1476" s="244">
        <f>$F1476*VLOOKUP($D1476,'[3]TAC 2018'!$C$2:$AJ$774,15)/100</f>
        <v>1.5E-3</v>
      </c>
    </row>
    <row r="1477" spans="1:12" ht="15.75">
      <c r="A1477" s="575" t="s">
        <v>2045</v>
      </c>
      <c r="B1477" s="575"/>
      <c r="C1477" s="575"/>
      <c r="D1477" s="575"/>
      <c r="E1477" s="575"/>
      <c r="F1477" s="575"/>
      <c r="G1477" s="255">
        <f>SUM(G1465:G1476)</f>
        <v>536.42100000000005</v>
      </c>
      <c r="H1477" s="255">
        <f t="shared" ref="H1477:L1477" si="175">SUM(H1465:H1476)</f>
        <v>16.164249999999996</v>
      </c>
      <c r="I1477" s="255">
        <f t="shared" si="175"/>
        <v>16.110949999999999</v>
      </c>
      <c r="J1477" s="255">
        <f t="shared" si="175"/>
        <v>81.015150000000006</v>
      </c>
      <c r="K1477" s="255">
        <f t="shared" si="175"/>
        <v>20.738000000000003</v>
      </c>
      <c r="L1477" s="255">
        <f t="shared" si="175"/>
        <v>2.32545</v>
      </c>
    </row>
    <row r="1478" spans="1:12" ht="15.75">
      <c r="A1478" s="575" t="s">
        <v>2046</v>
      </c>
      <c r="B1478" s="575"/>
      <c r="C1478" s="575"/>
      <c r="D1478" s="575"/>
      <c r="E1478" s="575"/>
      <c r="F1478" s="575"/>
      <c r="G1478" s="256">
        <v>2245</v>
      </c>
      <c r="H1478" s="257">
        <v>78.5</v>
      </c>
      <c r="I1478" s="257">
        <v>74.400000000000006</v>
      </c>
      <c r="J1478" s="257">
        <v>314.3</v>
      </c>
      <c r="K1478" s="256">
        <v>1100</v>
      </c>
      <c r="L1478" s="257">
        <v>6.2</v>
      </c>
    </row>
    <row r="1479" spans="1:12" ht="15.75">
      <c r="A1479" s="575" t="s">
        <v>2047</v>
      </c>
      <c r="B1479" s="575"/>
      <c r="C1479" s="575"/>
      <c r="D1479" s="575"/>
      <c r="E1479" s="575"/>
      <c r="F1479" s="575"/>
      <c r="G1479" s="258">
        <f t="shared" ref="G1479:L1479" si="176">G1477/G1478</f>
        <v>0.23894031180400893</v>
      </c>
      <c r="H1479" s="258">
        <f t="shared" si="176"/>
        <v>0.20591401273885346</v>
      </c>
      <c r="I1479" s="258">
        <f t="shared" si="176"/>
        <v>0.21654502688172039</v>
      </c>
      <c r="J1479" s="258">
        <f t="shared" si="176"/>
        <v>0.25776376073814827</v>
      </c>
      <c r="K1479" s="258">
        <f t="shared" si="176"/>
        <v>1.8852727272727274E-2</v>
      </c>
      <c r="L1479" s="258">
        <f t="shared" si="176"/>
        <v>0.3750725806451613</v>
      </c>
    </row>
    <row r="1482" spans="1:12">
      <c r="A1482" s="576" t="s">
        <v>2096</v>
      </c>
      <c r="B1482" s="576"/>
      <c r="C1482" s="576"/>
      <c r="D1482" s="576"/>
      <c r="E1482" s="576"/>
      <c r="F1482" s="576"/>
      <c r="G1482" s="301">
        <f t="shared" ref="G1482:L1482" si="177">G1477+G1457+G1445+G1418+G1408</f>
        <v>2339.4700000000003</v>
      </c>
      <c r="H1482" s="301">
        <f t="shared" si="177"/>
        <v>78.734199999999987</v>
      </c>
      <c r="I1482" s="301">
        <f t="shared" si="177"/>
        <v>77.844599999999986</v>
      </c>
      <c r="J1482" s="301">
        <f t="shared" si="177"/>
        <v>324.74959999999999</v>
      </c>
      <c r="K1482" s="301">
        <f t="shared" si="177"/>
        <v>334.392</v>
      </c>
      <c r="L1482" s="301">
        <f t="shared" si="177"/>
        <v>15.885200000000001</v>
      </c>
    </row>
    <row r="1483" spans="1:12">
      <c r="A1483" s="576" t="s">
        <v>2097</v>
      </c>
      <c r="B1483" s="576"/>
      <c r="C1483" s="576"/>
      <c r="D1483" s="576"/>
      <c r="E1483" s="576"/>
      <c r="F1483" s="576"/>
      <c r="G1483" s="302">
        <v>2245</v>
      </c>
      <c r="H1483" s="303">
        <v>78.5</v>
      </c>
      <c r="I1483" s="303">
        <v>74.400000000000006</v>
      </c>
      <c r="J1483" s="303">
        <v>314.3</v>
      </c>
      <c r="K1483" s="302">
        <v>1100</v>
      </c>
      <c r="L1483" s="303">
        <v>6.2</v>
      </c>
    </row>
    <row r="1484" spans="1:12">
      <c r="A1484" s="576" t="s">
        <v>2047</v>
      </c>
      <c r="B1484" s="576"/>
      <c r="C1484" s="576"/>
      <c r="D1484" s="576"/>
      <c r="E1484" s="576"/>
      <c r="F1484" s="576"/>
      <c r="G1484" s="304">
        <f>G1482/G1483</f>
        <v>1.0420801781737195</v>
      </c>
      <c r="H1484" s="304">
        <f t="shared" ref="H1484:L1484" si="178">H1482/H1483</f>
        <v>1.0029834394904458</v>
      </c>
      <c r="I1484" s="304">
        <f t="shared" si="178"/>
        <v>1.0462983870967739</v>
      </c>
      <c r="J1484" s="304">
        <f t="shared" si="178"/>
        <v>1.0332472160356347</v>
      </c>
      <c r="K1484" s="304">
        <f t="shared" si="178"/>
        <v>0.30399272727272725</v>
      </c>
      <c r="L1484" s="304">
        <f t="shared" si="178"/>
        <v>2.5621290322580648</v>
      </c>
    </row>
    <row r="1485" spans="1:12">
      <c r="A1485" s="305"/>
      <c r="B1485" s="305"/>
      <c r="C1485" s="305"/>
      <c r="D1485" s="305"/>
      <c r="E1485" s="305"/>
      <c r="F1485" s="305"/>
      <c r="G1485" s="306"/>
      <c r="H1485" s="306"/>
      <c r="I1485" s="306"/>
      <c r="J1485" s="306"/>
      <c r="K1485" s="306"/>
      <c r="L1485" s="306"/>
    </row>
    <row r="1486" spans="1:12">
      <c r="A1486" s="608" t="s">
        <v>2224</v>
      </c>
      <c r="B1486" s="608"/>
      <c r="C1486" s="608"/>
      <c r="D1486" s="608"/>
      <c r="E1486" s="608"/>
      <c r="F1486" s="608"/>
      <c r="G1486" s="608"/>
      <c r="H1486" s="608"/>
      <c r="I1486" s="608"/>
      <c r="J1486" s="608"/>
      <c r="K1486" s="608"/>
      <c r="L1486" s="608"/>
    </row>
    <row r="1488" spans="1:12">
      <c r="A1488" s="588" t="s">
        <v>159</v>
      </c>
      <c r="B1488" s="588" t="s">
        <v>166</v>
      </c>
      <c r="C1488" s="588" t="s">
        <v>167</v>
      </c>
      <c r="D1488" s="588" t="s">
        <v>2024</v>
      </c>
      <c r="E1488" s="590" t="s">
        <v>168</v>
      </c>
      <c r="F1488" s="590" t="s">
        <v>169</v>
      </c>
      <c r="G1488" s="592" t="s">
        <v>2025</v>
      </c>
      <c r="H1488" s="593"/>
      <c r="I1488" s="593"/>
      <c r="J1488" s="593"/>
      <c r="K1488" s="593"/>
      <c r="L1488" s="594"/>
    </row>
    <row r="1489" spans="1:12" ht="30">
      <c r="A1489" s="589"/>
      <c r="B1489" s="589"/>
      <c r="C1489" s="589"/>
      <c r="D1489" s="589"/>
      <c r="E1489" s="591"/>
      <c r="F1489" s="591"/>
      <c r="G1489" s="241" t="s">
        <v>2026</v>
      </c>
      <c r="H1489" s="241" t="s">
        <v>2027</v>
      </c>
      <c r="I1489" s="241" t="s">
        <v>2028</v>
      </c>
      <c r="J1489" s="241" t="s">
        <v>2029</v>
      </c>
      <c r="K1489" s="241" t="s">
        <v>2030</v>
      </c>
      <c r="L1489" s="241" t="s">
        <v>2031</v>
      </c>
    </row>
    <row r="1490" spans="1:12">
      <c r="A1490" s="597" t="s">
        <v>1896</v>
      </c>
      <c r="B1490" s="609" t="s">
        <v>1906</v>
      </c>
      <c r="C1490" s="242" t="str">
        <f>VLOOKUP(D1490,'[3]TAC 2018'!$C$2:$AJ$774,2)</f>
        <v>Arroz blanco, pulido, crudo</v>
      </c>
      <c r="D1490" s="243" t="s">
        <v>2056</v>
      </c>
      <c r="E1490" s="156">
        <v>20</v>
      </c>
      <c r="F1490" s="157">
        <f>$E1490*VLOOKUP($D1490,'[3]TAC 2018'!$C$2:$AJ$774,4)/100</f>
        <v>20</v>
      </c>
      <c r="G1490" s="157">
        <f>$F1490*VLOOKUP($D1490,'[3]TAC 2018'!$C$2:$AJ$774,6)/100</f>
        <v>70.599999999999994</v>
      </c>
      <c r="H1490" s="244">
        <f>$F1490*VLOOKUP($D1490,'[3]TAC 2018'!$C$2:$AJ$774,8)/100</f>
        <v>1.34</v>
      </c>
      <c r="I1490" s="244">
        <f>$F1490*VLOOKUP($D1490,'[3]TAC 2018'!$C$2:$AJ$774,9)/100</f>
        <v>0.08</v>
      </c>
      <c r="J1490" s="245">
        <f>$F1490*VLOOKUP($D1490,'[3]TAC 2018'!$C$2:$AJ$774,10)/100</f>
        <v>16.02</v>
      </c>
      <c r="K1490" s="245">
        <f>$F1490*VLOOKUP($D1490,'[3]TAC 2018'!$C$2:$AJ$774,14)/100</f>
        <v>1.8</v>
      </c>
      <c r="L1490" s="244">
        <f>$F1490*VLOOKUP($D1490,'[3]TAC 2018'!$C$2:$AJ$774,15)/100</f>
        <v>0.16</v>
      </c>
    </row>
    <row r="1491" spans="1:12">
      <c r="A1491" s="598"/>
      <c r="B1491" s="610"/>
      <c r="C1491" s="242" t="str">
        <f>VLOOKUP(D1491,'[3]TAC 2018'!$C$2:$AJ$774,2)</f>
        <v>Leche de vaca, entera, en polvo</v>
      </c>
      <c r="D1491" s="243" t="s">
        <v>2049</v>
      </c>
      <c r="E1491" s="156">
        <v>20</v>
      </c>
      <c r="F1491" s="157">
        <f>$E1491*VLOOKUP($D1491,'[3]TAC 2018'!$C$2:$AJ$774,4)/100</f>
        <v>20</v>
      </c>
      <c r="G1491" s="157">
        <f>$F1491*VLOOKUP($D1491,'[3]TAC 2018'!$C$2:$AJ$774,6)/100</f>
        <v>99.8</v>
      </c>
      <c r="H1491" s="244">
        <f>$F1491*VLOOKUP($D1491,'[3]TAC 2018'!$C$2:$AJ$774,8)/100</f>
        <v>5.26</v>
      </c>
      <c r="I1491" s="244">
        <f>$F1491*VLOOKUP($D1491,'[3]TAC 2018'!$C$2:$AJ$774,9)/100</f>
        <v>5.32</v>
      </c>
      <c r="J1491" s="245">
        <f>$F1491*VLOOKUP($D1491,'[3]TAC 2018'!$C$2:$AJ$774,10)/100</f>
        <v>7.68</v>
      </c>
      <c r="K1491" s="245">
        <f>$F1491*VLOOKUP($D1491,'[3]TAC 2018'!$C$2:$AJ$774,14)/100</f>
        <v>188</v>
      </c>
      <c r="L1491" s="244">
        <f>$F1491*VLOOKUP($D1491,'[3]TAC 2018'!$C$2:$AJ$774,15)/100</f>
        <v>0.1</v>
      </c>
    </row>
    <row r="1492" spans="1:12">
      <c r="A1492" s="600"/>
      <c r="B1492" s="611"/>
      <c r="C1492" s="242" t="str">
        <f>VLOOKUP(D1492,'[3]TAC 2018'!$C$2:$AJ$774,2)</f>
        <v>Azucar blanco, granulado</v>
      </c>
      <c r="D1492" s="243" t="s">
        <v>2033</v>
      </c>
      <c r="E1492" s="156">
        <v>10</v>
      </c>
      <c r="F1492" s="157">
        <f>$E1492*VLOOKUP($D1492,'[3]TAC 2018'!$C$2:$AJ$774,4)/100</f>
        <v>10</v>
      </c>
      <c r="G1492" s="157">
        <f>$F1492*VLOOKUP($D1492,'[3]TAC 2018'!$C$2:$AJ$774,6)/100</f>
        <v>39.700000000000003</v>
      </c>
      <c r="H1492" s="244">
        <f>$F1492*VLOOKUP($D1492,'[3]TAC 2018'!$C$2:$AJ$774,8)/100</f>
        <v>0</v>
      </c>
      <c r="I1492" s="244">
        <f>$F1492*VLOOKUP($D1492,'[3]TAC 2018'!$C$2:$AJ$774,9)/100</f>
        <v>0</v>
      </c>
      <c r="J1492" s="245">
        <f>$F1492*VLOOKUP($D1492,'[3]TAC 2018'!$C$2:$AJ$774,10)/100</f>
        <v>9.93</v>
      </c>
      <c r="K1492" s="245">
        <f>$F1492*VLOOKUP($D1492,'[3]TAC 2018'!$C$2:$AJ$774,14)/100</f>
        <v>0</v>
      </c>
      <c r="L1492" s="244">
        <f>$F1492*VLOOKUP($D1492,'[3]TAC 2018'!$C$2:$AJ$774,15)/100</f>
        <v>0.01</v>
      </c>
    </row>
    <row r="1493" spans="1:12" ht="30.75" customHeight="1">
      <c r="A1493" s="307" t="s">
        <v>160</v>
      </c>
      <c r="B1493" s="308" t="s">
        <v>1925</v>
      </c>
      <c r="C1493" s="242" t="str">
        <f>VLOOKUP(D1493,'[3]TAC 2018'!$C$2:$AJ$774,2)</f>
        <v>Queso fresco, semiduro, semigraso, tipo costeño</v>
      </c>
      <c r="D1493" s="243" t="s">
        <v>2051</v>
      </c>
      <c r="E1493" s="156">
        <v>50</v>
      </c>
      <c r="F1493" s="157">
        <f>$E1493*VLOOKUP($D1493,'[3]TAC 2018'!$C$2:$AJ$774,4)/100</f>
        <v>50</v>
      </c>
      <c r="G1493" s="157">
        <f>$F1493*VLOOKUP($D1493,'[3]TAC 2018'!$C$2:$AJ$774,6)/100</f>
        <v>151.5</v>
      </c>
      <c r="H1493" s="244">
        <f>$F1493*VLOOKUP($D1493,'[3]TAC 2018'!$C$2:$AJ$774,8)/100</f>
        <v>8.75</v>
      </c>
      <c r="I1493" s="244">
        <f>$F1493*VLOOKUP($D1493,'[3]TAC 2018'!$C$2:$AJ$774,9)/100</f>
        <v>12.75</v>
      </c>
      <c r="J1493" s="245">
        <f>$F1493*VLOOKUP($D1493,'[3]TAC 2018'!$C$2:$AJ$774,10)/100</f>
        <v>0.45</v>
      </c>
      <c r="K1493" s="245">
        <f>$F1493*VLOOKUP($D1493,'[3]TAC 2018'!$C$2:$AJ$774,14)/100</f>
        <v>391.5</v>
      </c>
      <c r="L1493" s="244">
        <f>$F1493*VLOOKUP($D1493,'[3]TAC 2018'!$C$2:$AJ$774,15)/100</f>
        <v>0.65</v>
      </c>
    </row>
    <row r="1494" spans="1:12">
      <c r="A1494" s="573" t="s">
        <v>1882</v>
      </c>
      <c r="B1494" s="578" t="s">
        <v>1917</v>
      </c>
      <c r="C1494" s="242" t="str">
        <f>VLOOKUP(D1494,'[3]TAC 2018'!$C$2:$AJ$774,2)</f>
        <v>Plátano colí o guíneo, verde, crudo</v>
      </c>
      <c r="D1494" s="243" t="s">
        <v>2042</v>
      </c>
      <c r="E1494" s="156">
        <v>300</v>
      </c>
      <c r="F1494" s="157">
        <f>$E1494*VLOOKUP($D1494,'[3]TAC 2018'!$C$2:$AJ$774,4)/100</f>
        <v>180</v>
      </c>
      <c r="G1494" s="157">
        <f>$F1494*VLOOKUP($D1494,'[3]TAC 2018'!$C$2:$AJ$774,6)/100</f>
        <v>230.4</v>
      </c>
      <c r="H1494" s="244">
        <f>$F1494*VLOOKUP($D1494,'[3]TAC 2018'!$C$2:$AJ$774,8)/100</f>
        <v>2.34</v>
      </c>
      <c r="I1494" s="244">
        <f>$F1494*VLOOKUP($D1494,'[3]TAC 2018'!$C$2:$AJ$774,9)/100</f>
        <v>0.18</v>
      </c>
      <c r="J1494" s="245">
        <f>$F1494*VLOOKUP($D1494,'[3]TAC 2018'!$C$2:$AJ$774,10)/100</f>
        <v>54.54</v>
      </c>
      <c r="K1494" s="245">
        <f>$F1494*VLOOKUP($D1494,'[3]TAC 2018'!$C$2:$AJ$774,14)/100</f>
        <v>7.2</v>
      </c>
      <c r="L1494" s="244">
        <f>$F1494*VLOOKUP($D1494,'[3]TAC 2018'!$C$2:$AJ$774,15)/100</f>
        <v>1.2599999999999998</v>
      </c>
    </row>
    <row r="1495" spans="1:12">
      <c r="A1495" s="574"/>
      <c r="B1495" s="599"/>
      <c r="C1495" s="242" t="str">
        <f>VLOOKUP(D1495,'[3]TAC 2018'!$C$2:$AJ$774,2)</f>
        <v>Mantequilla</v>
      </c>
      <c r="D1495" s="243" t="s">
        <v>2053</v>
      </c>
      <c r="E1495" s="156">
        <v>10</v>
      </c>
      <c r="F1495" s="157">
        <f>$E1495*VLOOKUP($D1495,'[3]TAC 2018'!$C$2:$AJ$774,4)/100</f>
        <v>10</v>
      </c>
      <c r="G1495" s="157">
        <f>$F1495*VLOOKUP($D1495,'[3]TAC 2018'!$C$2:$AJ$774,6)/100</f>
        <v>47.3</v>
      </c>
      <c r="H1495" s="244">
        <f>$F1495*VLOOKUP($D1495,'[3]TAC 2018'!$C$2:$AJ$774,8)/100</f>
        <v>0.08</v>
      </c>
      <c r="I1495" s="244">
        <f>$F1495*VLOOKUP($D1495,'[3]TAC 2018'!$C$2:$AJ$774,9)/100</f>
        <v>8.2200000000000006</v>
      </c>
      <c r="J1495" s="245">
        <f>$F1495*VLOOKUP($D1495,'[3]TAC 2018'!$C$2:$AJ$774,10)/100</f>
        <v>0</v>
      </c>
      <c r="K1495" s="245">
        <f>$F1495*VLOOKUP($D1495,'[3]TAC 2018'!$C$2:$AJ$774,14)/100</f>
        <v>2.2000000000000002</v>
      </c>
      <c r="L1495" s="244">
        <f>$F1495*VLOOKUP($D1495,'[3]TAC 2018'!$C$2:$AJ$774,15)/100</f>
        <v>0.02</v>
      </c>
    </row>
    <row r="1496" spans="1:12">
      <c r="A1496" s="577"/>
      <c r="B1496" s="579"/>
      <c r="C1496" s="242" t="str">
        <f>VLOOKUP(D1496,'[3]TAC 2018'!$C$2:$AJ$774,2)</f>
        <v>Sal</v>
      </c>
      <c r="D1496" s="243" t="s">
        <v>2041</v>
      </c>
      <c r="E1496" s="156">
        <v>0.5</v>
      </c>
      <c r="F1496" s="157">
        <f>$E1496*VLOOKUP($D1496,'[3]TAC 2018'!$C$2:$AJ$774,4)/100</f>
        <v>0.5</v>
      </c>
      <c r="G1496" s="157">
        <f>$F1496*VLOOKUP($D1496,'[3]TAC 2018'!$C$2:$AJ$774,6)/100</f>
        <v>0</v>
      </c>
      <c r="H1496" s="244">
        <f>$F1496*VLOOKUP($D1496,'[3]TAC 2018'!$C$2:$AJ$774,8)/100</f>
        <v>0</v>
      </c>
      <c r="I1496" s="244">
        <f>$F1496*VLOOKUP($D1496,'[3]TAC 2018'!$C$2:$AJ$774,9)/100</f>
        <v>0</v>
      </c>
      <c r="J1496" s="245">
        <f>$F1496*VLOOKUP($D1496,'[3]TAC 2018'!$C$2:$AJ$774,10)/100</f>
        <v>0</v>
      </c>
      <c r="K1496" s="245">
        <f>$F1496*VLOOKUP($D1496,'[3]TAC 2018'!$C$2:$AJ$774,14)/100</f>
        <v>0.12</v>
      </c>
      <c r="L1496" s="244">
        <f>$F1496*VLOOKUP($D1496,'[3]TAC 2018'!$C$2:$AJ$774,15)/100</f>
        <v>1.5E-3</v>
      </c>
    </row>
    <row r="1497" spans="1:12" ht="15.75">
      <c r="A1497" s="575" t="s">
        <v>2045</v>
      </c>
      <c r="B1497" s="575"/>
      <c r="C1497" s="575"/>
      <c r="D1497" s="575"/>
      <c r="E1497" s="575"/>
      <c r="F1497" s="575"/>
      <c r="G1497" s="255">
        <f t="shared" ref="G1497:L1497" si="179">SUM(G1490:G1496)</f>
        <v>639.29999999999995</v>
      </c>
      <c r="H1497" s="255">
        <f t="shared" si="179"/>
        <v>17.769999999999996</v>
      </c>
      <c r="I1497" s="255">
        <f t="shared" si="179"/>
        <v>26.549999999999997</v>
      </c>
      <c r="J1497" s="255">
        <f t="shared" si="179"/>
        <v>88.62</v>
      </c>
      <c r="K1497" s="255">
        <f t="shared" si="179"/>
        <v>590.82000000000005</v>
      </c>
      <c r="L1497" s="255">
        <f t="shared" si="179"/>
        <v>2.2014999999999998</v>
      </c>
    </row>
    <row r="1498" spans="1:12" ht="15.75">
      <c r="A1498" s="575" t="s">
        <v>2046</v>
      </c>
      <c r="B1498" s="575"/>
      <c r="C1498" s="575"/>
      <c r="D1498" s="575"/>
      <c r="E1498" s="575"/>
      <c r="F1498" s="575"/>
      <c r="G1498" s="256">
        <v>2245</v>
      </c>
      <c r="H1498" s="257">
        <v>78.5</v>
      </c>
      <c r="I1498" s="257">
        <v>74.400000000000006</v>
      </c>
      <c r="J1498" s="257">
        <v>314.3</v>
      </c>
      <c r="K1498" s="256">
        <v>1100</v>
      </c>
      <c r="L1498" s="257">
        <v>6.2</v>
      </c>
    </row>
    <row r="1499" spans="1:12" ht="15.75">
      <c r="A1499" s="575" t="s">
        <v>2047</v>
      </c>
      <c r="B1499" s="575"/>
      <c r="C1499" s="575"/>
      <c r="D1499" s="575"/>
      <c r="E1499" s="575"/>
      <c r="F1499" s="575"/>
      <c r="G1499" s="258">
        <f t="shared" ref="G1499:L1499" si="180">G1497/G1498</f>
        <v>0.28476614699331848</v>
      </c>
      <c r="H1499" s="258">
        <f t="shared" si="180"/>
        <v>0.2263694267515923</v>
      </c>
      <c r="I1499" s="258">
        <f t="shared" si="180"/>
        <v>0.35685483870967738</v>
      </c>
      <c r="J1499" s="258">
        <f t="shared" si="180"/>
        <v>0.28195991091314032</v>
      </c>
      <c r="K1499" s="258">
        <f t="shared" si="180"/>
        <v>0.53710909090909098</v>
      </c>
      <c r="L1499" s="258">
        <f t="shared" si="180"/>
        <v>0.35508064516129029</v>
      </c>
    </row>
    <row r="1501" spans="1:12">
      <c r="A1501" s="584" t="s">
        <v>2225</v>
      </c>
      <c r="B1501" s="584"/>
      <c r="C1501" s="584"/>
      <c r="D1501" s="584"/>
      <c r="E1501" s="584"/>
      <c r="F1501" s="584"/>
      <c r="G1501" s="584"/>
      <c r="H1501" s="584"/>
      <c r="I1501" s="584"/>
      <c r="J1501" s="584"/>
      <c r="K1501" s="584"/>
      <c r="L1501" s="584"/>
    </row>
    <row r="1503" spans="1:12">
      <c r="A1503" s="588" t="s">
        <v>159</v>
      </c>
      <c r="B1503" s="588" t="s">
        <v>166</v>
      </c>
      <c r="C1503" s="588" t="s">
        <v>167</v>
      </c>
      <c r="D1503" s="588" t="s">
        <v>2024</v>
      </c>
      <c r="E1503" s="590" t="s">
        <v>168</v>
      </c>
      <c r="F1503" s="590" t="s">
        <v>169</v>
      </c>
      <c r="G1503" s="592" t="s">
        <v>2025</v>
      </c>
      <c r="H1503" s="593"/>
      <c r="I1503" s="593"/>
      <c r="J1503" s="593"/>
      <c r="K1503" s="593"/>
      <c r="L1503" s="594"/>
    </row>
    <row r="1504" spans="1:12" ht="30">
      <c r="A1504" s="603"/>
      <c r="B1504" s="603"/>
      <c r="C1504" s="603"/>
      <c r="D1504" s="603"/>
      <c r="E1504" s="604"/>
      <c r="F1504" s="604"/>
      <c r="G1504" s="241" t="s">
        <v>2026</v>
      </c>
      <c r="H1504" s="241" t="s">
        <v>2027</v>
      </c>
      <c r="I1504" s="241" t="s">
        <v>2028</v>
      </c>
      <c r="J1504" s="241" t="s">
        <v>2029</v>
      </c>
      <c r="K1504" s="241" t="s">
        <v>2030</v>
      </c>
      <c r="L1504" s="241" t="s">
        <v>2031</v>
      </c>
    </row>
    <row r="1505" spans="1:12" ht="45">
      <c r="A1505" s="307" t="s">
        <v>1973</v>
      </c>
      <c r="B1505" s="308" t="s">
        <v>3724</v>
      </c>
      <c r="C1505" s="261" t="str">
        <f>VLOOKUP($D1505,'[3]TAC 2018'!$C$2:$AJ$774,2)</f>
        <v>Leche de vaca, entera, liquida, pasteurizada</v>
      </c>
      <c r="D1505" s="266" t="s">
        <v>3194</v>
      </c>
      <c r="E1505" s="267">
        <v>200</v>
      </c>
      <c r="F1505" s="157">
        <f>$E1505*VLOOKUP($D1505,'[3]TAC 2018'!$C$2:$AJ$774,4)/100</f>
        <v>200</v>
      </c>
      <c r="G1505" s="157">
        <f>$F1505*VLOOKUP($D1505,'[3]TAC 2018'!$C$2:$AJ$774,6)/100</f>
        <v>110</v>
      </c>
      <c r="H1505" s="244">
        <f>$F1505*VLOOKUP($D1505,'[3]TAC 2018'!$C$2:$AJ$774,8)/100</f>
        <v>6.4</v>
      </c>
      <c r="I1505" s="244">
        <f>$F1505*VLOOKUP($D1505,'[3]TAC 2018'!$C$2:$AJ$774,9)/100</f>
        <v>6.4</v>
      </c>
      <c r="J1505" s="245">
        <f>$F1505*VLOOKUP($D1505,'[3]TAC 2018'!$C$2:$AJ$774,10)/100</f>
        <v>6.8</v>
      </c>
      <c r="K1505" s="245">
        <f>$F1505*VLOOKUP($D1505,'[3]TAC 2018'!$C$2:$AJ$774,14)/100</f>
        <v>240</v>
      </c>
      <c r="L1505" s="244">
        <f>$F1505*VLOOKUP($D1505,'[3]TAC 2018'!$C$2:$AJ$774,15)/100</f>
        <v>0</v>
      </c>
    </row>
    <row r="1506" spans="1:12" ht="33" customHeight="1">
      <c r="A1506" s="247" t="s">
        <v>1882</v>
      </c>
      <c r="B1506" s="286" t="s">
        <v>1913</v>
      </c>
      <c r="C1506" s="261" t="str">
        <f>VLOOKUP(D1506,'[3]TAC 2018'!$C$2:$AJ$774,2)</f>
        <v>Pan de dulce, regular, horneado</v>
      </c>
      <c r="D1506" s="266" t="s">
        <v>2193</v>
      </c>
      <c r="E1506" s="267">
        <v>50</v>
      </c>
      <c r="F1506" s="157">
        <f>$E1506*VLOOKUP($D1506,'[3]TAC 2018'!$C$2:$AJ$774,4)/100</f>
        <v>50</v>
      </c>
      <c r="G1506" s="157">
        <f>$F1506*VLOOKUP($D1506,'[3]TAC 2018'!$C$2:$AJ$774,6)/100</f>
        <v>164</v>
      </c>
      <c r="H1506" s="244">
        <f>$F1506*VLOOKUP($D1506,'[3]TAC 2018'!$C$2:$AJ$774,8)/100</f>
        <v>4.45</v>
      </c>
      <c r="I1506" s="244">
        <f>$F1506*VLOOKUP($D1506,'[3]TAC 2018'!$C$2:$AJ$774,9)/100</f>
        <v>2.15</v>
      </c>
      <c r="J1506" s="245">
        <f>$F1506*VLOOKUP($D1506,'[3]TAC 2018'!$C$2:$AJ$774,10)/100</f>
        <v>31.55</v>
      </c>
      <c r="K1506" s="245">
        <f>$F1506*VLOOKUP($D1506,'[3]TAC 2018'!$C$2:$AJ$774,14)/100</f>
        <v>15.5</v>
      </c>
      <c r="L1506" s="244">
        <f>$F1506*VLOOKUP($D1506,'[3]TAC 2018'!$C$2:$AJ$774,15)/100</f>
        <v>1.5</v>
      </c>
    </row>
    <row r="1507" spans="1:12" ht="15.75">
      <c r="A1507" s="617" t="s">
        <v>2045</v>
      </c>
      <c r="B1507" s="617"/>
      <c r="C1507" s="617"/>
      <c r="D1507" s="617"/>
      <c r="E1507" s="617"/>
      <c r="F1507" s="617"/>
      <c r="G1507" s="263">
        <f t="shared" ref="G1507:L1507" si="181">SUM(G1505:G1506)</f>
        <v>274</v>
      </c>
      <c r="H1507" s="263">
        <f t="shared" si="181"/>
        <v>10.850000000000001</v>
      </c>
      <c r="I1507" s="263">
        <f t="shared" si="181"/>
        <v>8.5500000000000007</v>
      </c>
      <c r="J1507" s="263">
        <f t="shared" si="181"/>
        <v>38.35</v>
      </c>
      <c r="K1507" s="263">
        <f t="shared" si="181"/>
        <v>255.5</v>
      </c>
      <c r="L1507" s="263">
        <f t="shared" si="181"/>
        <v>1.5</v>
      </c>
    </row>
    <row r="1508" spans="1:12" ht="15.75">
      <c r="A1508" s="575" t="s">
        <v>2046</v>
      </c>
      <c r="B1508" s="575"/>
      <c r="C1508" s="575"/>
      <c r="D1508" s="575"/>
      <c r="E1508" s="575"/>
      <c r="F1508" s="575"/>
      <c r="G1508" s="256">
        <v>2245</v>
      </c>
      <c r="H1508" s="257">
        <v>78.5</v>
      </c>
      <c r="I1508" s="257">
        <v>74.400000000000006</v>
      </c>
      <c r="J1508" s="257">
        <v>314.3</v>
      </c>
      <c r="K1508" s="256">
        <v>1100</v>
      </c>
      <c r="L1508" s="257">
        <v>6.2</v>
      </c>
    </row>
    <row r="1509" spans="1:12" ht="15.75">
      <c r="A1509" s="575" t="s">
        <v>2047</v>
      </c>
      <c r="B1509" s="575"/>
      <c r="C1509" s="575"/>
      <c r="D1509" s="575"/>
      <c r="E1509" s="575"/>
      <c r="F1509" s="575"/>
      <c r="G1509" s="258">
        <f t="shared" ref="G1509:L1509" si="182">G1507/G1508</f>
        <v>0.1220489977728285</v>
      </c>
      <c r="H1509" s="258">
        <f t="shared" si="182"/>
        <v>0.13821656050955416</v>
      </c>
      <c r="I1509" s="258">
        <f t="shared" si="182"/>
        <v>0.11491935483870967</v>
      </c>
      <c r="J1509" s="258">
        <f t="shared" si="182"/>
        <v>0.12201718103722559</v>
      </c>
      <c r="K1509" s="258">
        <f t="shared" si="182"/>
        <v>0.23227272727272727</v>
      </c>
      <c r="L1509" s="258">
        <f t="shared" si="182"/>
        <v>0.24193548387096772</v>
      </c>
    </row>
    <row r="1511" spans="1:12">
      <c r="A1511" s="584" t="s">
        <v>2226</v>
      </c>
      <c r="B1511" s="584"/>
      <c r="C1511" s="584"/>
      <c r="D1511" s="584"/>
      <c r="E1511" s="584"/>
      <c r="F1511" s="584"/>
      <c r="G1511" s="584"/>
      <c r="H1511" s="584"/>
      <c r="I1511" s="584"/>
      <c r="J1511" s="584"/>
      <c r="K1511" s="584"/>
      <c r="L1511" s="584"/>
    </row>
    <row r="1513" spans="1:12">
      <c r="A1513" s="588" t="s">
        <v>159</v>
      </c>
      <c r="B1513" s="588" t="s">
        <v>166</v>
      </c>
      <c r="C1513" s="605" t="s">
        <v>167</v>
      </c>
      <c r="D1513" s="605" t="s">
        <v>2024</v>
      </c>
      <c r="E1513" s="606" t="s">
        <v>168</v>
      </c>
      <c r="F1513" s="606" t="s">
        <v>169</v>
      </c>
      <c r="G1513" s="607" t="s">
        <v>2025</v>
      </c>
      <c r="H1513" s="607"/>
      <c r="I1513" s="607"/>
      <c r="J1513" s="607"/>
      <c r="K1513" s="607"/>
      <c r="L1513" s="607"/>
    </row>
    <row r="1514" spans="1:12" ht="30">
      <c r="A1514" s="589"/>
      <c r="B1514" s="589"/>
      <c r="C1514" s="605"/>
      <c r="D1514" s="605"/>
      <c r="E1514" s="606"/>
      <c r="F1514" s="606"/>
      <c r="G1514" s="309" t="s">
        <v>2026</v>
      </c>
      <c r="H1514" s="309" t="s">
        <v>2027</v>
      </c>
      <c r="I1514" s="309" t="s">
        <v>2028</v>
      </c>
      <c r="J1514" s="309" t="s">
        <v>2029</v>
      </c>
      <c r="K1514" s="309" t="s">
        <v>2030</v>
      </c>
      <c r="L1514" s="309" t="s">
        <v>2031</v>
      </c>
    </row>
    <row r="1515" spans="1:12">
      <c r="A1515" s="597" t="s">
        <v>1785</v>
      </c>
      <c r="B1515" s="601" t="s">
        <v>1923</v>
      </c>
      <c r="C1515" s="261" t="str">
        <f>VLOOKUP(D1515,'[3]TAC 2018'!$C$2:$AJ$774,2)</f>
        <v>Huevo de gallina, entero, crudo</v>
      </c>
      <c r="D1515" s="243" t="s">
        <v>2058</v>
      </c>
      <c r="E1515" s="156">
        <v>55</v>
      </c>
      <c r="F1515" s="157">
        <f>$E1515*VLOOKUP($D1515,'[3]TAC 2018'!$C$2:$AJ$774,4)/100</f>
        <v>49.5</v>
      </c>
      <c r="G1515" s="157">
        <f>$F1515*VLOOKUP($D1515,'[3]TAC 2018'!$C$2:$AJ$774,6)/100</f>
        <v>73.754999999999995</v>
      </c>
      <c r="H1515" s="244">
        <f>$F1515*VLOOKUP($D1515,'[3]TAC 2018'!$C$2:$AJ$774,8)/100</f>
        <v>6.2369999999999992</v>
      </c>
      <c r="I1515" s="244">
        <f>$F1515*VLOOKUP($D1515,'[3]TAC 2018'!$C$2:$AJ$774,9)/100</f>
        <v>5.3460000000000001</v>
      </c>
      <c r="J1515" s="245">
        <f>$F1515*VLOOKUP($D1515,'[3]TAC 2018'!$C$2:$AJ$774,10)/100</f>
        <v>0.14849999999999999</v>
      </c>
      <c r="K1515" s="245">
        <f>$F1515*VLOOKUP($D1515,'[3]TAC 2018'!$C$2:$AJ$774,14)/100</f>
        <v>26.234999999999999</v>
      </c>
      <c r="L1515" s="244">
        <f>$F1515*VLOOKUP($D1515,'[3]TAC 2018'!$C$2:$AJ$774,15)/100</f>
        <v>0.84149999999999991</v>
      </c>
    </row>
    <row r="1516" spans="1:12">
      <c r="A1516" s="598"/>
      <c r="B1516" s="601"/>
      <c r="C1516" s="261" t="str">
        <f>VLOOKUP(D1516,'[3]TAC 2018'!$C$2:$AJ$774,2)</f>
        <v>Cebolla cabezona, cruda</v>
      </c>
      <c r="D1516" s="243" t="s">
        <v>2035</v>
      </c>
      <c r="E1516" s="156">
        <v>10</v>
      </c>
      <c r="F1516" s="157">
        <f>$E1516*VLOOKUP($D1516,'[3]TAC 2018'!$C$2:$AJ$774,4)/100</f>
        <v>9.5</v>
      </c>
      <c r="G1516" s="157">
        <f>$F1516*VLOOKUP($D1516,'[3]TAC 2018'!$C$2:$AJ$774,6)/100</f>
        <v>3.8</v>
      </c>
      <c r="H1516" s="244">
        <f>$F1516*VLOOKUP($D1516,'[3]TAC 2018'!$C$2:$AJ$774,8)/100</f>
        <v>0.13299999999999998</v>
      </c>
      <c r="I1516" s="244">
        <f>$F1516*VLOOKUP($D1516,'[3]TAC 2018'!$C$2:$AJ$774,9)/100</f>
        <v>9.5000000000000015E-3</v>
      </c>
      <c r="J1516" s="245">
        <f>$F1516*VLOOKUP($D1516,'[3]TAC 2018'!$C$2:$AJ$774,10)/100</f>
        <v>0.73150000000000004</v>
      </c>
      <c r="K1516" s="245">
        <f>$F1516*VLOOKUP($D1516,'[3]TAC 2018'!$C$2:$AJ$774,14)/100</f>
        <v>2.2799999999999998</v>
      </c>
      <c r="L1516" s="244">
        <f>$F1516*VLOOKUP($D1516,'[3]TAC 2018'!$C$2:$AJ$774,15)/100</f>
        <v>2.8500000000000001E-2</v>
      </c>
    </row>
    <row r="1517" spans="1:12">
      <c r="A1517" s="598"/>
      <c r="B1517" s="601"/>
      <c r="C1517" s="261" t="str">
        <f>VLOOKUP(D1517,'[3]TAC 2018'!$C$2:$AJ$774,2)</f>
        <v>Tomate, crudo</v>
      </c>
      <c r="D1517" s="243" t="s">
        <v>2036</v>
      </c>
      <c r="E1517" s="156">
        <v>10</v>
      </c>
      <c r="F1517" s="157">
        <f>$E1517*VLOOKUP($D1517,'[3]TAC 2018'!$C$2:$AJ$774,4)/100</f>
        <v>8</v>
      </c>
      <c r="G1517" s="157">
        <f>$F1517*VLOOKUP($D1517,'[3]TAC 2018'!$C$2:$AJ$774,6)/100</f>
        <v>1.84</v>
      </c>
      <c r="H1517" s="244">
        <f>$F1517*VLOOKUP($D1517,'[3]TAC 2018'!$C$2:$AJ$774,8)/100</f>
        <v>7.2000000000000008E-2</v>
      </c>
      <c r="I1517" s="244">
        <f>$F1517*VLOOKUP($D1517,'[3]TAC 2018'!$C$2:$AJ$774,9)/100</f>
        <v>8.0000000000000002E-3</v>
      </c>
      <c r="J1517" s="245">
        <f>$F1517*VLOOKUP($D1517,'[3]TAC 2018'!$C$2:$AJ$774,10)/100</f>
        <v>0.32799999999999996</v>
      </c>
      <c r="K1517" s="245">
        <f>$F1517*VLOOKUP($D1517,'[3]TAC 2018'!$C$2:$AJ$774,14)/100</f>
        <v>0.72</v>
      </c>
      <c r="L1517" s="244">
        <f>$F1517*VLOOKUP($D1517,'[3]TAC 2018'!$C$2:$AJ$774,15)/100</f>
        <v>0.04</v>
      </c>
    </row>
    <row r="1518" spans="1:12">
      <c r="A1518" s="598"/>
      <c r="B1518" s="601"/>
      <c r="C1518" s="261" t="str">
        <f>VLOOKUP(D1518,'[3]TAC 2018'!$C$2:$AJ$774,2)</f>
        <v>Aceite de maíz</v>
      </c>
      <c r="D1518" s="243" t="s">
        <v>2040</v>
      </c>
      <c r="E1518" s="156">
        <v>5</v>
      </c>
      <c r="F1518" s="157">
        <f>$E1518*VLOOKUP($D1518,'[3]TAC 2018'!$C$2:$AJ$774,4)/100</f>
        <v>5</v>
      </c>
      <c r="G1518" s="157">
        <f>$F1518*VLOOKUP($D1518,'[3]TAC 2018'!$C$2:$AJ$774,6)/100</f>
        <v>45</v>
      </c>
      <c r="H1518" s="244">
        <f>$F1518*VLOOKUP($D1518,'[3]TAC 2018'!$C$2:$AJ$774,8)/100</f>
        <v>0</v>
      </c>
      <c r="I1518" s="244">
        <f>$F1518*VLOOKUP($D1518,'[3]TAC 2018'!$C$2:$AJ$774,9)/100</f>
        <v>5</v>
      </c>
      <c r="J1518" s="245">
        <f>$F1518*VLOOKUP($D1518,'[3]TAC 2018'!$C$2:$AJ$774,10)/100</f>
        <v>0</v>
      </c>
      <c r="K1518" s="245">
        <f>$F1518*VLOOKUP($D1518,'[3]TAC 2018'!$C$2:$AJ$774,14)/100</f>
        <v>0</v>
      </c>
      <c r="L1518" s="244">
        <f>$F1518*VLOOKUP($D1518,'[3]TAC 2018'!$C$2:$AJ$774,15)/100</f>
        <v>0</v>
      </c>
    </row>
    <row r="1519" spans="1:12">
      <c r="A1519" s="598"/>
      <c r="B1519" s="601"/>
      <c r="C1519" s="261" t="str">
        <f>VLOOKUP(D1519,'[3]TAC 2018'!$C$2:$AJ$774,2)</f>
        <v>Sal</v>
      </c>
      <c r="D1519" s="243" t="s">
        <v>2041</v>
      </c>
      <c r="E1519" s="156">
        <v>6</v>
      </c>
      <c r="F1519" s="157">
        <f>$E1519*VLOOKUP($D1519,'[3]TAC 2018'!$C$2:$AJ$774,4)/100</f>
        <v>6</v>
      </c>
      <c r="G1519" s="157">
        <f>$F1519*VLOOKUP($D1519,'[3]TAC 2018'!$C$2:$AJ$774,6)/100</f>
        <v>0</v>
      </c>
      <c r="H1519" s="244">
        <f>$F1519*VLOOKUP($D1519,'[3]TAC 2018'!$C$2:$AJ$774,8)/100</f>
        <v>0</v>
      </c>
      <c r="I1519" s="244">
        <f>$F1519*VLOOKUP($D1519,'[3]TAC 2018'!$C$2:$AJ$774,9)/100</f>
        <v>0</v>
      </c>
      <c r="J1519" s="245">
        <f>$F1519*VLOOKUP($D1519,'[3]TAC 2018'!$C$2:$AJ$774,10)/100</f>
        <v>0</v>
      </c>
      <c r="K1519" s="245">
        <f>$F1519*VLOOKUP($D1519,'[3]TAC 2018'!$C$2:$AJ$774,14)/100</f>
        <v>1.44</v>
      </c>
      <c r="L1519" s="244">
        <f>$F1519*VLOOKUP($D1519,'[3]TAC 2018'!$C$2:$AJ$774,15)/100</f>
        <v>1.7999999999999999E-2</v>
      </c>
    </row>
    <row r="1520" spans="1:12">
      <c r="A1520" s="598"/>
      <c r="B1520" s="578" t="s">
        <v>2227</v>
      </c>
      <c r="C1520" s="261" t="str">
        <f>VLOOKUP(D1520,'[3]TAC 2018'!$C$2:$AJ$774,2)</f>
        <v>Lenteja comun, cruda</v>
      </c>
      <c r="D1520" s="243" t="s">
        <v>2055</v>
      </c>
      <c r="E1520" s="156">
        <v>60</v>
      </c>
      <c r="F1520" s="157">
        <f>$E1520*VLOOKUP($D1520,'[3]TAC 2018'!$C$2:$AJ$774,4)/100</f>
        <v>60</v>
      </c>
      <c r="G1520" s="157">
        <f>$F1520*VLOOKUP($D1520,'[3]TAC 2018'!$C$2:$AJ$774,6)/100</f>
        <v>232.2</v>
      </c>
      <c r="H1520" s="244">
        <f>$F1520*VLOOKUP($D1520,'[3]TAC 2018'!$C$2:$AJ$774,8)/100</f>
        <v>13.86</v>
      </c>
      <c r="I1520" s="244">
        <f>$F1520*VLOOKUP($D1520,'[3]TAC 2018'!$C$2:$AJ$774,9)/100</f>
        <v>0.54</v>
      </c>
      <c r="J1520" s="245">
        <f>$F1520*VLOOKUP($D1520,'[3]TAC 2018'!$C$2:$AJ$774,10)/100</f>
        <v>36.6</v>
      </c>
      <c r="K1520" s="245">
        <f>$F1520*VLOOKUP($D1520,'[3]TAC 2018'!$C$2:$AJ$774,14)/100</f>
        <v>30.6</v>
      </c>
      <c r="L1520" s="244">
        <f>$F1520*VLOOKUP($D1520,'[3]TAC 2018'!$C$2:$AJ$774,15)/100</f>
        <v>4.32</v>
      </c>
    </row>
    <row r="1521" spans="1:12">
      <c r="A1521" s="598"/>
      <c r="B1521" s="599"/>
      <c r="C1521" s="261" t="str">
        <f>VLOOKUP(D1521,'[3]TAC 2018'!$C$2:$AJ$774,2)</f>
        <v>Pimentón verde, crudo</v>
      </c>
      <c r="D1521" s="243" t="s">
        <v>2037</v>
      </c>
      <c r="E1521" s="156">
        <v>10</v>
      </c>
      <c r="F1521" s="157">
        <f>$E1521*VLOOKUP($D1521,'[3]TAC 2018'!$C$2:$AJ$774,4)/100</f>
        <v>8</v>
      </c>
      <c r="G1521" s="157">
        <f>$F1521*VLOOKUP($D1521,'[3]TAC 2018'!$C$2:$AJ$774,6)/100</f>
        <v>2.2400000000000002</v>
      </c>
      <c r="H1521" s="244">
        <f>$F1521*VLOOKUP($D1521,'[3]TAC 2018'!$C$2:$AJ$774,8)/100</f>
        <v>7.2000000000000008E-2</v>
      </c>
      <c r="I1521" s="244">
        <f>$F1521*VLOOKUP($D1521,'[3]TAC 2018'!$C$2:$AJ$774,9)/100</f>
        <v>8.0000000000000002E-3</v>
      </c>
      <c r="J1521" s="245">
        <f>$F1521*VLOOKUP($D1521,'[3]TAC 2018'!$C$2:$AJ$774,10)/100</f>
        <v>0.39200000000000002</v>
      </c>
      <c r="K1521" s="245">
        <f>$F1521*VLOOKUP($D1521,'[3]TAC 2018'!$C$2:$AJ$774,14)/100</f>
        <v>0.88</v>
      </c>
      <c r="L1521" s="244">
        <f>$F1521*VLOOKUP($D1521,'[3]TAC 2018'!$C$2:$AJ$774,15)/100</f>
        <v>3.2000000000000001E-2</v>
      </c>
    </row>
    <row r="1522" spans="1:12">
      <c r="A1522" s="598"/>
      <c r="B1522" s="599"/>
      <c r="C1522" s="261" t="str">
        <f>VLOOKUP(D1522,'[3]TAC 2018'!$C$2:$AJ$774,2)</f>
        <v>Ajo, crudo</v>
      </c>
      <c r="D1522" s="243" t="s">
        <v>2038</v>
      </c>
      <c r="E1522" s="156">
        <v>1</v>
      </c>
      <c r="F1522" s="157">
        <f>$E1522*VLOOKUP($D1522,'[3]TAC 2018'!$C$2:$AJ$774,4)/100</f>
        <v>0.95</v>
      </c>
      <c r="G1522" s="157">
        <f>$F1522*VLOOKUP($D1522,'[3]TAC 2018'!$C$2:$AJ$774,6)/100</f>
        <v>1.3679999999999999</v>
      </c>
      <c r="H1522" s="244">
        <f>$F1522*VLOOKUP($D1522,'[3]TAC 2018'!$C$2:$AJ$774,8)/100</f>
        <v>4.4649999999999995E-2</v>
      </c>
      <c r="I1522" s="244">
        <f>$F1522*VLOOKUP($D1522,'[3]TAC 2018'!$C$2:$AJ$774,9)/100</f>
        <v>2.8499999999999997E-3</v>
      </c>
      <c r="J1522" s="245">
        <f>$F1522*VLOOKUP($D1522,'[3]TAC 2018'!$C$2:$AJ$774,10)/100</f>
        <v>0.27834999999999999</v>
      </c>
      <c r="K1522" s="245">
        <f>$F1522*VLOOKUP($D1522,'[3]TAC 2018'!$C$2:$AJ$774,14)/100</f>
        <v>0.38</v>
      </c>
      <c r="L1522" s="244">
        <f>$F1522*VLOOKUP($D1522,'[3]TAC 2018'!$C$2:$AJ$774,15)/100</f>
        <v>1.2349999999999998E-2</v>
      </c>
    </row>
    <row r="1523" spans="1:12">
      <c r="A1523" s="598"/>
      <c r="B1523" s="599"/>
      <c r="C1523" s="261" t="str">
        <f>VLOOKUP(D1523,'[3]TAC 2018'!$C$2:$AJ$774,2)</f>
        <v>Cebolla cabezona, cruda</v>
      </c>
      <c r="D1523" s="243" t="s">
        <v>2035</v>
      </c>
      <c r="E1523" s="156">
        <v>10</v>
      </c>
      <c r="F1523" s="157">
        <f>$E1523*VLOOKUP($D1523,'[3]TAC 2018'!$C$2:$AJ$774,4)/100</f>
        <v>9.5</v>
      </c>
      <c r="G1523" s="157">
        <f>$F1523*VLOOKUP($D1523,'[3]TAC 2018'!$C$2:$AJ$774,6)/100</f>
        <v>3.8</v>
      </c>
      <c r="H1523" s="244">
        <f>$F1523*VLOOKUP($D1523,'[3]TAC 2018'!$C$2:$AJ$774,8)/100</f>
        <v>0.13299999999999998</v>
      </c>
      <c r="I1523" s="244">
        <f>$F1523*VLOOKUP($D1523,'[3]TAC 2018'!$C$2:$AJ$774,9)/100</f>
        <v>9.5000000000000015E-3</v>
      </c>
      <c r="J1523" s="245">
        <f>$F1523*VLOOKUP($D1523,'[3]TAC 2018'!$C$2:$AJ$774,10)/100</f>
        <v>0.73150000000000004</v>
      </c>
      <c r="K1523" s="245">
        <f>$F1523*VLOOKUP($D1523,'[3]TAC 2018'!$C$2:$AJ$774,14)/100</f>
        <v>2.2799999999999998</v>
      </c>
      <c r="L1523" s="244">
        <f>$F1523*VLOOKUP($D1523,'[3]TAC 2018'!$C$2:$AJ$774,15)/100</f>
        <v>2.8500000000000001E-2</v>
      </c>
    </row>
    <row r="1524" spans="1:12">
      <c r="A1524" s="598"/>
      <c r="B1524" s="599"/>
      <c r="C1524" s="261" t="str">
        <f>VLOOKUP(D1524,'[3]TAC 2018'!$C$2:$AJ$774,2)</f>
        <v>Cebolla junca, tallos, cruda</v>
      </c>
      <c r="D1524" s="243" t="s">
        <v>2116</v>
      </c>
      <c r="E1524" s="156">
        <v>10</v>
      </c>
      <c r="F1524" s="157">
        <f>$E1524*VLOOKUP($D1524,'[3]TAC 2018'!$C$2:$AJ$774,4)/100</f>
        <v>4</v>
      </c>
      <c r="G1524" s="157">
        <f>$F1524*VLOOKUP($D1524,'[3]TAC 2018'!$C$2:$AJ$774,6)/100</f>
        <v>1.48</v>
      </c>
      <c r="H1524" s="244">
        <f>$F1524*VLOOKUP($D1524,'[3]TAC 2018'!$C$2:$AJ$774,8)/100</f>
        <v>4.8000000000000001E-2</v>
      </c>
      <c r="I1524" s="244">
        <f>$F1524*VLOOKUP($D1524,'[3]TAC 2018'!$C$2:$AJ$774,9)/100</f>
        <v>4.0000000000000001E-3</v>
      </c>
      <c r="J1524" s="245">
        <f>$F1524*VLOOKUP($D1524,'[3]TAC 2018'!$C$2:$AJ$774,10)/100</f>
        <v>0.27200000000000002</v>
      </c>
      <c r="K1524" s="245">
        <f>$F1524*VLOOKUP($D1524,'[3]TAC 2018'!$C$2:$AJ$774,14)/100</f>
        <v>2.2799999999999998</v>
      </c>
      <c r="L1524" s="244">
        <f>$F1524*VLOOKUP($D1524,'[3]TAC 2018'!$C$2:$AJ$774,15)/100</f>
        <v>0.02</v>
      </c>
    </row>
    <row r="1525" spans="1:12">
      <c r="A1525" s="598"/>
      <c r="B1525" s="599"/>
      <c r="C1525" s="261" t="str">
        <f>VLOOKUP(D1525,'[3]TAC 2018'!$C$2:$AJ$774,2)</f>
        <v>Tomate, crudo</v>
      </c>
      <c r="D1525" s="243" t="s">
        <v>2036</v>
      </c>
      <c r="E1525" s="156">
        <v>10</v>
      </c>
      <c r="F1525" s="157">
        <f>$E1525*VLOOKUP($D1525,'[3]TAC 2018'!$C$2:$AJ$774,4)/100</f>
        <v>8</v>
      </c>
      <c r="G1525" s="157">
        <f>$F1525*VLOOKUP($D1525,'[3]TAC 2018'!$C$2:$AJ$774,6)/100</f>
        <v>1.84</v>
      </c>
      <c r="H1525" s="244">
        <f>$F1525*VLOOKUP($D1525,'[3]TAC 2018'!$C$2:$AJ$774,8)/100</f>
        <v>7.2000000000000008E-2</v>
      </c>
      <c r="I1525" s="244">
        <f>$F1525*VLOOKUP($D1525,'[3]TAC 2018'!$C$2:$AJ$774,9)/100</f>
        <v>8.0000000000000002E-3</v>
      </c>
      <c r="J1525" s="245">
        <f>$F1525*VLOOKUP($D1525,'[3]TAC 2018'!$C$2:$AJ$774,10)/100</f>
        <v>0.32799999999999996</v>
      </c>
      <c r="K1525" s="245">
        <f>$F1525*VLOOKUP($D1525,'[3]TAC 2018'!$C$2:$AJ$774,14)/100</f>
        <v>0.72</v>
      </c>
      <c r="L1525" s="244">
        <f>$F1525*VLOOKUP($D1525,'[3]TAC 2018'!$C$2:$AJ$774,15)/100</f>
        <v>0.04</v>
      </c>
    </row>
    <row r="1526" spans="1:12">
      <c r="A1526" s="598"/>
      <c r="B1526" s="599"/>
      <c r="C1526" s="261" t="str">
        <f>VLOOKUP(D1526,'[3]TAC 2018'!$C$2:$AJ$774,2)</f>
        <v>Aceite de maíz</v>
      </c>
      <c r="D1526" s="243" t="s">
        <v>2040</v>
      </c>
      <c r="E1526" s="156">
        <v>5</v>
      </c>
      <c r="F1526" s="157">
        <f>$E1526*VLOOKUP($D1526,'[3]TAC 2018'!$C$2:$AJ$774,4)/100</f>
        <v>5</v>
      </c>
      <c r="G1526" s="157">
        <f>$F1526*VLOOKUP($D1526,'[3]TAC 2018'!$C$2:$AJ$774,6)/100</f>
        <v>45</v>
      </c>
      <c r="H1526" s="244">
        <f>$F1526*VLOOKUP($D1526,'[3]TAC 2018'!$C$2:$AJ$774,8)/100</f>
        <v>0</v>
      </c>
      <c r="I1526" s="244">
        <f>$F1526*VLOOKUP($D1526,'[3]TAC 2018'!$C$2:$AJ$774,9)/100</f>
        <v>5</v>
      </c>
      <c r="J1526" s="245">
        <f>$F1526*VLOOKUP($D1526,'[3]TAC 2018'!$C$2:$AJ$774,10)/100</f>
        <v>0</v>
      </c>
      <c r="K1526" s="245">
        <f>$F1526*VLOOKUP($D1526,'[3]TAC 2018'!$C$2:$AJ$774,14)/100</f>
        <v>0</v>
      </c>
      <c r="L1526" s="244">
        <f>$F1526*VLOOKUP($D1526,'[3]TAC 2018'!$C$2:$AJ$774,15)/100</f>
        <v>0</v>
      </c>
    </row>
    <row r="1527" spans="1:12">
      <c r="A1527" s="600"/>
      <c r="B1527" s="599"/>
      <c r="C1527" s="261" t="str">
        <f>VLOOKUP(D1527,'[3]TAC 2018'!$C$2:$AJ$774,2)</f>
        <v>Sal</v>
      </c>
      <c r="D1527" s="243" t="s">
        <v>2041</v>
      </c>
      <c r="E1527" s="246">
        <v>1</v>
      </c>
      <c r="F1527" s="157">
        <f>$E1527*VLOOKUP($D1527,'[3]TAC 2018'!$C$2:$AJ$774,4)/100</f>
        <v>1</v>
      </c>
      <c r="G1527" s="157">
        <f>$F1527*VLOOKUP($D1527,'[3]TAC 2018'!$C$2:$AJ$774,6)/100</f>
        <v>0</v>
      </c>
      <c r="H1527" s="244">
        <f>$F1527*VLOOKUP($D1527,'[3]TAC 2018'!$C$2:$AJ$774,8)/100</f>
        <v>0</v>
      </c>
      <c r="I1527" s="244">
        <f>$F1527*VLOOKUP($D1527,'[3]TAC 2018'!$C$2:$AJ$774,9)/100</f>
        <v>0</v>
      </c>
      <c r="J1527" s="245">
        <f>$F1527*VLOOKUP($D1527,'[3]TAC 2018'!$C$2:$AJ$774,10)/100</f>
        <v>0</v>
      </c>
      <c r="K1527" s="245">
        <f>$F1527*VLOOKUP($D1527,'[3]TAC 2018'!$C$2:$AJ$774,14)/100</f>
        <v>0.24</v>
      </c>
      <c r="L1527" s="244">
        <f>$F1527*VLOOKUP($D1527,'[3]TAC 2018'!$C$2:$AJ$774,15)/100</f>
        <v>3.0000000000000001E-3</v>
      </c>
    </row>
    <row r="1528" spans="1:12">
      <c r="A1528" s="602" t="s">
        <v>162</v>
      </c>
      <c r="B1528" s="599"/>
      <c r="C1528" s="261" t="str">
        <f>VLOOKUP(D1528,'[3]TAC 2018'!$C$2:$AJ$774,2)</f>
        <v>Papa, variedad cerosa, sabanera, con cáscara, cruda</v>
      </c>
      <c r="D1528" s="243" t="s">
        <v>2076</v>
      </c>
      <c r="E1528" s="156">
        <v>60</v>
      </c>
      <c r="F1528" s="157">
        <f>$E1528*VLOOKUP($D1528,'[3]TAC 2018'!$C$2:$AJ$774,4)/100</f>
        <v>60</v>
      </c>
      <c r="G1528" s="157">
        <f>$F1528*VLOOKUP($D1528,'[3]TAC 2018'!$C$2:$AJ$774,6)/100</f>
        <v>48</v>
      </c>
      <c r="H1528" s="244">
        <f>$F1528*VLOOKUP($D1528,'[3]TAC 2018'!$C$2:$AJ$774,8)/100</f>
        <v>1.32</v>
      </c>
      <c r="I1528" s="244">
        <f>$F1528*VLOOKUP($D1528,'[3]TAC 2018'!$C$2:$AJ$774,9)/100</f>
        <v>0.06</v>
      </c>
      <c r="J1528" s="245">
        <f>$F1528*VLOOKUP($D1528,'[3]TAC 2018'!$C$2:$AJ$774,10)/100</f>
        <v>10.139999999999999</v>
      </c>
      <c r="K1528" s="245">
        <f>$F1528*VLOOKUP($D1528,'[3]TAC 2018'!$C$2:$AJ$774,14)/100</f>
        <v>7.2</v>
      </c>
      <c r="L1528" s="244">
        <f>$F1528*VLOOKUP($D1528,'[3]TAC 2018'!$C$2:$AJ$774,15)/100</f>
        <v>0.48</v>
      </c>
    </row>
    <row r="1529" spans="1:12">
      <c r="A1529" s="602"/>
      <c r="B1529" s="579"/>
      <c r="C1529" s="261" t="str">
        <f>VLOOKUP(D1529,'[3]TAC 2018'!$C$2:$AJ$774,2)</f>
        <v>Sal</v>
      </c>
      <c r="D1529" s="243" t="s">
        <v>2041</v>
      </c>
      <c r="E1529" s="246">
        <v>10</v>
      </c>
      <c r="F1529" s="157">
        <f>$E1529*VLOOKUP($D1529,'[3]TAC 2018'!$C$2:$AJ$774,4)/100</f>
        <v>10</v>
      </c>
      <c r="G1529" s="157">
        <f>$F1529*VLOOKUP($D1529,'[3]TAC 2018'!$C$2:$AJ$774,6)/100</f>
        <v>0</v>
      </c>
      <c r="H1529" s="244">
        <f>$F1529*VLOOKUP($D1529,'[3]TAC 2018'!$C$2:$AJ$774,8)/100</f>
        <v>0</v>
      </c>
      <c r="I1529" s="244">
        <f>$F1529*VLOOKUP($D1529,'[3]TAC 2018'!$C$2:$AJ$774,9)/100</f>
        <v>0</v>
      </c>
      <c r="J1529" s="245">
        <f>$F1529*VLOOKUP($D1529,'[3]TAC 2018'!$C$2:$AJ$774,10)/100</f>
        <v>0</v>
      </c>
      <c r="K1529" s="245">
        <f>$F1529*VLOOKUP($D1529,'[3]TAC 2018'!$C$2:$AJ$774,14)/100</f>
        <v>2.4</v>
      </c>
      <c r="L1529" s="244">
        <f>$F1529*VLOOKUP($D1529,'[3]TAC 2018'!$C$2:$AJ$774,15)/100</f>
        <v>0.03</v>
      </c>
    </row>
    <row r="1530" spans="1:12">
      <c r="A1530" s="602" t="s">
        <v>1882</v>
      </c>
      <c r="B1530" s="601" t="s">
        <v>1744</v>
      </c>
      <c r="C1530" s="261" t="str">
        <f>VLOOKUP(D1530,'[3]TAC 2018'!$C$2:$AJ$774,2)</f>
        <v>Arroz blanco, pulido, crudo</v>
      </c>
      <c r="D1530" s="243" t="s">
        <v>2056</v>
      </c>
      <c r="E1530" s="156">
        <v>90</v>
      </c>
      <c r="F1530" s="157">
        <f>$E1530*VLOOKUP($D1530,'[3]TAC 2018'!$C$2:$AJ$774,4)/100</f>
        <v>90</v>
      </c>
      <c r="G1530" s="157">
        <f>$F1530*VLOOKUP($D1530,'[3]TAC 2018'!$C$2:$AJ$774,6)/100</f>
        <v>317.7</v>
      </c>
      <c r="H1530" s="244">
        <f>$F1530*VLOOKUP($D1530,'[3]TAC 2018'!$C$2:$AJ$774,8)/100</f>
        <v>6.03</v>
      </c>
      <c r="I1530" s="244">
        <f>$F1530*VLOOKUP($D1530,'[3]TAC 2018'!$C$2:$AJ$774,9)/100</f>
        <v>0.36</v>
      </c>
      <c r="J1530" s="245">
        <f>$F1530*VLOOKUP($D1530,'[3]TAC 2018'!$C$2:$AJ$774,10)/100</f>
        <v>72.089999999999989</v>
      </c>
      <c r="K1530" s="245">
        <f>$F1530*VLOOKUP($D1530,'[3]TAC 2018'!$C$2:$AJ$774,14)/100</f>
        <v>8.1</v>
      </c>
      <c r="L1530" s="244">
        <f>$F1530*VLOOKUP($D1530,'[3]TAC 2018'!$C$2:$AJ$774,15)/100</f>
        <v>0.72</v>
      </c>
    </row>
    <row r="1531" spans="1:12">
      <c r="A1531" s="602"/>
      <c r="B1531" s="601"/>
      <c r="C1531" s="261" t="str">
        <f>VLOOKUP(D1531,'[3]TAC 2018'!$C$2:$AJ$774,2)</f>
        <v>Aceite de maíz</v>
      </c>
      <c r="D1531" s="243" t="s">
        <v>2040</v>
      </c>
      <c r="E1531" s="156">
        <v>5</v>
      </c>
      <c r="F1531" s="157">
        <f>$E1531*VLOOKUP($D1531,'[3]TAC 2018'!$C$2:$AJ$774,4)/100</f>
        <v>5</v>
      </c>
      <c r="G1531" s="157">
        <f>$F1531*VLOOKUP($D1531,'[3]TAC 2018'!$C$2:$AJ$774,6)/100</f>
        <v>45</v>
      </c>
      <c r="H1531" s="244">
        <f>$F1531*VLOOKUP($D1531,'[3]TAC 2018'!$C$2:$AJ$774,8)/100</f>
        <v>0</v>
      </c>
      <c r="I1531" s="244">
        <f>$F1531*VLOOKUP($D1531,'[3]TAC 2018'!$C$2:$AJ$774,9)/100</f>
        <v>5</v>
      </c>
      <c r="J1531" s="245">
        <f>$F1531*VLOOKUP($D1531,'[3]TAC 2018'!$C$2:$AJ$774,10)/100</f>
        <v>0</v>
      </c>
      <c r="K1531" s="245">
        <f>$F1531*VLOOKUP($D1531,'[3]TAC 2018'!$C$2:$AJ$774,14)/100</f>
        <v>0</v>
      </c>
      <c r="L1531" s="244">
        <f>$F1531*VLOOKUP($D1531,'[3]TAC 2018'!$C$2:$AJ$774,15)/100</f>
        <v>0</v>
      </c>
    </row>
    <row r="1532" spans="1:12">
      <c r="A1532" s="602"/>
      <c r="B1532" s="601"/>
      <c r="C1532" s="261" t="str">
        <f>VLOOKUP(D1532,'[3]TAC 2018'!$C$2:$AJ$774,2)</f>
        <v>Ajo, crudo</v>
      </c>
      <c r="D1532" s="243" t="s">
        <v>2038</v>
      </c>
      <c r="E1532" s="156">
        <v>1</v>
      </c>
      <c r="F1532" s="157">
        <f>$E1532*VLOOKUP($D1532,'[3]TAC 2018'!$C$2:$AJ$774,4)/100</f>
        <v>0.95</v>
      </c>
      <c r="G1532" s="157">
        <f>$F1532*VLOOKUP($D1532,'[3]TAC 2018'!$C$2:$AJ$774,6)/100</f>
        <v>1.3679999999999999</v>
      </c>
      <c r="H1532" s="244">
        <f>$F1532*VLOOKUP($D1532,'[3]TAC 2018'!$C$2:$AJ$774,8)/100</f>
        <v>4.4649999999999995E-2</v>
      </c>
      <c r="I1532" s="244">
        <f>$F1532*VLOOKUP($D1532,'[3]TAC 2018'!$C$2:$AJ$774,9)/100</f>
        <v>2.8499999999999997E-3</v>
      </c>
      <c r="J1532" s="245">
        <f>$F1532*VLOOKUP($D1532,'[3]TAC 2018'!$C$2:$AJ$774,10)/100</f>
        <v>0.27834999999999999</v>
      </c>
      <c r="K1532" s="245">
        <f>$F1532*VLOOKUP($D1532,'[3]TAC 2018'!$C$2:$AJ$774,14)/100</f>
        <v>0.38</v>
      </c>
      <c r="L1532" s="244">
        <f>$F1532*VLOOKUP($D1532,'[3]TAC 2018'!$C$2:$AJ$774,15)/100</f>
        <v>1.2349999999999998E-2</v>
      </c>
    </row>
    <row r="1533" spans="1:12">
      <c r="A1533" s="602"/>
      <c r="B1533" s="601"/>
      <c r="C1533" s="261" t="str">
        <f>VLOOKUP(D1533,'[3]TAC 2018'!$C$2:$AJ$774,2)</f>
        <v>Sal</v>
      </c>
      <c r="D1533" s="243" t="s">
        <v>2041</v>
      </c>
      <c r="E1533" s="246">
        <v>0.5</v>
      </c>
      <c r="F1533" s="157">
        <f>$E1533*VLOOKUP($D1533,'[3]TAC 2018'!$C$2:$AJ$774,4)/100</f>
        <v>0.5</v>
      </c>
      <c r="G1533" s="157">
        <f>$F1533*VLOOKUP($D1533,'[3]TAC 2018'!$C$2:$AJ$774,6)/100</f>
        <v>0</v>
      </c>
      <c r="H1533" s="244">
        <f>$F1533*VLOOKUP($D1533,'[3]TAC 2018'!$C$2:$AJ$774,8)/100</f>
        <v>0</v>
      </c>
      <c r="I1533" s="244">
        <f>$F1533*VLOOKUP($D1533,'[3]TAC 2018'!$C$2:$AJ$774,9)/100</f>
        <v>0</v>
      </c>
      <c r="J1533" s="245">
        <f>$F1533*VLOOKUP($D1533,'[3]TAC 2018'!$C$2:$AJ$774,10)/100</f>
        <v>0</v>
      </c>
      <c r="K1533" s="245">
        <f>$F1533*VLOOKUP($D1533,'[3]TAC 2018'!$C$2:$AJ$774,14)/100</f>
        <v>0.12</v>
      </c>
      <c r="L1533" s="244">
        <f>$F1533*VLOOKUP($D1533,'[3]TAC 2018'!$C$2:$AJ$774,15)/100</f>
        <v>1.5E-3</v>
      </c>
    </row>
    <row r="1534" spans="1:12">
      <c r="A1534" s="602" t="s">
        <v>1764</v>
      </c>
      <c r="B1534" s="601" t="s">
        <v>1732</v>
      </c>
      <c r="C1534" s="261" t="str">
        <f>VLOOKUP(D1534,'[3]TAC 2018'!$C$2:$AJ$774,2)</f>
        <v>Avena en hojuelas, precocida</v>
      </c>
      <c r="D1534" s="243" t="s">
        <v>2054</v>
      </c>
      <c r="E1534" s="246">
        <v>20</v>
      </c>
      <c r="F1534" s="157">
        <f>$E1534*VLOOKUP($D1534,'[3]TAC 2018'!$C$2:$AJ$774,4)/100</f>
        <v>20</v>
      </c>
      <c r="G1534" s="157">
        <f>$F1534*VLOOKUP($D1534,'[3]TAC 2018'!$C$2:$AJ$774,6)/100</f>
        <v>82.2</v>
      </c>
      <c r="H1534" s="244">
        <f>$F1534*VLOOKUP($D1534,'[3]TAC 2018'!$C$2:$AJ$774,8)/100</f>
        <v>3.38</v>
      </c>
      <c r="I1534" s="244">
        <f>$F1534*VLOOKUP($D1534,'[3]TAC 2018'!$C$2:$AJ$774,9)/100</f>
        <v>1.5</v>
      </c>
      <c r="J1534" s="245">
        <f>$F1534*VLOOKUP($D1534,'[3]TAC 2018'!$C$2:$AJ$774,10)/100</f>
        <v>12.82</v>
      </c>
      <c r="K1534" s="245">
        <f>$F1534*VLOOKUP($D1534,'[3]TAC 2018'!$C$2:$AJ$774,14)/100</f>
        <v>10.8</v>
      </c>
      <c r="L1534" s="244">
        <f>$F1534*VLOOKUP($D1534,'[3]TAC 2018'!$C$2:$AJ$774,15)/100</f>
        <v>0.9</v>
      </c>
    </row>
    <row r="1535" spans="1:12">
      <c r="A1535" s="602"/>
      <c r="B1535" s="601"/>
      <c r="C1535" s="261" t="str">
        <f>VLOOKUP(D1535,'[3]TAC 2018'!$C$2:$AJ$774,2)</f>
        <v>Azucar blanco, granulado</v>
      </c>
      <c r="D1535" s="243" t="s">
        <v>2033</v>
      </c>
      <c r="E1535" s="246">
        <v>10</v>
      </c>
      <c r="F1535" s="157">
        <f>$E1535*VLOOKUP($D1535,'[3]TAC 2018'!$C$2:$AJ$774,4)/100</f>
        <v>10</v>
      </c>
      <c r="G1535" s="157">
        <f>$F1535*VLOOKUP($D1535,'[3]TAC 2018'!$C$2:$AJ$774,6)/100</f>
        <v>39.700000000000003</v>
      </c>
      <c r="H1535" s="244">
        <f>$F1535*VLOOKUP($D1535,'[3]TAC 2018'!$C$2:$AJ$774,8)/100</f>
        <v>0</v>
      </c>
      <c r="I1535" s="244">
        <f>$F1535*VLOOKUP($D1535,'[3]TAC 2018'!$C$2:$AJ$774,9)/100</f>
        <v>0</v>
      </c>
      <c r="J1535" s="245">
        <f>$F1535*VLOOKUP($D1535,'[3]TAC 2018'!$C$2:$AJ$774,10)/100</f>
        <v>9.93</v>
      </c>
      <c r="K1535" s="245">
        <f>$F1535*VLOOKUP($D1535,'[3]TAC 2018'!$C$2:$AJ$774,14)/100</f>
        <v>0</v>
      </c>
      <c r="L1535" s="244">
        <f>$F1535*VLOOKUP($D1535,'[3]TAC 2018'!$C$2:$AJ$774,15)/100</f>
        <v>0.01</v>
      </c>
    </row>
    <row r="1536" spans="1:12" ht="15.75">
      <c r="A1536" s="575" t="s">
        <v>2045</v>
      </c>
      <c r="B1536" s="575"/>
      <c r="C1536" s="575"/>
      <c r="D1536" s="575"/>
      <c r="E1536" s="575"/>
      <c r="F1536" s="575"/>
      <c r="G1536" s="255">
        <f t="shared" ref="G1536:L1536" si="183">SUM(G1515:G1535)</f>
        <v>946.29100000000005</v>
      </c>
      <c r="H1536" s="255">
        <f t="shared" si="183"/>
        <v>31.446299999999997</v>
      </c>
      <c r="I1536" s="255">
        <f t="shared" si="183"/>
        <v>22.858699999999999</v>
      </c>
      <c r="J1536" s="255">
        <f t="shared" si="183"/>
        <v>145.06820000000002</v>
      </c>
      <c r="K1536" s="255">
        <f t="shared" si="183"/>
        <v>97.055000000000007</v>
      </c>
      <c r="L1536" s="255">
        <f t="shared" si="183"/>
        <v>7.5376999999999992</v>
      </c>
    </row>
    <row r="1537" spans="1:12" ht="15.75">
      <c r="A1537" s="575" t="s">
        <v>2046</v>
      </c>
      <c r="B1537" s="575"/>
      <c r="C1537" s="575"/>
      <c r="D1537" s="575"/>
      <c r="E1537" s="575"/>
      <c r="F1537" s="575"/>
      <c r="G1537" s="256">
        <v>2245</v>
      </c>
      <c r="H1537" s="257">
        <v>78.5</v>
      </c>
      <c r="I1537" s="257">
        <v>74.400000000000006</v>
      </c>
      <c r="J1537" s="257">
        <v>314.3</v>
      </c>
      <c r="K1537" s="256">
        <v>1100</v>
      </c>
      <c r="L1537" s="257">
        <v>6.2</v>
      </c>
    </row>
    <row r="1538" spans="1:12" ht="15.75">
      <c r="A1538" s="575" t="s">
        <v>2047</v>
      </c>
      <c r="B1538" s="575"/>
      <c r="C1538" s="575"/>
      <c r="D1538" s="575"/>
      <c r="E1538" s="575"/>
      <c r="F1538" s="575"/>
      <c r="G1538" s="258">
        <f t="shared" ref="G1538:L1538" si="184">G1536/G1537</f>
        <v>0.42151046770601341</v>
      </c>
      <c r="H1538" s="258">
        <f t="shared" si="184"/>
        <v>0.40058980891719742</v>
      </c>
      <c r="I1538" s="258">
        <f t="shared" si="184"/>
        <v>0.30724059139784943</v>
      </c>
      <c r="J1538" s="258">
        <f t="shared" si="184"/>
        <v>0.46155965637925556</v>
      </c>
      <c r="K1538" s="258">
        <f t="shared" si="184"/>
        <v>8.8231818181818189E-2</v>
      </c>
      <c r="L1538" s="258">
        <f t="shared" si="184"/>
        <v>1.2157580645161288</v>
      </c>
    </row>
    <row r="1539" spans="1:12">
      <c r="A1539" s="280"/>
      <c r="B1539" s="300"/>
      <c r="C1539" s="282"/>
      <c r="D1539" s="259"/>
      <c r="E1539" s="273"/>
      <c r="F1539" s="283"/>
      <c r="G1539" s="283"/>
      <c r="H1539" s="284"/>
      <c r="I1539" s="284"/>
      <c r="J1539" s="285"/>
      <c r="K1539" s="285"/>
      <c r="L1539" s="284"/>
    </row>
    <row r="1540" spans="1:12">
      <c r="A1540" s="584" t="s">
        <v>2228</v>
      </c>
      <c r="B1540" s="584"/>
      <c r="C1540" s="584"/>
      <c r="D1540" s="584"/>
      <c r="E1540" s="584"/>
      <c r="F1540" s="584"/>
      <c r="G1540" s="584"/>
      <c r="H1540" s="584"/>
      <c r="I1540" s="584"/>
      <c r="J1540" s="584"/>
      <c r="K1540" s="584"/>
      <c r="L1540" s="584"/>
    </row>
    <row r="1542" spans="1:12">
      <c r="A1542" s="588" t="s">
        <v>159</v>
      </c>
      <c r="B1542" s="588" t="s">
        <v>166</v>
      </c>
      <c r="C1542" s="588" t="s">
        <v>167</v>
      </c>
      <c r="D1542" s="588" t="s">
        <v>2024</v>
      </c>
      <c r="E1542" s="590" t="s">
        <v>168</v>
      </c>
      <c r="F1542" s="590" t="s">
        <v>169</v>
      </c>
      <c r="G1542" s="592" t="s">
        <v>2025</v>
      </c>
      <c r="H1542" s="593"/>
      <c r="I1542" s="593"/>
      <c r="J1542" s="593"/>
      <c r="K1542" s="593"/>
      <c r="L1542" s="594"/>
    </row>
    <row r="1543" spans="1:12" ht="30">
      <c r="A1543" s="603"/>
      <c r="B1543" s="603"/>
      <c r="C1543" s="603"/>
      <c r="D1543" s="603"/>
      <c r="E1543" s="604"/>
      <c r="F1543" s="604"/>
      <c r="G1543" s="241" t="s">
        <v>2026</v>
      </c>
      <c r="H1543" s="241" t="s">
        <v>2027</v>
      </c>
      <c r="I1543" s="241" t="s">
        <v>2028</v>
      </c>
      <c r="J1543" s="241" t="s">
        <v>2029</v>
      </c>
      <c r="K1543" s="241" t="s">
        <v>2030</v>
      </c>
      <c r="L1543" s="241" t="s">
        <v>2031</v>
      </c>
    </row>
    <row r="1544" spans="1:12" ht="45" customHeight="1">
      <c r="A1544" s="573" t="s">
        <v>1973</v>
      </c>
      <c r="B1544" s="578" t="s">
        <v>2013</v>
      </c>
      <c r="C1544" s="261" t="str">
        <f>VLOOKUP(D1544,'[3]TAC 2018'!$C$2:$AJ$774,2)</f>
        <v>Maíz blanco, crudo</v>
      </c>
      <c r="D1544" s="266" t="s">
        <v>2032</v>
      </c>
      <c r="E1544" s="267">
        <v>20</v>
      </c>
      <c r="F1544" s="157">
        <f>$E1544*VLOOKUP($D1544,'[3]TAC 2018'!$C$2:$AJ$774,4)/100</f>
        <v>20</v>
      </c>
      <c r="G1544" s="157">
        <f>$F1544*VLOOKUP($D1544,'[3]TAC 2018'!$C$2:$AJ$774,6)/100</f>
        <v>72.599999999999994</v>
      </c>
      <c r="H1544" s="244">
        <f>$F1544*VLOOKUP($D1544,'[3]TAC 2018'!$C$2:$AJ$774,8)/100</f>
        <v>1.88</v>
      </c>
      <c r="I1544" s="244">
        <f>$F1544*VLOOKUP($D1544,'[3]TAC 2018'!$C$2:$AJ$774,9)/100</f>
        <v>0.76</v>
      </c>
      <c r="J1544" s="245">
        <f>$F1544*VLOOKUP($D1544,'[3]TAC 2018'!$C$2:$AJ$774,10)/100</f>
        <v>14.44</v>
      </c>
      <c r="K1544" s="245">
        <f>$F1544*VLOOKUP($D1544,'[3]TAC 2018'!$C$2:$AJ$774,14)/100</f>
        <v>0.8</v>
      </c>
      <c r="L1544" s="244">
        <f>$F1544*VLOOKUP($D1544,'[3]TAC 2018'!$C$2:$AJ$774,15)/100</f>
        <v>0.48</v>
      </c>
    </row>
    <row r="1545" spans="1:12">
      <c r="A1545" s="574"/>
      <c r="B1545" s="599"/>
      <c r="C1545" s="261" t="str">
        <f>VLOOKUP(D1545,'[3]TAC 2018'!$C$2:$AJ$774,2)</f>
        <v>Leche de vaca, entera, en polvo</v>
      </c>
      <c r="D1545" s="266" t="s">
        <v>2049</v>
      </c>
      <c r="E1545" s="267">
        <v>20</v>
      </c>
      <c r="F1545" s="157">
        <f>$E1545*VLOOKUP($D1545,'[3]TAC 2018'!$C$2:$AJ$774,4)/100</f>
        <v>20</v>
      </c>
      <c r="G1545" s="157">
        <f>$F1545*VLOOKUP($D1545,'[3]TAC 2018'!$C$2:$AJ$774,6)/100</f>
        <v>99.8</v>
      </c>
      <c r="H1545" s="244">
        <f>$F1545*VLOOKUP($D1545,'[3]TAC 2018'!$C$2:$AJ$774,8)/100</f>
        <v>5.26</v>
      </c>
      <c r="I1545" s="244">
        <f>$F1545*VLOOKUP($D1545,'[3]TAC 2018'!$C$2:$AJ$774,9)/100</f>
        <v>5.32</v>
      </c>
      <c r="J1545" s="245">
        <f>$F1545*VLOOKUP($D1545,'[3]TAC 2018'!$C$2:$AJ$774,10)/100</f>
        <v>7.68</v>
      </c>
      <c r="K1545" s="245">
        <f>$F1545*VLOOKUP($D1545,'[3]TAC 2018'!$C$2:$AJ$774,14)/100</f>
        <v>188</v>
      </c>
      <c r="L1545" s="244">
        <f>$F1545*VLOOKUP($D1545,'[3]TAC 2018'!$C$2:$AJ$774,15)/100</f>
        <v>0.1</v>
      </c>
    </row>
    <row r="1546" spans="1:12">
      <c r="A1546" s="577"/>
      <c r="B1546" s="579"/>
      <c r="C1546" s="261" t="str">
        <f>VLOOKUP(D1546,'[3]TAC 2018'!$C$2:$AJ$774,2)</f>
        <v>Azucar blanco, granulado</v>
      </c>
      <c r="D1546" s="266" t="s">
        <v>2033</v>
      </c>
      <c r="E1546" s="267">
        <v>10</v>
      </c>
      <c r="F1546" s="157">
        <f>$E1546*VLOOKUP($D1546,'[3]TAC 2018'!$C$2:$AJ$774,4)/100</f>
        <v>10</v>
      </c>
      <c r="G1546" s="157">
        <f>$F1546*VLOOKUP($D1546,'[3]TAC 2018'!$C$2:$AJ$774,6)/100</f>
        <v>39.700000000000003</v>
      </c>
      <c r="H1546" s="244">
        <f>$F1546*VLOOKUP($D1546,'[3]TAC 2018'!$C$2:$AJ$774,8)/100</f>
        <v>0</v>
      </c>
      <c r="I1546" s="244">
        <f>$F1546*VLOOKUP($D1546,'[3]TAC 2018'!$C$2:$AJ$774,9)/100</f>
        <v>0</v>
      </c>
      <c r="J1546" s="245">
        <f>$F1546*VLOOKUP($D1546,'[3]TAC 2018'!$C$2:$AJ$774,10)/100</f>
        <v>9.93</v>
      </c>
      <c r="K1546" s="245">
        <f>$F1546*VLOOKUP($D1546,'[3]TAC 2018'!$C$2:$AJ$774,14)/100</f>
        <v>0</v>
      </c>
      <c r="L1546" s="244">
        <f>$F1546*VLOOKUP($D1546,'[3]TAC 2018'!$C$2:$AJ$774,15)/100</f>
        <v>0.01</v>
      </c>
    </row>
    <row r="1547" spans="1:12" ht="32.25" customHeight="1">
      <c r="A1547" s="268" t="s">
        <v>1882</v>
      </c>
      <c r="B1547" s="299" t="s">
        <v>1962</v>
      </c>
      <c r="C1547" s="261" t="str">
        <f>VLOOKUP(D1547,'[3]TAC 2018'!$C$2:$AJ$774,2)</f>
        <v>Galletas dulces, con relleno</v>
      </c>
      <c r="D1547" s="243" t="s">
        <v>2131</v>
      </c>
      <c r="E1547" s="156">
        <v>33</v>
      </c>
      <c r="F1547" s="157">
        <f>$E1547*VLOOKUP($D1547,'[3]TAC 2018'!$C$2:$AJ$774,4)/100</f>
        <v>33</v>
      </c>
      <c r="G1547" s="157">
        <f>$F1547*VLOOKUP($D1547,'[3]TAC 2018'!$C$2:$AJ$774,6)/100</f>
        <v>170.28</v>
      </c>
      <c r="H1547" s="244">
        <f>$F1547*VLOOKUP($D1547,'[3]TAC 2018'!$C$2:$AJ$774,8)/100</f>
        <v>1.254</v>
      </c>
      <c r="I1547" s="244">
        <f>$F1547*VLOOKUP($D1547,'[3]TAC 2018'!$C$2:$AJ$774,9)/100</f>
        <v>7.9530000000000003</v>
      </c>
      <c r="J1547" s="245">
        <f>$F1547*VLOOKUP($D1547,'[3]TAC 2018'!$C$2:$AJ$774,10)/100</f>
        <v>23.132999999999996</v>
      </c>
      <c r="K1547" s="245">
        <f>$F1547*VLOOKUP($D1547,'[3]TAC 2018'!$C$2:$AJ$774,14)/100</f>
        <v>11.88</v>
      </c>
      <c r="L1547" s="244">
        <f>$F1547*VLOOKUP($D1547,'[3]TAC 2018'!$C$2:$AJ$774,15)/100</f>
        <v>1.155</v>
      </c>
    </row>
    <row r="1548" spans="1:12" ht="15.75">
      <c r="A1548" s="617" t="s">
        <v>2045</v>
      </c>
      <c r="B1548" s="617"/>
      <c r="C1548" s="617"/>
      <c r="D1548" s="617"/>
      <c r="E1548" s="617"/>
      <c r="F1548" s="617"/>
      <c r="G1548" s="263">
        <f>SUM(G1544:G1547)</f>
        <v>382.38</v>
      </c>
      <c r="H1548" s="263">
        <f t="shared" ref="H1548:L1548" si="185">SUM(H1544:H1547)</f>
        <v>8.3940000000000001</v>
      </c>
      <c r="I1548" s="263">
        <f t="shared" si="185"/>
        <v>14.033000000000001</v>
      </c>
      <c r="J1548" s="263">
        <f t="shared" si="185"/>
        <v>55.182999999999993</v>
      </c>
      <c r="K1548" s="263">
        <f t="shared" si="185"/>
        <v>200.68</v>
      </c>
      <c r="L1548" s="263">
        <f t="shared" si="185"/>
        <v>1.7450000000000001</v>
      </c>
    </row>
    <row r="1549" spans="1:12" ht="15.75">
      <c r="A1549" s="575" t="s">
        <v>2046</v>
      </c>
      <c r="B1549" s="575"/>
      <c r="C1549" s="575"/>
      <c r="D1549" s="575"/>
      <c r="E1549" s="575"/>
      <c r="F1549" s="575"/>
      <c r="G1549" s="256">
        <v>2245</v>
      </c>
      <c r="H1549" s="257">
        <v>78.5</v>
      </c>
      <c r="I1549" s="257">
        <v>74.400000000000006</v>
      </c>
      <c r="J1549" s="257">
        <v>314.3</v>
      </c>
      <c r="K1549" s="256">
        <v>1100</v>
      </c>
      <c r="L1549" s="257">
        <v>6.2</v>
      </c>
    </row>
    <row r="1550" spans="1:12" ht="15.75">
      <c r="A1550" s="575" t="s">
        <v>2047</v>
      </c>
      <c r="B1550" s="575"/>
      <c r="C1550" s="575"/>
      <c r="D1550" s="575"/>
      <c r="E1550" s="575"/>
      <c r="F1550" s="575"/>
      <c r="G1550" s="258">
        <f t="shared" ref="G1550:L1550" si="186">G1548/G1549</f>
        <v>0.17032516703786191</v>
      </c>
      <c r="H1550" s="258">
        <f t="shared" si="186"/>
        <v>0.10692993630573248</v>
      </c>
      <c r="I1550" s="258">
        <f t="shared" si="186"/>
        <v>0.18861559139784947</v>
      </c>
      <c r="J1550" s="258">
        <f t="shared" si="186"/>
        <v>0.17557429207763281</v>
      </c>
      <c r="K1550" s="258">
        <f t="shared" si="186"/>
        <v>0.18243636363636365</v>
      </c>
      <c r="L1550" s="258">
        <f t="shared" si="186"/>
        <v>0.28145161290322579</v>
      </c>
    </row>
    <row r="1551" spans="1:12">
      <c r="A1551" s="280"/>
      <c r="B1551" s="300"/>
      <c r="C1551" s="282"/>
      <c r="D1551" s="259"/>
      <c r="E1551" s="273"/>
      <c r="F1551" s="283"/>
      <c r="G1551" s="283"/>
      <c r="H1551" s="284"/>
      <c r="I1551" s="284"/>
      <c r="J1551" s="285"/>
      <c r="K1551" s="285"/>
      <c r="L1551" s="284"/>
    </row>
    <row r="1552" spans="1:12">
      <c r="A1552" s="608" t="s">
        <v>2229</v>
      </c>
      <c r="B1552" s="608"/>
      <c r="C1552" s="608"/>
      <c r="D1552" s="608"/>
      <c r="E1552" s="608"/>
      <c r="F1552" s="608"/>
      <c r="G1552" s="608"/>
      <c r="H1552" s="608"/>
      <c r="I1552" s="608"/>
      <c r="J1552" s="608"/>
      <c r="K1552" s="608"/>
      <c r="L1552" s="608"/>
    </row>
    <row r="1553" spans="1:12">
      <c r="A1553" s="280"/>
      <c r="B1553" s="300"/>
      <c r="C1553" s="282"/>
      <c r="D1553" s="259"/>
      <c r="E1553" s="273"/>
      <c r="F1553" s="283"/>
      <c r="G1553" s="283"/>
      <c r="H1553" s="284"/>
      <c r="I1553" s="284"/>
      <c r="J1553" s="285"/>
      <c r="K1553" s="285"/>
      <c r="L1553" s="284"/>
    </row>
    <row r="1554" spans="1:12">
      <c r="A1554" s="588" t="s">
        <v>159</v>
      </c>
      <c r="B1554" s="588" t="s">
        <v>166</v>
      </c>
      <c r="C1554" s="588" t="s">
        <v>167</v>
      </c>
      <c r="D1554" s="588" t="s">
        <v>2024</v>
      </c>
      <c r="E1554" s="590" t="s">
        <v>168</v>
      </c>
      <c r="F1554" s="590" t="s">
        <v>169</v>
      </c>
      <c r="G1554" s="592" t="s">
        <v>2025</v>
      </c>
      <c r="H1554" s="593"/>
      <c r="I1554" s="593"/>
      <c r="J1554" s="593"/>
      <c r="K1554" s="593"/>
      <c r="L1554" s="594"/>
    </row>
    <row r="1555" spans="1:12" ht="30">
      <c r="A1555" s="589"/>
      <c r="B1555" s="589"/>
      <c r="C1555" s="589"/>
      <c r="D1555" s="589"/>
      <c r="E1555" s="591"/>
      <c r="F1555" s="591"/>
      <c r="G1555" s="241" t="s">
        <v>2026</v>
      </c>
      <c r="H1555" s="241" t="s">
        <v>2027</v>
      </c>
      <c r="I1555" s="241" t="s">
        <v>2028</v>
      </c>
      <c r="J1555" s="241" t="s">
        <v>2029</v>
      </c>
      <c r="K1555" s="241" t="s">
        <v>2030</v>
      </c>
      <c r="L1555" s="241" t="s">
        <v>2031</v>
      </c>
    </row>
    <row r="1556" spans="1:12">
      <c r="A1556" s="602" t="s">
        <v>1896</v>
      </c>
      <c r="B1556" s="601" t="s">
        <v>1985</v>
      </c>
      <c r="C1556" s="261" t="str">
        <f>VLOOKUP(D1556,'[3]TAC 2018'!$C$2:$AJ$774,2)</f>
        <v>Avena en hojuelas, precocida</v>
      </c>
      <c r="D1556" s="243" t="s">
        <v>2054</v>
      </c>
      <c r="E1556" s="156">
        <v>20</v>
      </c>
      <c r="F1556" s="157">
        <f>$E1556*VLOOKUP($D1556,'[3]TAC 2018'!$C$2:$AJ$774,4)/100</f>
        <v>20</v>
      </c>
      <c r="G1556" s="157">
        <f>$F1556*VLOOKUP($D1556,'[3]TAC 2018'!$C$2:$AJ$774,6)/100</f>
        <v>82.2</v>
      </c>
      <c r="H1556" s="244">
        <f>$F1556*VLOOKUP($D1556,'[3]TAC 2018'!$C$2:$AJ$774,8)/100</f>
        <v>3.38</v>
      </c>
      <c r="I1556" s="244">
        <f>$F1556*VLOOKUP($D1556,'[3]TAC 2018'!$C$2:$AJ$774,9)/100</f>
        <v>1.5</v>
      </c>
      <c r="J1556" s="245">
        <f>$F1556*VLOOKUP($D1556,'[3]TAC 2018'!$C$2:$AJ$774,10)/100</f>
        <v>12.82</v>
      </c>
      <c r="K1556" s="245">
        <f>$F1556*VLOOKUP($D1556,'[3]TAC 2018'!$C$2:$AJ$774,14)/100</f>
        <v>10.8</v>
      </c>
      <c r="L1556" s="244">
        <f>$F1556*VLOOKUP($D1556,'[3]TAC 2018'!$C$2:$AJ$774,15)/100</f>
        <v>0.9</v>
      </c>
    </row>
    <row r="1557" spans="1:12">
      <c r="A1557" s="602"/>
      <c r="B1557" s="601"/>
      <c r="C1557" s="261" t="str">
        <f>VLOOKUP(D1557,'[3]TAC 2018'!$C$2:$AJ$774,2)</f>
        <v>Azucar blanco, granulado</v>
      </c>
      <c r="D1557" s="243" t="s">
        <v>2033</v>
      </c>
      <c r="E1557" s="156">
        <v>10</v>
      </c>
      <c r="F1557" s="157">
        <f>$E1557*VLOOKUP($D1557,'[3]TAC 2018'!$C$2:$AJ$774,4)/100</f>
        <v>10</v>
      </c>
      <c r="G1557" s="157">
        <f>$F1557*VLOOKUP($D1557,'[3]TAC 2018'!$C$2:$AJ$774,6)/100</f>
        <v>39.700000000000003</v>
      </c>
      <c r="H1557" s="244">
        <f>$F1557*VLOOKUP($D1557,'[3]TAC 2018'!$C$2:$AJ$774,8)/100</f>
        <v>0</v>
      </c>
      <c r="I1557" s="244">
        <f>$F1557*VLOOKUP($D1557,'[3]TAC 2018'!$C$2:$AJ$774,9)/100</f>
        <v>0</v>
      </c>
      <c r="J1557" s="245">
        <f>$F1557*VLOOKUP($D1557,'[3]TAC 2018'!$C$2:$AJ$774,10)/100</f>
        <v>9.93</v>
      </c>
      <c r="K1557" s="245">
        <f>$F1557*VLOOKUP($D1557,'[3]TAC 2018'!$C$2:$AJ$774,14)/100</f>
        <v>0</v>
      </c>
      <c r="L1557" s="244">
        <f>$F1557*VLOOKUP($D1557,'[3]TAC 2018'!$C$2:$AJ$774,15)/100</f>
        <v>0.01</v>
      </c>
    </row>
    <row r="1558" spans="1:12">
      <c r="A1558" s="602" t="s">
        <v>160</v>
      </c>
      <c r="B1558" s="601" t="s">
        <v>3753</v>
      </c>
      <c r="C1558" s="261" t="str">
        <f>VLOOKUP(D1558,'[3]TAC 2018'!$C$2:$AJ$774,2)</f>
        <v>Sardinas, enlatadas en salsa de tomate</v>
      </c>
      <c r="D1558" s="243" t="s">
        <v>2876</v>
      </c>
      <c r="E1558" s="156">
        <v>50</v>
      </c>
      <c r="F1558" s="157">
        <f>$E1558*VLOOKUP($D1558,'[3]TAC 2018'!$C$2:$AJ$774,4)/100</f>
        <v>50</v>
      </c>
      <c r="G1558" s="157">
        <f>$F1558*VLOOKUP($D1558,'[3]TAC 2018'!$C$2:$AJ$774,6)/100</f>
        <v>88.5</v>
      </c>
      <c r="H1558" s="244">
        <f>$F1558*VLOOKUP($D1558,'[3]TAC 2018'!$C$2:$AJ$774,8)/100</f>
        <v>10.45</v>
      </c>
      <c r="I1558" s="244">
        <f>$F1558*VLOOKUP($D1558,'[3]TAC 2018'!$C$2:$AJ$774,9)/100</f>
        <v>5.15</v>
      </c>
      <c r="J1558" s="245">
        <f>$F1558*VLOOKUP($D1558,'[3]TAC 2018'!$C$2:$AJ$774,10)/100</f>
        <v>0.05</v>
      </c>
      <c r="K1558" s="245">
        <f>$F1558*VLOOKUP($D1558,'[3]TAC 2018'!$C$2:$AJ$774,14)/100</f>
        <v>190</v>
      </c>
      <c r="L1558" s="244">
        <f>$F1558*VLOOKUP($D1558,'[3]TAC 2018'!$C$2:$AJ$774,15)/100</f>
        <v>1.1499999999999999</v>
      </c>
    </row>
    <row r="1559" spans="1:12">
      <c r="A1559" s="602"/>
      <c r="B1559" s="601"/>
      <c r="C1559" s="261" t="str">
        <f>VLOOKUP(D1559,'[3]TAC 2018'!$C$2:$AJ$774,2)</f>
        <v>Cebolla cabezona, cruda</v>
      </c>
      <c r="D1559" s="243" t="s">
        <v>2035</v>
      </c>
      <c r="E1559" s="156">
        <v>10</v>
      </c>
      <c r="F1559" s="157">
        <f>$E1559*VLOOKUP($D1559,'[3]TAC 2018'!$C$2:$AJ$774,4)/100</f>
        <v>9.5</v>
      </c>
      <c r="G1559" s="157">
        <f>$F1559*VLOOKUP($D1559,'[3]TAC 2018'!$C$2:$AJ$774,6)/100</f>
        <v>3.8</v>
      </c>
      <c r="H1559" s="244">
        <f>$F1559*VLOOKUP($D1559,'[3]TAC 2018'!$C$2:$AJ$774,8)/100</f>
        <v>0.13299999999999998</v>
      </c>
      <c r="I1559" s="244">
        <f>$F1559*VLOOKUP($D1559,'[3]TAC 2018'!$C$2:$AJ$774,9)/100</f>
        <v>9.5000000000000015E-3</v>
      </c>
      <c r="J1559" s="245">
        <f>$F1559*VLOOKUP($D1559,'[3]TAC 2018'!$C$2:$AJ$774,10)/100</f>
        <v>0.73150000000000004</v>
      </c>
      <c r="K1559" s="245">
        <f>$F1559*VLOOKUP($D1559,'[3]TAC 2018'!$C$2:$AJ$774,14)/100</f>
        <v>2.2799999999999998</v>
      </c>
      <c r="L1559" s="244">
        <f>$F1559*VLOOKUP($D1559,'[3]TAC 2018'!$C$2:$AJ$774,15)/100</f>
        <v>2.8500000000000001E-2</v>
      </c>
    </row>
    <row r="1560" spans="1:12">
      <c r="A1560" s="602"/>
      <c r="B1560" s="601"/>
      <c r="C1560" s="261" t="str">
        <f>VLOOKUP(D1560,'[3]TAC 2018'!$C$2:$AJ$774,2)</f>
        <v>Tomate, crudo</v>
      </c>
      <c r="D1560" s="243" t="s">
        <v>2036</v>
      </c>
      <c r="E1560" s="156">
        <v>10</v>
      </c>
      <c r="F1560" s="157">
        <f>$E1560*VLOOKUP($D1560,'[3]TAC 2018'!$C$2:$AJ$774,4)/100</f>
        <v>8</v>
      </c>
      <c r="G1560" s="157">
        <f>$F1560*VLOOKUP($D1560,'[3]TAC 2018'!$C$2:$AJ$774,6)/100</f>
        <v>1.84</v>
      </c>
      <c r="H1560" s="244">
        <f>$F1560*VLOOKUP($D1560,'[3]TAC 2018'!$C$2:$AJ$774,8)/100</f>
        <v>7.2000000000000008E-2</v>
      </c>
      <c r="I1560" s="244">
        <f>$F1560*VLOOKUP($D1560,'[3]TAC 2018'!$C$2:$AJ$774,9)/100</f>
        <v>8.0000000000000002E-3</v>
      </c>
      <c r="J1560" s="245">
        <f>$F1560*VLOOKUP($D1560,'[3]TAC 2018'!$C$2:$AJ$774,10)/100</f>
        <v>0.32799999999999996</v>
      </c>
      <c r="K1560" s="245">
        <f>$F1560*VLOOKUP($D1560,'[3]TAC 2018'!$C$2:$AJ$774,14)/100</f>
        <v>0.72</v>
      </c>
      <c r="L1560" s="244">
        <f>$F1560*VLOOKUP($D1560,'[3]TAC 2018'!$C$2:$AJ$774,15)/100</f>
        <v>0.04</v>
      </c>
    </row>
    <row r="1561" spans="1:12">
      <c r="A1561" s="602"/>
      <c r="B1561" s="601"/>
      <c r="C1561" s="261" t="str">
        <f>VLOOKUP(D1561,'[3]TAC 2018'!$C$2:$AJ$774,2)</f>
        <v>Pimentón verde, crudo</v>
      </c>
      <c r="D1561" s="243" t="s">
        <v>2037</v>
      </c>
      <c r="E1561" s="156">
        <v>10</v>
      </c>
      <c r="F1561" s="157">
        <f>$E1561*VLOOKUP($D1561,'[3]TAC 2018'!$C$2:$AJ$774,4)/100</f>
        <v>8</v>
      </c>
      <c r="G1561" s="157">
        <f>$F1561*VLOOKUP($D1561,'[3]TAC 2018'!$C$2:$AJ$774,6)/100</f>
        <v>2.2400000000000002</v>
      </c>
      <c r="H1561" s="244">
        <f>$F1561*VLOOKUP($D1561,'[3]TAC 2018'!$C$2:$AJ$774,8)/100</f>
        <v>7.2000000000000008E-2</v>
      </c>
      <c r="I1561" s="244">
        <f>$F1561*VLOOKUP($D1561,'[3]TAC 2018'!$C$2:$AJ$774,9)/100</f>
        <v>8.0000000000000002E-3</v>
      </c>
      <c r="J1561" s="245">
        <f>$F1561*VLOOKUP($D1561,'[3]TAC 2018'!$C$2:$AJ$774,10)/100</f>
        <v>0.39200000000000002</v>
      </c>
      <c r="K1561" s="245">
        <f>$F1561*VLOOKUP($D1561,'[3]TAC 2018'!$C$2:$AJ$774,14)/100</f>
        <v>0.88</v>
      </c>
      <c r="L1561" s="244">
        <f>$F1561*VLOOKUP($D1561,'[3]TAC 2018'!$C$2:$AJ$774,15)/100</f>
        <v>3.2000000000000001E-2</v>
      </c>
    </row>
    <row r="1562" spans="1:12">
      <c r="A1562" s="602"/>
      <c r="B1562" s="601"/>
      <c r="C1562" s="261" t="str">
        <f>VLOOKUP(D1562,'[3]TAC 2018'!$C$2:$AJ$774,2)</f>
        <v>Ajo, crudo</v>
      </c>
      <c r="D1562" s="243" t="s">
        <v>2038</v>
      </c>
      <c r="E1562" s="156">
        <v>1</v>
      </c>
      <c r="F1562" s="157">
        <f>$E1562*VLOOKUP($D1562,'[3]TAC 2018'!$C$2:$AJ$774,4)/100</f>
        <v>0.95</v>
      </c>
      <c r="G1562" s="157">
        <f>$F1562*VLOOKUP($D1562,'[3]TAC 2018'!$C$2:$AJ$774,6)/100</f>
        <v>1.3679999999999999</v>
      </c>
      <c r="H1562" s="244">
        <f>$F1562*VLOOKUP($D1562,'[3]TAC 2018'!$C$2:$AJ$774,8)/100</f>
        <v>4.4649999999999995E-2</v>
      </c>
      <c r="I1562" s="244">
        <f>$F1562*VLOOKUP($D1562,'[3]TAC 2018'!$C$2:$AJ$774,9)/100</f>
        <v>2.8499999999999997E-3</v>
      </c>
      <c r="J1562" s="245">
        <f>$F1562*VLOOKUP($D1562,'[3]TAC 2018'!$C$2:$AJ$774,10)/100</f>
        <v>0.27834999999999999</v>
      </c>
      <c r="K1562" s="245">
        <f>$F1562*VLOOKUP($D1562,'[3]TAC 2018'!$C$2:$AJ$774,14)/100</f>
        <v>0.38</v>
      </c>
      <c r="L1562" s="244">
        <f>$F1562*VLOOKUP($D1562,'[3]TAC 2018'!$C$2:$AJ$774,15)/100</f>
        <v>1.2349999999999998E-2</v>
      </c>
    </row>
    <row r="1563" spans="1:12">
      <c r="A1563" s="602"/>
      <c r="B1563" s="601"/>
      <c r="C1563" s="261" t="str">
        <f>VLOOKUP(D1563,'[3]TAC 2018'!$C$2:$AJ$774,2)</f>
        <v>Cebolla junca, hojas, cruda</v>
      </c>
      <c r="D1563" s="243" t="s">
        <v>2039</v>
      </c>
      <c r="E1563" s="156">
        <v>10</v>
      </c>
      <c r="F1563" s="157">
        <f>$E1563*VLOOKUP($D1563,'[3]TAC 2018'!$C$2:$AJ$774,4)/100</f>
        <v>4.5</v>
      </c>
      <c r="G1563" s="157">
        <f>$F1563*VLOOKUP($D1563,'[3]TAC 2018'!$C$2:$AJ$774,6)/100</f>
        <v>1.845</v>
      </c>
      <c r="H1563" s="244">
        <f>$F1563*VLOOKUP($D1563,'[3]TAC 2018'!$C$2:$AJ$774,8)/100</f>
        <v>7.2000000000000008E-2</v>
      </c>
      <c r="I1563" s="244">
        <f>$F1563*VLOOKUP($D1563,'[3]TAC 2018'!$C$2:$AJ$774,9)/100</f>
        <v>9.0000000000000011E-3</v>
      </c>
      <c r="J1563" s="245">
        <f>$F1563*VLOOKUP($D1563,'[3]TAC 2018'!$C$2:$AJ$774,10)/100</f>
        <v>0.31950000000000001</v>
      </c>
      <c r="K1563" s="245">
        <f>$F1563*VLOOKUP($D1563,'[3]TAC 2018'!$C$2:$AJ$774,14)/100</f>
        <v>1.98</v>
      </c>
      <c r="L1563" s="244">
        <f>$F1563*VLOOKUP($D1563,'[3]TAC 2018'!$C$2:$AJ$774,15)/100</f>
        <v>6.7500000000000004E-2</v>
      </c>
    </row>
    <row r="1564" spans="1:12">
      <c r="A1564" s="602"/>
      <c r="B1564" s="601"/>
      <c r="C1564" s="261" t="str">
        <f>VLOOKUP(D1564,'[3]TAC 2018'!$C$2:$AJ$774,2)</f>
        <v>Aceite de maíz</v>
      </c>
      <c r="D1564" s="243" t="s">
        <v>2040</v>
      </c>
      <c r="E1564" s="156">
        <v>10</v>
      </c>
      <c r="F1564" s="157">
        <f>$E1564*VLOOKUP($D1564,'[3]TAC 2018'!$C$2:$AJ$774,4)/100</f>
        <v>10</v>
      </c>
      <c r="G1564" s="157">
        <f>$F1564*VLOOKUP($D1564,'[3]TAC 2018'!$C$2:$AJ$774,6)/100</f>
        <v>90</v>
      </c>
      <c r="H1564" s="244">
        <f>$F1564*VLOOKUP($D1564,'[3]TAC 2018'!$C$2:$AJ$774,8)/100</f>
        <v>0</v>
      </c>
      <c r="I1564" s="244">
        <f>$F1564*VLOOKUP($D1564,'[3]TAC 2018'!$C$2:$AJ$774,9)/100</f>
        <v>10</v>
      </c>
      <c r="J1564" s="245">
        <f>$F1564*VLOOKUP($D1564,'[3]TAC 2018'!$C$2:$AJ$774,10)/100</f>
        <v>0</v>
      </c>
      <c r="K1564" s="245">
        <f>$F1564*VLOOKUP($D1564,'[3]TAC 2018'!$C$2:$AJ$774,14)/100</f>
        <v>0</v>
      </c>
      <c r="L1564" s="244">
        <f>$F1564*VLOOKUP($D1564,'[3]TAC 2018'!$C$2:$AJ$774,15)/100</f>
        <v>0</v>
      </c>
    </row>
    <row r="1565" spans="1:12" ht="15.75" customHeight="1">
      <c r="A1565" s="602"/>
      <c r="B1565" s="601"/>
      <c r="C1565" s="261" t="str">
        <f>VLOOKUP(D1565,'[3]TAC 2018'!$C$2:$AJ$774,2)</f>
        <v>Sal</v>
      </c>
      <c r="D1565" s="243" t="s">
        <v>2041</v>
      </c>
      <c r="E1565" s="246">
        <v>1</v>
      </c>
      <c r="F1565" s="157">
        <f>$E1565*VLOOKUP($D1565,'[3]TAC 2018'!$C$2:$AJ$774,4)/100</f>
        <v>1</v>
      </c>
      <c r="G1565" s="157">
        <f>$F1565*VLOOKUP($D1565,'[3]TAC 2018'!$C$2:$AJ$774,6)/100</f>
        <v>0</v>
      </c>
      <c r="H1565" s="244">
        <f>$F1565*VLOOKUP($D1565,'[3]TAC 2018'!$C$2:$AJ$774,8)/100</f>
        <v>0</v>
      </c>
      <c r="I1565" s="244">
        <f>$F1565*VLOOKUP($D1565,'[3]TAC 2018'!$C$2:$AJ$774,9)/100</f>
        <v>0</v>
      </c>
      <c r="J1565" s="245">
        <f>$F1565*VLOOKUP($D1565,'[3]TAC 2018'!$C$2:$AJ$774,10)/100</f>
        <v>0</v>
      </c>
      <c r="K1565" s="245">
        <f>$F1565*VLOOKUP($D1565,'[3]TAC 2018'!$C$2:$AJ$774,14)/100</f>
        <v>0.24</v>
      </c>
      <c r="L1565" s="244">
        <f>$F1565*VLOOKUP($D1565,'[3]TAC 2018'!$C$2:$AJ$774,15)/100</f>
        <v>3.0000000000000001E-3</v>
      </c>
    </row>
    <row r="1566" spans="1:12" ht="15.75" customHeight="1">
      <c r="A1566" s="247"/>
      <c r="B1566" s="631" t="s">
        <v>3754</v>
      </c>
      <c r="C1566" s="261" t="str">
        <f>VLOOKUP(D1566,'[3]TAC 2018'!$C$2:$AJ$774,2)</f>
        <v>Harina de maíz blanco, precocida</v>
      </c>
      <c r="D1566" s="243" t="s">
        <v>2059</v>
      </c>
      <c r="E1566" s="246">
        <v>70</v>
      </c>
      <c r="F1566" s="157">
        <f>$E1566*VLOOKUP($D1566,'[3]TAC 2018'!$C$2:$AJ$774,4)/100</f>
        <v>70</v>
      </c>
      <c r="G1566" s="157">
        <f>$F1566*VLOOKUP($D1566,'[3]TAC 2018'!$C$2:$AJ$774,6)/100</f>
        <v>266</v>
      </c>
      <c r="H1566" s="244">
        <f>$F1566*VLOOKUP($D1566,'[3]TAC 2018'!$C$2:$AJ$774,8)/100</f>
        <v>6.37</v>
      </c>
      <c r="I1566" s="244">
        <f>$F1566*VLOOKUP($D1566,'[3]TAC 2018'!$C$2:$AJ$774,9)/100</f>
        <v>2.59</v>
      </c>
      <c r="J1566" s="245">
        <f>$F1566*VLOOKUP($D1566,'[3]TAC 2018'!$C$2:$AJ$774,10)/100</f>
        <v>51.73</v>
      </c>
      <c r="K1566" s="245">
        <f>$F1566*VLOOKUP($D1566,'[3]TAC 2018'!$C$2:$AJ$774,14)/100</f>
        <v>2.8</v>
      </c>
      <c r="L1566" s="244">
        <f>$F1566*VLOOKUP($D1566,'[3]TAC 2018'!$C$2:$AJ$774,15)/100</f>
        <v>1.89</v>
      </c>
    </row>
    <row r="1567" spans="1:12" ht="17.25" customHeight="1">
      <c r="A1567" s="247" t="s">
        <v>1882</v>
      </c>
      <c r="B1567" s="633"/>
      <c r="C1567" s="261"/>
      <c r="D1567" s="243" t="s">
        <v>2041</v>
      </c>
      <c r="E1567" s="156">
        <v>1</v>
      </c>
      <c r="F1567" s="157">
        <f>$E1567*VLOOKUP($D1567,'[3]TAC 2018'!$C$2:$AJ$774,4)/100</f>
        <v>1</v>
      </c>
      <c r="G1567" s="157">
        <f>$F1567*VLOOKUP($D1567,'[3]TAC 2018'!$C$2:$AJ$774,6)/100</f>
        <v>0</v>
      </c>
      <c r="H1567" s="244">
        <f>$F1567*VLOOKUP($D1567,'[3]TAC 2018'!$C$2:$AJ$774,8)/100</f>
        <v>0</v>
      </c>
      <c r="I1567" s="244">
        <f>$F1567*VLOOKUP($D1567,'[3]TAC 2018'!$C$2:$AJ$774,9)/100</f>
        <v>0</v>
      </c>
      <c r="J1567" s="245">
        <f>$F1567*VLOOKUP($D1567,'[3]TAC 2018'!$C$2:$AJ$774,10)/100</f>
        <v>0</v>
      </c>
      <c r="K1567" s="245">
        <f>$F1567*VLOOKUP($D1567,'[3]TAC 2018'!$C$2:$AJ$774,14)/100</f>
        <v>0.24</v>
      </c>
      <c r="L1567" s="244">
        <f>$F1567*VLOOKUP($D1567,'[3]TAC 2018'!$C$2:$AJ$774,15)/100</f>
        <v>3.0000000000000001E-3</v>
      </c>
    </row>
    <row r="1568" spans="1:12" ht="15.75">
      <c r="A1568" s="575" t="s">
        <v>2045</v>
      </c>
      <c r="B1568" s="575"/>
      <c r="C1568" s="575"/>
      <c r="D1568" s="575"/>
      <c r="E1568" s="575"/>
      <c r="F1568" s="575"/>
      <c r="G1568" s="255">
        <f t="shared" ref="G1568:L1568" si="187">SUM(G1553:G1567)</f>
        <v>577.49300000000005</v>
      </c>
      <c r="H1568" s="255">
        <f t="shared" si="187"/>
        <v>20.593649999999997</v>
      </c>
      <c r="I1568" s="255">
        <f t="shared" si="187"/>
        <v>19.277350000000002</v>
      </c>
      <c r="J1568" s="255">
        <f t="shared" si="187"/>
        <v>76.579350000000005</v>
      </c>
      <c r="K1568" s="255">
        <f t="shared" si="187"/>
        <v>210.32000000000002</v>
      </c>
      <c r="L1568" s="255">
        <f t="shared" si="187"/>
        <v>4.1363500000000002</v>
      </c>
    </row>
    <row r="1569" spans="1:12" ht="15.75">
      <c r="A1569" s="575" t="s">
        <v>2046</v>
      </c>
      <c r="B1569" s="575"/>
      <c r="C1569" s="575"/>
      <c r="D1569" s="575"/>
      <c r="E1569" s="575"/>
      <c r="F1569" s="575"/>
      <c r="G1569" s="256">
        <v>2245</v>
      </c>
      <c r="H1569" s="257">
        <v>78.5</v>
      </c>
      <c r="I1569" s="257">
        <v>74.400000000000006</v>
      </c>
      <c r="J1569" s="257">
        <v>314.3</v>
      </c>
      <c r="K1569" s="256">
        <v>1100</v>
      </c>
      <c r="L1569" s="257">
        <v>6.2</v>
      </c>
    </row>
    <row r="1570" spans="1:12" ht="15.75">
      <c r="A1570" s="575" t="s">
        <v>2047</v>
      </c>
      <c r="B1570" s="575"/>
      <c r="C1570" s="575"/>
      <c r="D1570" s="575"/>
      <c r="E1570" s="575"/>
      <c r="F1570" s="575"/>
      <c r="G1570" s="258">
        <f t="shared" ref="G1570:L1570" si="188">G1568/G1569</f>
        <v>0.25723518930957684</v>
      </c>
      <c r="H1570" s="258">
        <f t="shared" si="188"/>
        <v>0.26233949044585986</v>
      </c>
      <c r="I1570" s="258">
        <f t="shared" si="188"/>
        <v>0.25910416666666669</v>
      </c>
      <c r="J1570" s="258">
        <f t="shared" si="188"/>
        <v>0.24365049315940185</v>
      </c>
      <c r="K1570" s="258">
        <f t="shared" si="188"/>
        <v>0.19120000000000001</v>
      </c>
      <c r="L1570" s="258">
        <f t="shared" si="188"/>
        <v>0.66715322580645164</v>
      </c>
    </row>
    <row r="1571" spans="1:12">
      <c r="A1571" s="280"/>
      <c r="B1571" s="300"/>
      <c r="C1571" s="282"/>
      <c r="D1571" s="259"/>
      <c r="E1571" s="273"/>
      <c r="F1571" s="283"/>
      <c r="G1571" s="283"/>
      <c r="H1571" s="284"/>
      <c r="I1571" s="284"/>
      <c r="J1571" s="285"/>
      <c r="K1571" s="285"/>
      <c r="L1571" s="284"/>
    </row>
    <row r="1572" spans="1:12">
      <c r="A1572" s="576" t="s">
        <v>2096</v>
      </c>
      <c r="B1572" s="576"/>
      <c r="C1572" s="576"/>
      <c r="D1572" s="576"/>
      <c r="E1572" s="576"/>
      <c r="F1572" s="576"/>
      <c r="G1572" s="301">
        <f t="shared" ref="G1572:L1572" si="189">G1568+G1548+G1536+G1507+G1497</f>
        <v>2819.4639999999999</v>
      </c>
      <c r="H1572" s="301">
        <f t="shared" si="189"/>
        <v>89.05395</v>
      </c>
      <c r="I1572" s="301">
        <f t="shared" si="189"/>
        <v>91.269049999999993</v>
      </c>
      <c r="J1572" s="301">
        <f t="shared" si="189"/>
        <v>403.80055000000004</v>
      </c>
      <c r="K1572" s="301">
        <f t="shared" si="189"/>
        <v>1354.375</v>
      </c>
      <c r="L1572" s="301">
        <f t="shared" si="189"/>
        <v>17.120549999999998</v>
      </c>
    </row>
    <row r="1573" spans="1:12">
      <c r="A1573" s="576" t="s">
        <v>2097</v>
      </c>
      <c r="B1573" s="576"/>
      <c r="C1573" s="576"/>
      <c r="D1573" s="576"/>
      <c r="E1573" s="576"/>
      <c r="F1573" s="576"/>
      <c r="G1573" s="302">
        <v>2245</v>
      </c>
      <c r="H1573" s="303">
        <v>78.5</v>
      </c>
      <c r="I1573" s="303">
        <v>74.400000000000006</v>
      </c>
      <c r="J1573" s="303">
        <v>314.3</v>
      </c>
      <c r="K1573" s="302">
        <v>1100</v>
      </c>
      <c r="L1573" s="303">
        <v>6.2</v>
      </c>
    </row>
    <row r="1574" spans="1:12">
      <c r="A1574" s="576" t="s">
        <v>2047</v>
      </c>
      <c r="B1574" s="576"/>
      <c r="C1574" s="576"/>
      <c r="D1574" s="576"/>
      <c r="E1574" s="576"/>
      <c r="F1574" s="576"/>
      <c r="G1574" s="304">
        <f>G1572/G1573</f>
        <v>1.2558859688195991</v>
      </c>
      <c r="H1574" s="304">
        <f t="shared" ref="H1574:L1574" si="190">H1572/H1573</f>
        <v>1.1344452229299362</v>
      </c>
      <c r="I1574" s="304">
        <f t="shared" si="190"/>
        <v>1.2267345430107526</v>
      </c>
      <c r="J1574" s="304">
        <f t="shared" si="190"/>
        <v>1.2847615335666562</v>
      </c>
      <c r="K1574" s="304">
        <f t="shared" si="190"/>
        <v>1.23125</v>
      </c>
      <c r="L1574" s="304">
        <f t="shared" si="190"/>
        <v>2.761379032258064</v>
      </c>
    </row>
    <row r="1575" spans="1:12">
      <c r="A1575" s="280"/>
      <c r="B1575" s="300"/>
      <c r="C1575" s="282"/>
      <c r="D1575" s="259"/>
      <c r="E1575" s="273"/>
      <c r="F1575" s="283"/>
      <c r="G1575" s="283"/>
      <c r="H1575" s="284"/>
      <c r="I1575" s="284"/>
      <c r="J1575" s="285"/>
      <c r="K1575" s="285"/>
      <c r="L1575" s="284"/>
    </row>
    <row r="1576" spans="1:12">
      <c r="A1576" s="608" t="s">
        <v>2230</v>
      </c>
      <c r="B1576" s="608"/>
      <c r="C1576" s="608"/>
      <c r="D1576" s="608"/>
      <c r="E1576" s="608"/>
      <c r="F1576" s="608"/>
      <c r="G1576" s="608"/>
      <c r="H1576" s="608"/>
      <c r="I1576" s="608"/>
      <c r="J1576" s="608"/>
      <c r="K1576" s="608"/>
      <c r="L1576" s="608"/>
    </row>
    <row r="1578" spans="1:12">
      <c r="A1578" s="588" t="s">
        <v>159</v>
      </c>
      <c r="B1578" s="588" t="s">
        <v>166</v>
      </c>
      <c r="C1578" s="588" t="s">
        <v>167</v>
      </c>
      <c r="D1578" s="588" t="s">
        <v>2024</v>
      </c>
      <c r="E1578" s="590" t="s">
        <v>168</v>
      </c>
      <c r="F1578" s="590" t="s">
        <v>169</v>
      </c>
      <c r="G1578" s="592" t="s">
        <v>2025</v>
      </c>
      <c r="H1578" s="593"/>
      <c r="I1578" s="593"/>
      <c r="J1578" s="593"/>
      <c r="K1578" s="593"/>
      <c r="L1578" s="594"/>
    </row>
    <row r="1579" spans="1:12" ht="30">
      <c r="A1579" s="589"/>
      <c r="B1579" s="589"/>
      <c r="C1579" s="589"/>
      <c r="D1579" s="589"/>
      <c r="E1579" s="591"/>
      <c r="F1579" s="591"/>
      <c r="G1579" s="241" t="s">
        <v>2026</v>
      </c>
      <c r="H1579" s="241" t="s">
        <v>2027</v>
      </c>
      <c r="I1579" s="241" t="s">
        <v>2028</v>
      </c>
      <c r="J1579" s="241" t="s">
        <v>2029</v>
      </c>
      <c r="K1579" s="241" t="s">
        <v>2030</v>
      </c>
      <c r="L1579" s="241" t="s">
        <v>2031</v>
      </c>
    </row>
    <row r="1580" spans="1:12" ht="15" customHeight="1">
      <c r="A1580" s="616" t="s">
        <v>1896</v>
      </c>
      <c r="B1580" s="619" t="s">
        <v>1922</v>
      </c>
      <c r="C1580" s="261" t="str">
        <f>VLOOKUP($D1580,'[3]TAC 2018'!$C$2:$AJ$774,2)</f>
        <v>Leche de vaca, entera, en polvo</v>
      </c>
      <c r="D1580" s="243" t="s">
        <v>2049</v>
      </c>
      <c r="E1580" s="156">
        <v>20</v>
      </c>
      <c r="F1580" s="157">
        <f>$E1580*VLOOKUP($D1580,'[3]TAC 2018'!$C$2:$AJ$774,4)/100</f>
        <v>20</v>
      </c>
      <c r="G1580" s="157">
        <f>$F1580*VLOOKUP($D1580,'[3]TAC 2018'!$C$2:$AJ$774,6)/100</f>
        <v>99.8</v>
      </c>
      <c r="H1580" s="244">
        <f>$F1580*VLOOKUP($D1580,'[3]TAC 2018'!$C$2:$AJ$774,8)/100</f>
        <v>5.26</v>
      </c>
      <c r="I1580" s="244">
        <f>$F1580*VLOOKUP($D1580,'[3]TAC 2018'!$C$2:$AJ$774,9)/100</f>
        <v>5.32</v>
      </c>
      <c r="J1580" s="245">
        <f>$F1580*VLOOKUP($D1580,'[3]TAC 2018'!$C$2:$AJ$774,10)/100</f>
        <v>7.68</v>
      </c>
      <c r="K1580" s="245">
        <f>$F1580*VLOOKUP($D1580,'[3]TAC 2018'!$C$2:$AJ$774,14)/100</f>
        <v>188</v>
      </c>
      <c r="L1580" s="244">
        <f>$F1580*VLOOKUP($D1580,'[3]TAC 2018'!$C$2:$AJ$774,15)/100</f>
        <v>0.1</v>
      </c>
    </row>
    <row r="1581" spans="1:12" ht="15" customHeight="1">
      <c r="A1581" s="616"/>
      <c r="B1581" s="619"/>
      <c r="C1581" s="261" t="str">
        <f>VLOOKUP(D1581,'[3]TAC 2018'!$C$2:$AJ$774,2)</f>
        <v>Harina de plátano, cruda</v>
      </c>
      <c r="D1581" s="243" t="s">
        <v>2122</v>
      </c>
      <c r="E1581" s="156">
        <v>20</v>
      </c>
      <c r="F1581" s="157">
        <f>$E1581*VLOOKUP($D1581,'[3]TAC 2018'!$C$2:$AJ$774,4)/100</f>
        <v>20</v>
      </c>
      <c r="G1581" s="157">
        <f>$F1581*VLOOKUP($D1581,'[3]TAC 2018'!$C$2:$AJ$774,6)/100</f>
        <v>68</v>
      </c>
      <c r="H1581" s="244">
        <f>$F1581*VLOOKUP($D1581,'[3]TAC 2018'!$C$2:$AJ$774,8)/100</f>
        <v>0.66</v>
      </c>
      <c r="I1581" s="244">
        <f>$F1581*VLOOKUP($D1581,'[3]TAC 2018'!$C$2:$AJ$774,9)/100</f>
        <v>0.06</v>
      </c>
      <c r="J1581" s="245">
        <f>$F1581*VLOOKUP($D1581,'[3]TAC 2018'!$C$2:$AJ$774,10)/100</f>
        <v>16.100000000000001</v>
      </c>
      <c r="K1581" s="245">
        <f>$F1581*VLOOKUP($D1581,'[3]TAC 2018'!$C$2:$AJ$774,14)/100</f>
        <v>2.2000000000000002</v>
      </c>
      <c r="L1581" s="244">
        <f>$F1581*VLOOKUP($D1581,'[3]TAC 2018'!$C$2:$AJ$774,15)/100</f>
        <v>0.24</v>
      </c>
    </row>
    <row r="1582" spans="1:12" ht="15" customHeight="1">
      <c r="A1582" s="616"/>
      <c r="B1582" s="619"/>
      <c r="C1582" s="261" t="str">
        <f>VLOOKUP(D1582,'[3]TAC 2018'!$C$2:$AJ$774,2)</f>
        <v>Azucar blanco, granulado</v>
      </c>
      <c r="D1582" s="243" t="s">
        <v>2033</v>
      </c>
      <c r="E1582" s="156">
        <v>10</v>
      </c>
      <c r="F1582" s="157">
        <f>$E1582*VLOOKUP($D1582,'[3]TAC 2018'!$C$2:$AJ$774,4)/100</f>
        <v>10</v>
      </c>
      <c r="G1582" s="157">
        <f>$F1582*VLOOKUP($D1582,'[3]TAC 2018'!$C$2:$AJ$774,6)/100</f>
        <v>39.700000000000003</v>
      </c>
      <c r="H1582" s="244">
        <f>$F1582*VLOOKUP($D1582,'[3]TAC 2018'!$C$2:$AJ$774,8)/100</f>
        <v>0</v>
      </c>
      <c r="I1582" s="244">
        <f>$F1582*VLOOKUP($D1582,'[3]TAC 2018'!$C$2:$AJ$774,9)/100</f>
        <v>0</v>
      </c>
      <c r="J1582" s="245">
        <f>$F1582*VLOOKUP($D1582,'[3]TAC 2018'!$C$2:$AJ$774,10)/100</f>
        <v>9.93</v>
      </c>
      <c r="K1582" s="245">
        <f>$F1582*VLOOKUP($D1582,'[3]TAC 2018'!$C$2:$AJ$774,14)/100</f>
        <v>0</v>
      </c>
      <c r="L1582" s="244">
        <f>$F1582*VLOOKUP($D1582,'[3]TAC 2018'!$C$2:$AJ$774,15)/100</f>
        <v>0.01</v>
      </c>
    </row>
    <row r="1583" spans="1:12" ht="15" customHeight="1">
      <c r="A1583" s="574" t="s">
        <v>1785</v>
      </c>
      <c r="B1583" s="599" t="s">
        <v>1952</v>
      </c>
      <c r="C1583" s="261" t="str">
        <f>VLOOKUP(D1583,'[3]TAC 2018'!$C$2:$AJ$774,2)</f>
        <v>Cabra o chivo, carne, cruda</v>
      </c>
      <c r="D1583" s="243" t="s">
        <v>2062</v>
      </c>
      <c r="E1583" s="156">
        <v>100</v>
      </c>
      <c r="F1583" s="157">
        <v>65</v>
      </c>
      <c r="G1583" s="157">
        <f>$F1583*VLOOKUP($D1583,'[3]TAC 2018'!$C$2:$AJ$774,6)/100</f>
        <v>67.599999999999994</v>
      </c>
      <c r="H1583" s="244">
        <f>$F1583*VLOOKUP($D1583,'[3]TAC 2018'!$C$2:$AJ$774,8)/100</f>
        <v>13.39</v>
      </c>
      <c r="I1583" s="244">
        <f>$F1583*VLOOKUP($D1583,'[3]TAC 2018'!$C$2:$AJ$774,9)/100</f>
        <v>1.4950000000000001</v>
      </c>
      <c r="J1583" s="245">
        <f>$F1583*VLOOKUP($D1583,'[3]TAC 2018'!$C$2:$AJ$774,10)/100</f>
        <v>0.13</v>
      </c>
      <c r="K1583" s="245">
        <f>$F1583*VLOOKUP($D1583,'[3]TAC 2018'!$C$2:$AJ$774,14)/100</f>
        <v>8.4499999999999993</v>
      </c>
      <c r="L1583" s="244">
        <f>$F1583*VLOOKUP($D1583,'[3]TAC 2018'!$C$2:$AJ$774,15)/100</f>
        <v>1.82</v>
      </c>
    </row>
    <row r="1584" spans="1:12" ht="15" customHeight="1">
      <c r="A1584" s="574"/>
      <c r="B1584" s="599"/>
      <c r="C1584" s="261" t="str">
        <f>VLOOKUP(D1584,'[3]TAC 2018'!$C$2:$AJ$774,2)</f>
        <v>Cebolla cabezona, cruda</v>
      </c>
      <c r="D1584" s="243" t="s">
        <v>2035</v>
      </c>
      <c r="E1584" s="156">
        <v>10</v>
      </c>
      <c r="F1584" s="157">
        <f>$E1584*VLOOKUP($D1584,'[3]TAC 2018'!$C$2:$AJ$774,4)/100</f>
        <v>9.5</v>
      </c>
      <c r="G1584" s="157">
        <f>$F1584*VLOOKUP($D1584,'[3]TAC 2018'!$C$2:$AJ$774,6)/100</f>
        <v>3.8</v>
      </c>
      <c r="H1584" s="244">
        <f>$F1584*VLOOKUP($D1584,'[3]TAC 2018'!$C$2:$AJ$774,8)/100</f>
        <v>0.13299999999999998</v>
      </c>
      <c r="I1584" s="244">
        <f>$F1584*VLOOKUP($D1584,'[3]TAC 2018'!$C$2:$AJ$774,9)/100</f>
        <v>9.5000000000000015E-3</v>
      </c>
      <c r="J1584" s="245">
        <f>$F1584*VLOOKUP($D1584,'[3]TAC 2018'!$C$2:$AJ$774,10)/100</f>
        <v>0.73150000000000004</v>
      </c>
      <c r="K1584" s="245">
        <f>$F1584*VLOOKUP($D1584,'[3]TAC 2018'!$C$2:$AJ$774,14)/100</f>
        <v>2.2799999999999998</v>
      </c>
      <c r="L1584" s="244">
        <f>$F1584*VLOOKUP($D1584,'[3]TAC 2018'!$C$2:$AJ$774,15)/100</f>
        <v>2.8500000000000001E-2</v>
      </c>
    </row>
    <row r="1585" spans="1:12">
      <c r="A1585" s="574"/>
      <c r="B1585" s="599"/>
      <c r="C1585" s="261" t="str">
        <f>VLOOKUP(D1585,'[3]TAC 2018'!$C$2:$AJ$774,2)</f>
        <v>Tomate, crudo</v>
      </c>
      <c r="D1585" s="243" t="s">
        <v>2036</v>
      </c>
      <c r="E1585" s="156">
        <v>10</v>
      </c>
      <c r="F1585" s="157">
        <f>$E1585*VLOOKUP($D1585,'[3]TAC 2018'!$C$2:$AJ$774,4)/100</f>
        <v>8</v>
      </c>
      <c r="G1585" s="157">
        <f>$F1585*VLOOKUP($D1585,'[3]TAC 2018'!$C$2:$AJ$774,6)/100</f>
        <v>1.84</v>
      </c>
      <c r="H1585" s="244">
        <f>$F1585*VLOOKUP($D1585,'[3]TAC 2018'!$C$2:$AJ$774,8)/100</f>
        <v>7.2000000000000008E-2</v>
      </c>
      <c r="I1585" s="244">
        <f>$F1585*VLOOKUP($D1585,'[3]TAC 2018'!$C$2:$AJ$774,9)/100</f>
        <v>8.0000000000000002E-3</v>
      </c>
      <c r="J1585" s="245">
        <f>$F1585*VLOOKUP($D1585,'[3]TAC 2018'!$C$2:$AJ$774,10)/100</f>
        <v>0.32799999999999996</v>
      </c>
      <c r="K1585" s="245">
        <f>$F1585*VLOOKUP($D1585,'[3]TAC 2018'!$C$2:$AJ$774,14)/100</f>
        <v>0.72</v>
      </c>
      <c r="L1585" s="244">
        <f>$F1585*VLOOKUP($D1585,'[3]TAC 2018'!$C$2:$AJ$774,15)/100</f>
        <v>0.04</v>
      </c>
    </row>
    <row r="1586" spans="1:12">
      <c r="A1586" s="574"/>
      <c r="B1586" s="599"/>
      <c r="C1586" s="261" t="str">
        <f>VLOOKUP(D1586,'[3]TAC 2018'!$C$2:$AJ$774,2)</f>
        <v>Pimentón verde, crudo</v>
      </c>
      <c r="D1586" s="243" t="s">
        <v>2037</v>
      </c>
      <c r="E1586" s="156">
        <v>10</v>
      </c>
      <c r="F1586" s="157">
        <f>$E1586*VLOOKUP($D1586,'[3]TAC 2018'!$C$2:$AJ$774,4)/100</f>
        <v>8</v>
      </c>
      <c r="G1586" s="157">
        <f>$F1586*VLOOKUP($D1586,'[3]TAC 2018'!$C$2:$AJ$774,6)/100</f>
        <v>2.2400000000000002</v>
      </c>
      <c r="H1586" s="244">
        <f>$F1586*VLOOKUP($D1586,'[3]TAC 2018'!$C$2:$AJ$774,8)/100</f>
        <v>7.2000000000000008E-2</v>
      </c>
      <c r="I1586" s="244">
        <f>$F1586*VLOOKUP($D1586,'[3]TAC 2018'!$C$2:$AJ$774,9)/100</f>
        <v>8.0000000000000002E-3</v>
      </c>
      <c r="J1586" s="245">
        <f>$F1586*VLOOKUP($D1586,'[3]TAC 2018'!$C$2:$AJ$774,10)/100</f>
        <v>0.39200000000000002</v>
      </c>
      <c r="K1586" s="245">
        <f>$F1586*VLOOKUP($D1586,'[3]TAC 2018'!$C$2:$AJ$774,14)/100</f>
        <v>0.88</v>
      </c>
      <c r="L1586" s="244">
        <f>$F1586*VLOOKUP($D1586,'[3]TAC 2018'!$C$2:$AJ$774,15)/100</f>
        <v>3.2000000000000001E-2</v>
      </c>
    </row>
    <row r="1587" spans="1:12">
      <c r="A1587" s="574"/>
      <c r="B1587" s="599"/>
      <c r="C1587" s="261" t="str">
        <f>VLOOKUP(D1587,'[3]TAC 2018'!$C$2:$AJ$774,2)</f>
        <v>Ajo, crudo</v>
      </c>
      <c r="D1587" s="243" t="s">
        <v>2038</v>
      </c>
      <c r="E1587" s="156">
        <v>1</v>
      </c>
      <c r="F1587" s="157">
        <f>$E1587*VLOOKUP($D1587,'[3]TAC 2018'!$C$2:$AJ$774,4)/100</f>
        <v>0.95</v>
      </c>
      <c r="G1587" s="157">
        <f>$F1587*VLOOKUP($D1587,'[3]TAC 2018'!$C$2:$AJ$774,6)/100</f>
        <v>1.3679999999999999</v>
      </c>
      <c r="H1587" s="244">
        <f>$F1587*VLOOKUP($D1587,'[3]TAC 2018'!$C$2:$AJ$774,8)/100</f>
        <v>4.4649999999999995E-2</v>
      </c>
      <c r="I1587" s="244">
        <f>$F1587*VLOOKUP($D1587,'[3]TAC 2018'!$C$2:$AJ$774,9)/100</f>
        <v>2.8499999999999997E-3</v>
      </c>
      <c r="J1587" s="245">
        <f>$F1587*VLOOKUP($D1587,'[3]TAC 2018'!$C$2:$AJ$774,10)/100</f>
        <v>0.27834999999999999</v>
      </c>
      <c r="K1587" s="245">
        <f>$F1587*VLOOKUP($D1587,'[3]TAC 2018'!$C$2:$AJ$774,14)/100</f>
        <v>0.38</v>
      </c>
      <c r="L1587" s="244">
        <f>$F1587*VLOOKUP($D1587,'[3]TAC 2018'!$C$2:$AJ$774,15)/100</f>
        <v>1.2349999999999998E-2</v>
      </c>
    </row>
    <row r="1588" spans="1:12">
      <c r="A1588" s="574"/>
      <c r="B1588" s="599"/>
      <c r="C1588" s="261" t="str">
        <f>VLOOKUP(D1588,'[3]TAC 2018'!$C$2:$AJ$774,2)</f>
        <v>Cebolla junca, hojas, cruda</v>
      </c>
      <c r="D1588" s="243" t="s">
        <v>2039</v>
      </c>
      <c r="E1588" s="156">
        <v>10</v>
      </c>
      <c r="F1588" s="157">
        <f>$E1588*VLOOKUP($D1588,'[3]TAC 2018'!$C$2:$AJ$774,4)/100</f>
        <v>4.5</v>
      </c>
      <c r="G1588" s="157">
        <f>$F1588*VLOOKUP($D1588,'[3]TAC 2018'!$C$2:$AJ$774,6)/100</f>
        <v>1.845</v>
      </c>
      <c r="H1588" s="244">
        <f>$F1588*VLOOKUP($D1588,'[3]TAC 2018'!$C$2:$AJ$774,8)/100</f>
        <v>7.2000000000000008E-2</v>
      </c>
      <c r="I1588" s="244">
        <f>$F1588*VLOOKUP($D1588,'[3]TAC 2018'!$C$2:$AJ$774,9)/100</f>
        <v>9.0000000000000011E-3</v>
      </c>
      <c r="J1588" s="245">
        <f>$F1588*VLOOKUP($D1588,'[3]TAC 2018'!$C$2:$AJ$774,10)/100</f>
        <v>0.31950000000000001</v>
      </c>
      <c r="K1588" s="245">
        <f>$F1588*VLOOKUP($D1588,'[3]TAC 2018'!$C$2:$AJ$774,14)/100</f>
        <v>1.98</v>
      </c>
      <c r="L1588" s="244">
        <f>$F1588*VLOOKUP($D1588,'[3]TAC 2018'!$C$2:$AJ$774,15)/100</f>
        <v>6.7500000000000004E-2</v>
      </c>
    </row>
    <row r="1589" spans="1:12">
      <c r="A1589" s="574"/>
      <c r="B1589" s="599"/>
      <c r="C1589" s="261" t="str">
        <f>VLOOKUP(D1589,'[3]TAC 2018'!$C$2:$AJ$774,2)</f>
        <v>Aceite de maíz</v>
      </c>
      <c r="D1589" s="243" t="s">
        <v>2040</v>
      </c>
      <c r="E1589" s="156">
        <v>10</v>
      </c>
      <c r="F1589" s="157">
        <f>$E1589*VLOOKUP($D1589,'[3]TAC 2018'!$C$2:$AJ$774,4)/100</f>
        <v>10</v>
      </c>
      <c r="G1589" s="157">
        <f>$F1589*VLOOKUP($D1589,'[3]TAC 2018'!$C$2:$AJ$774,6)/100</f>
        <v>90</v>
      </c>
      <c r="H1589" s="244">
        <f>$F1589*VLOOKUP($D1589,'[3]TAC 2018'!$C$2:$AJ$774,8)/100</f>
        <v>0</v>
      </c>
      <c r="I1589" s="244">
        <f>$F1589*VLOOKUP($D1589,'[3]TAC 2018'!$C$2:$AJ$774,9)/100</f>
        <v>10</v>
      </c>
      <c r="J1589" s="245">
        <f>$F1589*VLOOKUP($D1589,'[3]TAC 2018'!$C$2:$AJ$774,10)/100</f>
        <v>0</v>
      </c>
      <c r="K1589" s="245">
        <f>$F1589*VLOOKUP($D1589,'[3]TAC 2018'!$C$2:$AJ$774,14)/100</f>
        <v>0</v>
      </c>
      <c r="L1589" s="244">
        <f>$F1589*VLOOKUP($D1589,'[3]TAC 2018'!$C$2:$AJ$774,15)/100</f>
        <v>0</v>
      </c>
    </row>
    <row r="1590" spans="1:12">
      <c r="A1590" s="577"/>
      <c r="B1590" s="579"/>
      <c r="C1590" s="261" t="str">
        <f>VLOOKUP(D1590,'[3]TAC 2018'!$C$2:$AJ$774,2)</f>
        <v>Sal</v>
      </c>
      <c r="D1590" s="243" t="s">
        <v>2041</v>
      </c>
      <c r="E1590" s="246">
        <v>1</v>
      </c>
      <c r="F1590" s="157">
        <f>$E1590*VLOOKUP($D1590,'[3]TAC 2018'!$C$2:$AJ$774,4)/100</f>
        <v>1</v>
      </c>
      <c r="G1590" s="157">
        <f>$F1590*VLOOKUP($D1590,'[3]TAC 2018'!$C$2:$AJ$774,6)/100</f>
        <v>0</v>
      </c>
      <c r="H1590" s="244">
        <f>$F1590*VLOOKUP($D1590,'[3]TAC 2018'!$C$2:$AJ$774,8)/100</f>
        <v>0</v>
      </c>
      <c r="I1590" s="244">
        <f>$F1590*VLOOKUP($D1590,'[3]TAC 2018'!$C$2:$AJ$774,9)/100</f>
        <v>0</v>
      </c>
      <c r="J1590" s="245">
        <f>$F1590*VLOOKUP($D1590,'[3]TAC 2018'!$C$2:$AJ$774,10)/100</f>
        <v>0</v>
      </c>
      <c r="K1590" s="245">
        <f>$F1590*VLOOKUP($D1590,'[3]TAC 2018'!$C$2:$AJ$774,14)/100</f>
        <v>0.24</v>
      </c>
      <c r="L1590" s="244">
        <f>$F1590*VLOOKUP($D1590,'[3]TAC 2018'!$C$2:$AJ$774,15)/100</f>
        <v>3.0000000000000001E-3</v>
      </c>
    </row>
    <row r="1591" spans="1:12">
      <c r="A1591" s="573" t="s">
        <v>1882</v>
      </c>
      <c r="B1591" s="578" t="s">
        <v>1959</v>
      </c>
      <c r="C1591" s="261" t="str">
        <f>VLOOKUP(D1591,'[3]TAC 2018'!$C$2:$AJ$774,2)</f>
        <v>Harina de maíz blanco, precocida</v>
      </c>
      <c r="D1591" s="243" t="s">
        <v>2059</v>
      </c>
      <c r="E1591" s="246">
        <v>50</v>
      </c>
      <c r="F1591" s="157">
        <f>$E1591*VLOOKUP($D1591,'[3]TAC 2018'!$C$2:$AJ$774,4)/100</f>
        <v>50</v>
      </c>
      <c r="G1591" s="157">
        <f>$F1591*VLOOKUP($D1591,'[3]TAC 2018'!$C$2:$AJ$774,6)/100</f>
        <v>190</v>
      </c>
      <c r="H1591" s="244">
        <f>$F1591*VLOOKUP($D1591,'[3]TAC 2018'!$C$2:$AJ$774,8)/100</f>
        <v>4.55</v>
      </c>
      <c r="I1591" s="244">
        <f>$F1591*VLOOKUP($D1591,'[3]TAC 2018'!$C$2:$AJ$774,9)/100</f>
        <v>1.85</v>
      </c>
      <c r="J1591" s="245">
        <f>$F1591*VLOOKUP($D1591,'[3]TAC 2018'!$C$2:$AJ$774,10)/100</f>
        <v>36.950000000000003</v>
      </c>
      <c r="K1591" s="245">
        <f>$F1591*VLOOKUP($D1591,'[3]TAC 2018'!$C$2:$AJ$774,14)/100</f>
        <v>2</v>
      </c>
      <c r="L1591" s="244">
        <f>$F1591*VLOOKUP($D1591,'[3]TAC 2018'!$C$2:$AJ$774,15)/100</f>
        <v>1.35</v>
      </c>
    </row>
    <row r="1592" spans="1:12">
      <c r="A1592" s="574"/>
      <c r="B1592" s="599"/>
      <c r="C1592" s="261" t="str">
        <f>VLOOKUP(D1592,'[3]TAC 2018'!$C$2:$AJ$774,2)</f>
        <v>Sal</v>
      </c>
      <c r="D1592" s="243" t="s">
        <v>2041</v>
      </c>
      <c r="E1592" s="246">
        <v>1</v>
      </c>
      <c r="F1592" s="157">
        <f>$E1592*VLOOKUP($D1592,'[3]TAC 2018'!$C$2:$AJ$774,4)/100</f>
        <v>1</v>
      </c>
      <c r="G1592" s="157">
        <f>$F1592*VLOOKUP($D1592,'[3]TAC 2018'!$C$2:$AJ$774,6)/100</f>
        <v>0</v>
      </c>
      <c r="H1592" s="244">
        <f>$F1592*VLOOKUP($D1592,'[3]TAC 2018'!$C$2:$AJ$774,8)/100</f>
        <v>0</v>
      </c>
      <c r="I1592" s="244">
        <f>$F1592*VLOOKUP($D1592,'[3]TAC 2018'!$C$2:$AJ$774,9)/100</f>
        <v>0</v>
      </c>
      <c r="J1592" s="245">
        <f>$F1592*VLOOKUP($D1592,'[3]TAC 2018'!$C$2:$AJ$774,10)/100</f>
        <v>0</v>
      </c>
      <c r="K1592" s="245">
        <f>$F1592*VLOOKUP($D1592,'[3]TAC 2018'!$C$2:$AJ$774,14)/100</f>
        <v>0.24</v>
      </c>
      <c r="L1592" s="244">
        <f>$F1592*VLOOKUP($D1592,'[3]TAC 2018'!$C$2:$AJ$774,15)/100</f>
        <v>3.0000000000000001E-3</v>
      </c>
    </row>
    <row r="1593" spans="1:12">
      <c r="A1593" s="577"/>
      <c r="B1593" s="579"/>
      <c r="C1593" s="261" t="str">
        <f>VLOOKUP(D1593,'[3]TAC 2018'!$C$2:$AJ$774,2)</f>
        <v>Aceite de maíz</v>
      </c>
      <c r="D1593" s="243" t="s">
        <v>2040</v>
      </c>
      <c r="E1593" s="246">
        <v>5</v>
      </c>
      <c r="F1593" s="157">
        <f>$E1593*VLOOKUP($D1593,'[3]TAC 2018'!$C$2:$AJ$774,4)/100</f>
        <v>5</v>
      </c>
      <c r="G1593" s="157">
        <f>$F1593*VLOOKUP($D1593,'[3]TAC 2018'!$C$2:$AJ$774,6)/100</f>
        <v>45</v>
      </c>
      <c r="H1593" s="244">
        <f>$F1593*VLOOKUP($D1593,'[3]TAC 2018'!$C$2:$AJ$774,8)/100</f>
        <v>0</v>
      </c>
      <c r="I1593" s="244">
        <f>$F1593*VLOOKUP($D1593,'[3]TAC 2018'!$C$2:$AJ$774,9)/100</f>
        <v>5</v>
      </c>
      <c r="J1593" s="245">
        <f>$F1593*VLOOKUP($D1593,'[3]TAC 2018'!$C$2:$AJ$774,10)/100</f>
        <v>0</v>
      </c>
      <c r="K1593" s="245">
        <f>$F1593*VLOOKUP($D1593,'[3]TAC 2018'!$C$2:$AJ$774,14)/100</f>
        <v>0</v>
      </c>
      <c r="L1593" s="244">
        <f>$F1593*VLOOKUP($D1593,'[3]TAC 2018'!$C$2:$AJ$774,15)/100</f>
        <v>0</v>
      </c>
    </row>
    <row r="1594" spans="1:12" ht="15.75">
      <c r="A1594" s="575" t="s">
        <v>2045</v>
      </c>
      <c r="B1594" s="575"/>
      <c r="C1594" s="575"/>
      <c r="D1594" s="575"/>
      <c r="E1594" s="575"/>
      <c r="F1594" s="575"/>
      <c r="G1594" s="255">
        <f>SUM(G1580:G1593)</f>
        <v>611.19299999999998</v>
      </c>
      <c r="H1594" s="255">
        <f t="shared" ref="H1594:L1594" si="191">SUM(H1580:H1593)</f>
        <v>24.25365</v>
      </c>
      <c r="I1594" s="255">
        <f t="shared" si="191"/>
        <v>23.762350000000001</v>
      </c>
      <c r="J1594" s="255">
        <f t="shared" si="191"/>
        <v>72.83935000000001</v>
      </c>
      <c r="K1594" s="255">
        <f t="shared" si="191"/>
        <v>207.36999999999998</v>
      </c>
      <c r="L1594" s="255">
        <f t="shared" si="191"/>
        <v>3.7063500000000005</v>
      </c>
    </row>
    <row r="1595" spans="1:12" ht="15.75">
      <c r="A1595" s="575" t="s">
        <v>2046</v>
      </c>
      <c r="B1595" s="575"/>
      <c r="C1595" s="575"/>
      <c r="D1595" s="575"/>
      <c r="E1595" s="575"/>
      <c r="F1595" s="575"/>
      <c r="G1595" s="256">
        <v>2245</v>
      </c>
      <c r="H1595" s="257">
        <v>78.5</v>
      </c>
      <c r="I1595" s="257">
        <v>74.400000000000006</v>
      </c>
      <c r="J1595" s="257">
        <v>314.3</v>
      </c>
      <c r="K1595" s="256">
        <v>1100</v>
      </c>
      <c r="L1595" s="257">
        <v>6.2</v>
      </c>
    </row>
    <row r="1596" spans="1:12" ht="15.75">
      <c r="A1596" s="575" t="s">
        <v>2047</v>
      </c>
      <c r="B1596" s="575"/>
      <c r="C1596" s="575"/>
      <c r="D1596" s="575"/>
      <c r="E1596" s="575"/>
      <c r="F1596" s="575"/>
      <c r="G1596" s="258">
        <f t="shared" ref="G1596:L1596" si="192">G1594/G1595</f>
        <v>0.27224632516703784</v>
      </c>
      <c r="H1596" s="258">
        <f t="shared" si="192"/>
        <v>0.30896369426751591</v>
      </c>
      <c r="I1596" s="258">
        <f t="shared" si="192"/>
        <v>0.31938642473118278</v>
      </c>
      <c r="J1596" s="258">
        <f t="shared" si="192"/>
        <v>0.23175103404390712</v>
      </c>
      <c r="K1596" s="258">
        <f t="shared" si="192"/>
        <v>0.18851818181818181</v>
      </c>
      <c r="L1596" s="258">
        <f t="shared" si="192"/>
        <v>0.59779838709677424</v>
      </c>
    </row>
    <row r="1597" spans="1:12" ht="15.75">
      <c r="A1597" s="310"/>
      <c r="B1597" s="310"/>
      <c r="C1597" s="310"/>
      <c r="D1597" s="310"/>
      <c r="E1597" s="310"/>
      <c r="F1597" s="310"/>
      <c r="G1597" s="311"/>
      <c r="H1597" s="311"/>
      <c r="I1597" s="311"/>
      <c r="J1597" s="311"/>
      <c r="K1597" s="311"/>
      <c r="L1597" s="311"/>
    </row>
    <row r="1598" spans="1:12">
      <c r="A1598" s="584" t="s">
        <v>2231</v>
      </c>
      <c r="B1598" s="584"/>
      <c r="C1598" s="584"/>
      <c r="D1598" s="584"/>
      <c r="E1598" s="584"/>
      <c r="F1598" s="584"/>
      <c r="G1598" s="584"/>
      <c r="H1598" s="584"/>
      <c r="I1598" s="584"/>
      <c r="J1598" s="584"/>
      <c r="K1598" s="584"/>
      <c r="L1598" s="584"/>
    </row>
    <row r="1600" spans="1:12">
      <c r="A1600" s="588" t="s">
        <v>159</v>
      </c>
      <c r="B1600" s="588" t="s">
        <v>166</v>
      </c>
      <c r="C1600" s="588" t="s">
        <v>167</v>
      </c>
      <c r="D1600" s="588" t="s">
        <v>2024</v>
      </c>
      <c r="E1600" s="590" t="s">
        <v>168</v>
      </c>
      <c r="F1600" s="590" t="s">
        <v>169</v>
      </c>
      <c r="G1600" s="592" t="s">
        <v>2025</v>
      </c>
      <c r="H1600" s="593"/>
      <c r="I1600" s="593"/>
      <c r="J1600" s="593"/>
      <c r="K1600" s="593"/>
      <c r="L1600" s="594"/>
    </row>
    <row r="1601" spans="1:12" ht="30">
      <c r="A1601" s="603"/>
      <c r="B1601" s="603"/>
      <c r="C1601" s="603"/>
      <c r="D1601" s="603"/>
      <c r="E1601" s="604"/>
      <c r="F1601" s="604"/>
      <c r="G1601" s="241" t="s">
        <v>2026</v>
      </c>
      <c r="H1601" s="241" t="s">
        <v>2027</v>
      </c>
      <c r="I1601" s="241" t="s">
        <v>2028</v>
      </c>
      <c r="J1601" s="241" t="s">
        <v>2029</v>
      </c>
      <c r="K1601" s="241" t="s">
        <v>2030</v>
      </c>
      <c r="L1601" s="241" t="s">
        <v>2031</v>
      </c>
    </row>
    <row r="1602" spans="1:12" ht="45">
      <c r="A1602" s="265" t="s">
        <v>1973</v>
      </c>
      <c r="B1602" s="272" t="s">
        <v>3728</v>
      </c>
      <c r="C1602" s="470" t="s">
        <v>3727</v>
      </c>
      <c r="D1602" s="469">
        <v>860</v>
      </c>
      <c r="E1602" s="471">
        <v>200</v>
      </c>
      <c r="F1602" s="471">
        <v>200</v>
      </c>
      <c r="G1602" s="471">
        <v>132</v>
      </c>
      <c r="H1602" s="471">
        <v>3.2</v>
      </c>
      <c r="I1602" s="472">
        <v>3</v>
      </c>
      <c r="J1602" s="471">
        <v>23</v>
      </c>
      <c r="K1602" s="471">
        <v>240</v>
      </c>
      <c r="L1602" s="471">
        <v>0.6</v>
      </c>
    </row>
    <row r="1603" spans="1:12" ht="37.5" customHeight="1">
      <c r="A1603" s="265" t="s">
        <v>1882</v>
      </c>
      <c r="B1603" s="272" t="s">
        <v>1886</v>
      </c>
      <c r="C1603" s="261" t="str">
        <f>VLOOKUP(D1603,'[3]TAC 2018'!$C$2:$AJ$774,2)</f>
        <v>Pan de queso, horneado</v>
      </c>
      <c r="D1603" s="243" t="s">
        <v>2087</v>
      </c>
      <c r="E1603" s="156">
        <v>50</v>
      </c>
      <c r="F1603" s="157">
        <f>$E1603*VLOOKUP($D1603,'[3]TAC 2018'!$C$2:$AJ$774,4)/100</f>
        <v>50</v>
      </c>
      <c r="G1603" s="157">
        <f>$F1603*VLOOKUP($D1603,'[3]TAC 2018'!$C$2:$AJ$774,6)/100</f>
        <v>183.5</v>
      </c>
      <c r="H1603" s="244">
        <f>$F1603*VLOOKUP($D1603,'[3]TAC 2018'!$C$2:$AJ$774,8)/100</f>
        <v>5.2</v>
      </c>
      <c r="I1603" s="244">
        <f>$F1603*VLOOKUP($D1603,'[3]TAC 2018'!$C$2:$AJ$774,9)/100</f>
        <v>10.4</v>
      </c>
      <c r="J1603" s="245">
        <f>$F1603*VLOOKUP($D1603,'[3]TAC 2018'!$C$2:$AJ$774,10)/100</f>
        <v>16.75</v>
      </c>
      <c r="K1603" s="245">
        <f>$F1603*VLOOKUP($D1603,'[3]TAC 2018'!$C$2:$AJ$774,14)/100</f>
        <v>45</v>
      </c>
      <c r="L1603" s="244">
        <f>$F1603*VLOOKUP($D1603,'[3]TAC 2018'!$C$2:$AJ$774,15)/100</f>
        <v>1</v>
      </c>
    </row>
    <row r="1604" spans="1:12">
      <c r="A1604" s="268"/>
      <c r="B1604" s="269"/>
      <c r="C1604" s="250"/>
      <c r="D1604" s="270"/>
      <c r="E1604" s="271"/>
      <c r="F1604" s="252"/>
      <c r="G1604" s="252"/>
      <c r="H1604" s="253"/>
      <c r="I1604" s="253"/>
      <c r="J1604" s="254"/>
      <c r="K1604" s="254"/>
      <c r="L1604" s="253"/>
    </row>
    <row r="1605" spans="1:12" ht="15.75">
      <c r="A1605" s="617" t="s">
        <v>2045</v>
      </c>
      <c r="B1605" s="617"/>
      <c r="C1605" s="617"/>
      <c r="D1605" s="617"/>
      <c r="E1605" s="617"/>
      <c r="F1605" s="617"/>
      <c r="G1605" s="263">
        <f t="shared" ref="G1605:L1605" si="193">SUM(G1602:G1603)</f>
        <v>315.5</v>
      </c>
      <c r="H1605" s="263">
        <f t="shared" si="193"/>
        <v>8.4</v>
      </c>
      <c r="I1605" s="263">
        <f t="shared" si="193"/>
        <v>13.4</v>
      </c>
      <c r="J1605" s="263">
        <f t="shared" si="193"/>
        <v>39.75</v>
      </c>
      <c r="K1605" s="263">
        <f t="shared" si="193"/>
        <v>285</v>
      </c>
      <c r="L1605" s="263">
        <f t="shared" si="193"/>
        <v>1.6</v>
      </c>
    </row>
    <row r="1606" spans="1:12" ht="15.75">
      <c r="A1606" s="575" t="s">
        <v>2046</v>
      </c>
      <c r="B1606" s="575"/>
      <c r="C1606" s="575"/>
      <c r="D1606" s="575"/>
      <c r="E1606" s="575"/>
      <c r="F1606" s="575"/>
      <c r="G1606" s="256">
        <v>2245</v>
      </c>
      <c r="H1606" s="257">
        <v>78.5</v>
      </c>
      <c r="I1606" s="257">
        <v>74.400000000000006</v>
      </c>
      <c r="J1606" s="257">
        <v>314.3</v>
      </c>
      <c r="K1606" s="256">
        <v>1100</v>
      </c>
      <c r="L1606" s="257">
        <v>6.2</v>
      </c>
    </row>
    <row r="1607" spans="1:12" ht="15.75">
      <c r="A1607" s="575" t="s">
        <v>2047</v>
      </c>
      <c r="B1607" s="575"/>
      <c r="C1607" s="575"/>
      <c r="D1607" s="575"/>
      <c r="E1607" s="575"/>
      <c r="F1607" s="575"/>
      <c r="G1607" s="258">
        <f t="shared" ref="G1607:L1607" si="194">G1605/G1606</f>
        <v>0.14053452115812917</v>
      </c>
      <c r="H1607" s="258">
        <f t="shared" si="194"/>
        <v>0.1070063694267516</v>
      </c>
      <c r="I1607" s="258">
        <f t="shared" si="194"/>
        <v>0.18010752688172041</v>
      </c>
      <c r="J1607" s="258">
        <f t="shared" si="194"/>
        <v>0.12647152402163536</v>
      </c>
      <c r="K1607" s="258">
        <f t="shared" si="194"/>
        <v>0.25909090909090909</v>
      </c>
      <c r="L1607" s="258">
        <f t="shared" si="194"/>
        <v>0.25806451612903225</v>
      </c>
    </row>
    <row r="1609" spans="1:12">
      <c r="A1609" s="584" t="s">
        <v>2232</v>
      </c>
      <c r="B1609" s="584"/>
      <c r="C1609" s="584"/>
      <c r="D1609" s="584"/>
      <c r="E1609" s="584"/>
      <c r="F1609" s="584"/>
      <c r="G1609" s="584"/>
      <c r="H1609" s="584"/>
      <c r="I1609" s="584"/>
      <c r="J1609" s="584"/>
      <c r="K1609" s="584"/>
      <c r="L1609" s="584"/>
    </row>
    <row r="1611" spans="1:12">
      <c r="A1611" s="588" t="s">
        <v>159</v>
      </c>
      <c r="B1611" s="588" t="s">
        <v>166</v>
      </c>
      <c r="C1611" s="605" t="s">
        <v>167</v>
      </c>
      <c r="D1611" s="605" t="s">
        <v>2024</v>
      </c>
      <c r="E1611" s="606" t="s">
        <v>168</v>
      </c>
      <c r="F1611" s="606" t="s">
        <v>169</v>
      </c>
      <c r="G1611" s="607" t="s">
        <v>2025</v>
      </c>
      <c r="H1611" s="607"/>
      <c r="I1611" s="607"/>
      <c r="J1611" s="607"/>
      <c r="K1611" s="607"/>
      <c r="L1611" s="607"/>
    </row>
    <row r="1612" spans="1:12" ht="30">
      <c r="A1612" s="589"/>
      <c r="B1612" s="589"/>
      <c r="C1612" s="588"/>
      <c r="D1612" s="588"/>
      <c r="E1612" s="590"/>
      <c r="F1612" s="590"/>
      <c r="G1612" s="241" t="s">
        <v>2026</v>
      </c>
      <c r="H1612" s="241" t="s">
        <v>2027</v>
      </c>
      <c r="I1612" s="309" t="s">
        <v>2028</v>
      </c>
      <c r="J1612" s="309" t="s">
        <v>2029</v>
      </c>
      <c r="K1612" s="309" t="s">
        <v>2030</v>
      </c>
      <c r="L1612" s="309" t="s">
        <v>2031</v>
      </c>
    </row>
    <row r="1613" spans="1:12">
      <c r="A1613" s="597" t="s">
        <v>1785</v>
      </c>
      <c r="B1613" s="601" t="s">
        <v>1982</v>
      </c>
      <c r="C1613" s="261" t="str">
        <f>VLOOKUP(D1613,'[3]TAC 2018'!$C$2:$AJ$774,2)</f>
        <v>Pescado seco, crudo</v>
      </c>
      <c r="D1613" s="243" t="s">
        <v>2866</v>
      </c>
      <c r="E1613" s="156">
        <v>60</v>
      </c>
      <c r="F1613" s="157">
        <f>$E1613*VLOOKUP($D1613,'[3]TAC 2018'!$C$2:$AJ$774,4)/100</f>
        <v>60</v>
      </c>
      <c r="G1613" s="157">
        <f>$F1613*VLOOKUP($D1613,'[3]TAC 2018'!$C$2:$AJ$774,6)/100</f>
        <v>163.80000000000001</v>
      </c>
      <c r="H1613" s="244">
        <f>$F1613*VLOOKUP($D1613,'[3]TAC 2018'!$C$2:$AJ$774,8)/100</f>
        <v>37.68</v>
      </c>
      <c r="I1613" s="244">
        <f>$F1613*VLOOKUP($D1613,'[3]TAC 2018'!$C$2:$AJ$774,9)/100</f>
        <v>1.44</v>
      </c>
      <c r="J1613" s="245">
        <f>$F1613*VLOOKUP($D1613,'[3]TAC 2018'!$C$2:$AJ$774,10)/100</f>
        <v>0</v>
      </c>
      <c r="K1613" s="245">
        <f>$F1613*VLOOKUP($D1613,'[3]TAC 2018'!$C$2:$AJ$774,14)/100</f>
        <v>96</v>
      </c>
      <c r="L1613" s="244">
        <f>$F1613*VLOOKUP($D1613,'[3]TAC 2018'!$C$2:$AJ$774,15)/100</f>
        <v>2.16</v>
      </c>
    </row>
    <row r="1614" spans="1:12">
      <c r="A1614" s="598"/>
      <c r="B1614" s="601"/>
      <c r="C1614" s="261" t="str">
        <f>VLOOKUP(D1614,'[3]TAC 2018'!$C$2:$AJ$774,2)</f>
        <v>Cebolla cabezona, cruda</v>
      </c>
      <c r="D1614" s="243" t="s">
        <v>2035</v>
      </c>
      <c r="E1614" s="156">
        <v>10</v>
      </c>
      <c r="F1614" s="157">
        <f>$E1614*VLOOKUP($D1614,'[3]TAC 2018'!$C$2:$AJ$774,4)/100</f>
        <v>9.5</v>
      </c>
      <c r="G1614" s="157">
        <f>$F1614*VLOOKUP($D1614,'[3]TAC 2018'!$C$2:$AJ$774,6)/100</f>
        <v>3.8</v>
      </c>
      <c r="H1614" s="244">
        <f>$F1614*VLOOKUP($D1614,'[3]TAC 2018'!$C$2:$AJ$774,8)/100</f>
        <v>0.13299999999999998</v>
      </c>
      <c r="I1614" s="244">
        <f>$F1614*VLOOKUP($D1614,'[3]TAC 2018'!$C$2:$AJ$774,9)/100</f>
        <v>9.5000000000000015E-3</v>
      </c>
      <c r="J1614" s="245">
        <f>$F1614*VLOOKUP($D1614,'[3]TAC 2018'!$C$2:$AJ$774,10)/100</f>
        <v>0.73150000000000004</v>
      </c>
      <c r="K1614" s="245">
        <f>$F1614*VLOOKUP($D1614,'[3]TAC 2018'!$C$2:$AJ$774,14)/100</f>
        <v>2.2799999999999998</v>
      </c>
      <c r="L1614" s="244">
        <f>$F1614*VLOOKUP($D1614,'[3]TAC 2018'!$C$2:$AJ$774,15)/100</f>
        <v>2.8500000000000001E-2</v>
      </c>
    </row>
    <row r="1615" spans="1:12">
      <c r="A1615" s="598"/>
      <c r="B1615" s="601"/>
      <c r="C1615" s="261" t="str">
        <f>VLOOKUP(D1615,'[3]TAC 2018'!$C$2:$AJ$774,2)</f>
        <v>Tomate, crudo</v>
      </c>
      <c r="D1615" s="243" t="s">
        <v>2036</v>
      </c>
      <c r="E1615" s="156">
        <v>10</v>
      </c>
      <c r="F1615" s="157">
        <f>$E1615*VLOOKUP($D1615,'[3]TAC 2018'!$C$2:$AJ$774,4)/100</f>
        <v>8</v>
      </c>
      <c r="G1615" s="157">
        <f>$F1615*VLOOKUP($D1615,'[3]TAC 2018'!$C$2:$AJ$774,6)/100</f>
        <v>1.84</v>
      </c>
      <c r="H1615" s="244">
        <f>$F1615*VLOOKUP($D1615,'[3]TAC 2018'!$C$2:$AJ$774,8)/100</f>
        <v>7.2000000000000008E-2</v>
      </c>
      <c r="I1615" s="244">
        <f>$F1615*VLOOKUP($D1615,'[3]TAC 2018'!$C$2:$AJ$774,9)/100</f>
        <v>8.0000000000000002E-3</v>
      </c>
      <c r="J1615" s="245">
        <f>$F1615*VLOOKUP($D1615,'[3]TAC 2018'!$C$2:$AJ$774,10)/100</f>
        <v>0.32799999999999996</v>
      </c>
      <c r="K1615" s="245">
        <f>$F1615*VLOOKUP($D1615,'[3]TAC 2018'!$C$2:$AJ$774,14)/100</f>
        <v>0.72</v>
      </c>
      <c r="L1615" s="244">
        <f>$F1615*VLOOKUP($D1615,'[3]TAC 2018'!$C$2:$AJ$774,15)/100</f>
        <v>0.04</v>
      </c>
    </row>
    <row r="1616" spans="1:12">
      <c r="A1616" s="598"/>
      <c r="B1616" s="601"/>
      <c r="C1616" s="261" t="str">
        <f>VLOOKUP(D1616,'[3]TAC 2018'!$C$2:$AJ$774,2)</f>
        <v>Pimentón verde, crudo</v>
      </c>
      <c r="D1616" s="243" t="s">
        <v>2037</v>
      </c>
      <c r="E1616" s="156">
        <v>10</v>
      </c>
      <c r="F1616" s="157">
        <f>$E1616*VLOOKUP($D1616,'[3]TAC 2018'!$C$2:$AJ$774,4)/100</f>
        <v>8</v>
      </c>
      <c r="G1616" s="157">
        <f>$F1616*VLOOKUP($D1616,'[3]TAC 2018'!$C$2:$AJ$774,6)/100</f>
        <v>2.2400000000000002</v>
      </c>
      <c r="H1616" s="244">
        <f>$F1616*VLOOKUP($D1616,'[3]TAC 2018'!$C$2:$AJ$774,8)/100</f>
        <v>7.2000000000000008E-2</v>
      </c>
      <c r="I1616" s="244">
        <f>$F1616*VLOOKUP($D1616,'[3]TAC 2018'!$C$2:$AJ$774,9)/100</f>
        <v>8.0000000000000002E-3</v>
      </c>
      <c r="J1616" s="245">
        <f>$F1616*VLOOKUP($D1616,'[3]TAC 2018'!$C$2:$AJ$774,10)/100</f>
        <v>0.39200000000000002</v>
      </c>
      <c r="K1616" s="245">
        <f>$F1616*VLOOKUP($D1616,'[3]TAC 2018'!$C$2:$AJ$774,14)/100</f>
        <v>0.88</v>
      </c>
      <c r="L1616" s="244">
        <f>$F1616*VLOOKUP($D1616,'[3]TAC 2018'!$C$2:$AJ$774,15)/100</f>
        <v>3.2000000000000001E-2</v>
      </c>
    </row>
    <row r="1617" spans="1:12">
      <c r="A1617" s="598"/>
      <c r="B1617" s="601"/>
      <c r="C1617" s="261" t="str">
        <f>VLOOKUP(D1617,'[3]TAC 2018'!$C$2:$AJ$774,2)</f>
        <v>Ajo, crudo</v>
      </c>
      <c r="D1617" s="243" t="s">
        <v>2038</v>
      </c>
      <c r="E1617" s="156">
        <v>1</v>
      </c>
      <c r="F1617" s="157">
        <f>$E1617*VLOOKUP($D1617,'[3]TAC 2018'!$C$2:$AJ$774,4)/100</f>
        <v>0.95</v>
      </c>
      <c r="G1617" s="157">
        <f>$F1617*VLOOKUP($D1617,'[3]TAC 2018'!$C$2:$AJ$774,6)/100</f>
        <v>1.3679999999999999</v>
      </c>
      <c r="H1617" s="244">
        <f>$F1617*VLOOKUP($D1617,'[3]TAC 2018'!$C$2:$AJ$774,8)/100</f>
        <v>4.4649999999999995E-2</v>
      </c>
      <c r="I1617" s="244">
        <f>$F1617*VLOOKUP($D1617,'[3]TAC 2018'!$C$2:$AJ$774,9)/100</f>
        <v>2.8499999999999997E-3</v>
      </c>
      <c r="J1617" s="245">
        <f>$F1617*VLOOKUP($D1617,'[3]TAC 2018'!$C$2:$AJ$774,10)/100</f>
        <v>0.27834999999999999</v>
      </c>
      <c r="K1617" s="245">
        <f>$F1617*VLOOKUP($D1617,'[3]TAC 2018'!$C$2:$AJ$774,14)/100</f>
        <v>0.38</v>
      </c>
      <c r="L1617" s="244">
        <f>$F1617*VLOOKUP($D1617,'[3]TAC 2018'!$C$2:$AJ$774,15)/100</f>
        <v>1.2349999999999998E-2</v>
      </c>
    </row>
    <row r="1618" spans="1:12">
      <c r="A1618" s="598"/>
      <c r="B1618" s="601"/>
      <c r="C1618" s="261" t="str">
        <f>VLOOKUP(D1618,'[3]TAC 2018'!$C$2:$AJ$774,2)</f>
        <v>Cebolla junca, hojas, cruda</v>
      </c>
      <c r="D1618" s="243" t="s">
        <v>2039</v>
      </c>
      <c r="E1618" s="156">
        <v>10</v>
      </c>
      <c r="F1618" s="157">
        <f>$E1618*VLOOKUP($D1618,'[3]TAC 2018'!$C$2:$AJ$774,4)/100</f>
        <v>4.5</v>
      </c>
      <c r="G1618" s="157">
        <f>$F1618*VLOOKUP($D1618,'[3]TAC 2018'!$C$2:$AJ$774,6)/100</f>
        <v>1.845</v>
      </c>
      <c r="H1618" s="244">
        <f>$F1618*VLOOKUP($D1618,'[3]TAC 2018'!$C$2:$AJ$774,8)/100</f>
        <v>7.2000000000000008E-2</v>
      </c>
      <c r="I1618" s="244">
        <f>$F1618*VLOOKUP($D1618,'[3]TAC 2018'!$C$2:$AJ$774,9)/100</f>
        <v>9.0000000000000011E-3</v>
      </c>
      <c r="J1618" s="245">
        <f>$F1618*VLOOKUP($D1618,'[3]TAC 2018'!$C$2:$AJ$774,10)/100</f>
        <v>0.31950000000000001</v>
      </c>
      <c r="K1618" s="245">
        <f>$F1618*VLOOKUP($D1618,'[3]TAC 2018'!$C$2:$AJ$774,14)/100</f>
        <v>1.98</v>
      </c>
      <c r="L1618" s="244">
        <f>$F1618*VLOOKUP($D1618,'[3]TAC 2018'!$C$2:$AJ$774,15)/100</f>
        <v>6.7500000000000004E-2</v>
      </c>
    </row>
    <row r="1619" spans="1:12">
      <c r="A1619" s="598"/>
      <c r="B1619" s="601"/>
      <c r="C1619" s="261" t="str">
        <f>VLOOKUP(D1619,'[3]TAC 2018'!$C$2:$AJ$774,2)</f>
        <v>Aceite de maíz</v>
      </c>
      <c r="D1619" s="243" t="s">
        <v>2040</v>
      </c>
      <c r="E1619" s="156">
        <v>10</v>
      </c>
      <c r="F1619" s="157">
        <f>$E1619*VLOOKUP($D1619,'[3]TAC 2018'!$C$2:$AJ$774,4)/100</f>
        <v>10</v>
      </c>
      <c r="G1619" s="157">
        <f>$F1619*VLOOKUP($D1619,'[3]TAC 2018'!$C$2:$AJ$774,6)/100</f>
        <v>90</v>
      </c>
      <c r="H1619" s="244">
        <f>$F1619*VLOOKUP($D1619,'[3]TAC 2018'!$C$2:$AJ$774,8)/100</f>
        <v>0</v>
      </c>
      <c r="I1619" s="244">
        <f>$F1619*VLOOKUP($D1619,'[3]TAC 2018'!$C$2:$AJ$774,9)/100</f>
        <v>10</v>
      </c>
      <c r="J1619" s="245">
        <f>$F1619*VLOOKUP($D1619,'[3]TAC 2018'!$C$2:$AJ$774,10)/100</f>
        <v>0</v>
      </c>
      <c r="K1619" s="245">
        <f>$F1619*VLOOKUP($D1619,'[3]TAC 2018'!$C$2:$AJ$774,14)/100</f>
        <v>0</v>
      </c>
      <c r="L1619" s="244">
        <f>$F1619*VLOOKUP($D1619,'[3]TAC 2018'!$C$2:$AJ$774,15)/100</f>
        <v>0</v>
      </c>
    </row>
    <row r="1620" spans="1:12">
      <c r="A1620" s="600"/>
      <c r="B1620" s="601"/>
      <c r="C1620" s="261" t="str">
        <f>VLOOKUP(D1620,'[3]TAC 2018'!$C$2:$AJ$774,2)</f>
        <v>Sal</v>
      </c>
      <c r="D1620" s="243" t="s">
        <v>2041</v>
      </c>
      <c r="E1620" s="246">
        <v>1</v>
      </c>
      <c r="F1620" s="157">
        <f>$E1620*VLOOKUP($D1620,'[3]TAC 2018'!$C$2:$AJ$774,4)/100</f>
        <v>1</v>
      </c>
      <c r="G1620" s="157">
        <f>$F1620*VLOOKUP($D1620,'[3]TAC 2018'!$C$2:$AJ$774,6)/100</f>
        <v>0</v>
      </c>
      <c r="H1620" s="244">
        <f>$F1620*VLOOKUP($D1620,'[3]TAC 2018'!$C$2:$AJ$774,8)/100</f>
        <v>0</v>
      </c>
      <c r="I1620" s="244">
        <f>$F1620*VLOOKUP($D1620,'[3]TAC 2018'!$C$2:$AJ$774,9)/100</f>
        <v>0</v>
      </c>
      <c r="J1620" s="245">
        <f>$F1620*VLOOKUP($D1620,'[3]TAC 2018'!$C$2:$AJ$774,10)/100</f>
        <v>0</v>
      </c>
      <c r="K1620" s="245">
        <f>$F1620*VLOOKUP($D1620,'[3]TAC 2018'!$C$2:$AJ$774,14)/100</f>
        <v>0.24</v>
      </c>
      <c r="L1620" s="244">
        <f>$F1620*VLOOKUP($D1620,'[3]TAC 2018'!$C$2:$AJ$774,15)/100</f>
        <v>3.0000000000000001E-3</v>
      </c>
    </row>
    <row r="1621" spans="1:12">
      <c r="A1621" s="597" t="s">
        <v>1882</v>
      </c>
      <c r="B1621" s="601" t="s">
        <v>1742</v>
      </c>
      <c r="C1621" s="261" t="str">
        <f>VLOOKUP(D1621,'[3]TAC 2018'!$C$2:$AJ$774,2)</f>
        <v>Arroz blanco, pulido, crudo</v>
      </c>
      <c r="D1621" s="243" t="s">
        <v>2056</v>
      </c>
      <c r="E1621" s="156">
        <v>90</v>
      </c>
      <c r="F1621" s="157">
        <f>$E1621*VLOOKUP($D1621,'[3]TAC 2018'!$C$2:$AJ$774,4)/100</f>
        <v>90</v>
      </c>
      <c r="G1621" s="157">
        <f>$F1621*VLOOKUP($D1621,'[3]TAC 2018'!$C$2:$AJ$774,6)/100</f>
        <v>317.7</v>
      </c>
      <c r="H1621" s="244">
        <f>$F1621*VLOOKUP($D1621,'[3]TAC 2018'!$C$2:$AJ$774,8)/100</f>
        <v>6.03</v>
      </c>
      <c r="I1621" s="244">
        <f>$F1621*VLOOKUP($D1621,'[3]TAC 2018'!$C$2:$AJ$774,9)/100</f>
        <v>0.36</v>
      </c>
      <c r="J1621" s="245">
        <f>$F1621*VLOOKUP($D1621,'[3]TAC 2018'!$C$2:$AJ$774,10)/100</f>
        <v>72.089999999999989</v>
      </c>
      <c r="K1621" s="245">
        <f>$F1621*VLOOKUP($D1621,'[3]TAC 2018'!$C$2:$AJ$774,14)/100</f>
        <v>8.1</v>
      </c>
      <c r="L1621" s="244">
        <f>$F1621*VLOOKUP($D1621,'[3]TAC 2018'!$C$2:$AJ$774,15)/100</f>
        <v>0.72</v>
      </c>
    </row>
    <row r="1622" spans="1:12">
      <c r="A1622" s="598"/>
      <c r="B1622" s="601"/>
      <c r="C1622" s="261" t="str">
        <f>VLOOKUP(D1622,'[3]TAC 2018'!$C$2:$AJ$774,2)</f>
        <v>Sal</v>
      </c>
      <c r="D1622" s="243" t="s">
        <v>2041</v>
      </c>
      <c r="E1622" s="246">
        <v>1</v>
      </c>
      <c r="F1622" s="157">
        <f>$E1622*VLOOKUP($D1622,'[3]TAC 2018'!$C$2:$AJ$774,4)/100</f>
        <v>1</v>
      </c>
      <c r="G1622" s="157">
        <f>$F1622*VLOOKUP($D1622,'[3]TAC 2018'!$C$2:$AJ$774,6)/100</f>
        <v>0</v>
      </c>
      <c r="H1622" s="244">
        <f>$F1622*VLOOKUP($D1622,'[3]TAC 2018'!$C$2:$AJ$774,8)/100</f>
        <v>0</v>
      </c>
      <c r="I1622" s="244">
        <f>$F1622*VLOOKUP($D1622,'[3]TAC 2018'!$C$2:$AJ$774,9)/100</f>
        <v>0</v>
      </c>
      <c r="J1622" s="245">
        <f>$F1622*VLOOKUP($D1622,'[3]TAC 2018'!$C$2:$AJ$774,10)/100</f>
        <v>0</v>
      </c>
      <c r="K1622" s="245">
        <f>$F1622*VLOOKUP($D1622,'[3]TAC 2018'!$C$2:$AJ$774,14)/100</f>
        <v>0.24</v>
      </c>
      <c r="L1622" s="244">
        <f>$F1622*VLOOKUP($D1622,'[3]TAC 2018'!$C$2:$AJ$774,15)/100</f>
        <v>3.0000000000000001E-3</v>
      </c>
    </row>
    <row r="1623" spans="1:12">
      <c r="A1623" s="598"/>
      <c r="B1623" s="601"/>
      <c r="C1623" s="261" t="str">
        <f>VLOOKUP(D1623,'[3]TAC 2018'!$C$2:$AJ$774,2)</f>
        <v>Ajo, crudo</v>
      </c>
      <c r="D1623" s="243" t="s">
        <v>2038</v>
      </c>
      <c r="E1623" s="156">
        <v>1</v>
      </c>
      <c r="F1623" s="157">
        <f>$E1623*VLOOKUP($D1623,'[3]TAC 2018'!$C$2:$AJ$774,4)/100</f>
        <v>0.95</v>
      </c>
      <c r="G1623" s="157">
        <f>$F1623*VLOOKUP($D1623,'[3]TAC 2018'!$C$2:$AJ$774,6)/100</f>
        <v>1.3679999999999999</v>
      </c>
      <c r="H1623" s="244">
        <f>$F1623*VLOOKUP($D1623,'[3]TAC 2018'!$C$2:$AJ$774,8)/100</f>
        <v>4.4649999999999995E-2</v>
      </c>
      <c r="I1623" s="244">
        <f>$F1623*VLOOKUP($D1623,'[3]TAC 2018'!$C$2:$AJ$774,9)/100</f>
        <v>2.8499999999999997E-3</v>
      </c>
      <c r="J1623" s="245">
        <f>$F1623*VLOOKUP($D1623,'[3]TAC 2018'!$C$2:$AJ$774,10)/100</f>
        <v>0.27834999999999999</v>
      </c>
      <c r="K1623" s="245">
        <f>$F1623*VLOOKUP($D1623,'[3]TAC 2018'!$C$2:$AJ$774,14)/100</f>
        <v>0.38</v>
      </c>
      <c r="L1623" s="244">
        <f>$F1623*VLOOKUP($D1623,'[3]TAC 2018'!$C$2:$AJ$774,15)/100</f>
        <v>1.2349999999999998E-2</v>
      </c>
    </row>
    <row r="1624" spans="1:12">
      <c r="A1624" s="600"/>
      <c r="B1624" s="601"/>
      <c r="C1624" s="261" t="str">
        <f>VLOOKUP(D1624,'[3]TAC 2018'!$C$2:$AJ$774,2)</f>
        <v>Aceite de maíz</v>
      </c>
      <c r="D1624" s="243" t="s">
        <v>2040</v>
      </c>
      <c r="E1624" s="156">
        <v>10</v>
      </c>
      <c r="F1624" s="157">
        <f>$E1624*VLOOKUP($D1624,'[3]TAC 2018'!$C$2:$AJ$774,4)/100</f>
        <v>10</v>
      </c>
      <c r="G1624" s="157">
        <f>$F1624*VLOOKUP($D1624,'[3]TAC 2018'!$C$2:$AJ$774,6)/100</f>
        <v>90</v>
      </c>
      <c r="H1624" s="244">
        <f>$F1624*VLOOKUP($D1624,'[3]TAC 2018'!$C$2:$AJ$774,8)/100</f>
        <v>0</v>
      </c>
      <c r="I1624" s="244">
        <f>$F1624*VLOOKUP($D1624,'[3]TAC 2018'!$C$2:$AJ$774,9)/100</f>
        <v>10</v>
      </c>
      <c r="J1624" s="245">
        <f>$F1624*VLOOKUP($D1624,'[3]TAC 2018'!$C$2:$AJ$774,10)/100</f>
        <v>0</v>
      </c>
      <c r="K1624" s="245">
        <f>$F1624*VLOOKUP($D1624,'[3]TAC 2018'!$C$2:$AJ$774,14)/100</f>
        <v>0</v>
      </c>
      <c r="L1624" s="244">
        <f>$F1624*VLOOKUP($D1624,'[3]TAC 2018'!$C$2:$AJ$774,15)/100</f>
        <v>0</v>
      </c>
    </row>
    <row r="1625" spans="1:12">
      <c r="A1625" s="573" t="s">
        <v>3741</v>
      </c>
      <c r="B1625" s="578" t="s">
        <v>2007</v>
      </c>
      <c r="C1625" s="261" t="str">
        <f>VLOOKUP(D1625,'[3]TAC 2018'!$C$2:$AJ$774,2)</f>
        <v>Zanahoria, sin cáscara, cruda</v>
      </c>
      <c r="D1625" s="243" t="s">
        <v>2089</v>
      </c>
      <c r="E1625" s="156">
        <v>15</v>
      </c>
      <c r="F1625" s="157">
        <f>$E1625*VLOOKUP($D1625,'[3]TAC 2018'!$C$2:$AJ$774,4)/100</f>
        <v>12.75</v>
      </c>
      <c r="G1625" s="157">
        <f>$F1625*VLOOKUP($D1625,'[3]TAC 2018'!$C$2:$AJ$774,6)/100</f>
        <v>5.9924999999999997</v>
      </c>
      <c r="H1625" s="244">
        <f>$F1625*VLOOKUP($D1625,'[3]TAC 2018'!$C$2:$AJ$774,8)/100</f>
        <v>8.9249999999999996E-2</v>
      </c>
      <c r="I1625" s="244">
        <f>$F1625*VLOOKUP($D1625,'[3]TAC 2018'!$C$2:$AJ$774,9)/100</f>
        <v>1.2750000000000001E-2</v>
      </c>
      <c r="J1625" s="245">
        <f>$F1625*VLOOKUP($D1625,'[3]TAC 2018'!$C$2:$AJ$774,10)/100</f>
        <v>1.2112499999999999</v>
      </c>
      <c r="K1625" s="245">
        <f>$F1625*VLOOKUP($D1625,'[3]TAC 2018'!$C$2:$AJ$774,14)/100</f>
        <v>3.4424999999999999</v>
      </c>
      <c r="L1625" s="244">
        <f>$F1625*VLOOKUP($D1625,'[3]TAC 2018'!$C$2:$AJ$774,15)/100</f>
        <v>5.1000000000000004E-2</v>
      </c>
    </row>
    <row r="1626" spans="1:12">
      <c r="A1626" s="574"/>
      <c r="B1626" s="599"/>
      <c r="C1626" s="261" t="str">
        <f>VLOOKUP(D1626,'[3]TAC 2018'!$C$2:$AJ$774,2)</f>
        <v>Papa, variedad cerosa, sabanera, con cáscara, cruda</v>
      </c>
      <c r="D1626" s="243" t="s">
        <v>2076</v>
      </c>
      <c r="E1626" s="156">
        <v>20</v>
      </c>
      <c r="F1626" s="157">
        <f>$E1626*VLOOKUP($D1626,'[3]TAC 2018'!$C$2:$AJ$774,4)/100</f>
        <v>20</v>
      </c>
      <c r="G1626" s="157">
        <f>$F1626*VLOOKUP($D1626,'[3]TAC 2018'!$C$2:$AJ$774,6)/100</f>
        <v>16</v>
      </c>
      <c r="H1626" s="244">
        <f>$F1626*VLOOKUP($D1626,'[3]TAC 2018'!$C$2:$AJ$774,8)/100</f>
        <v>0.44</v>
      </c>
      <c r="I1626" s="244">
        <f>$F1626*VLOOKUP($D1626,'[3]TAC 2018'!$C$2:$AJ$774,9)/100</f>
        <v>0.02</v>
      </c>
      <c r="J1626" s="245">
        <f>$F1626*VLOOKUP($D1626,'[3]TAC 2018'!$C$2:$AJ$774,10)/100</f>
        <v>3.38</v>
      </c>
      <c r="K1626" s="245">
        <f>$F1626*VLOOKUP($D1626,'[3]TAC 2018'!$C$2:$AJ$774,14)/100</f>
        <v>2.4</v>
      </c>
      <c r="L1626" s="244">
        <f>$F1626*VLOOKUP($D1626,'[3]TAC 2018'!$C$2:$AJ$774,15)/100</f>
        <v>0.16</v>
      </c>
    </row>
    <row r="1627" spans="1:12">
      <c r="A1627" s="574"/>
      <c r="B1627" s="599"/>
      <c r="C1627" s="261" t="str">
        <f>VLOOKUP(D1627,'[3]TAC 2018'!$C$2:$AJ$774,2)</f>
        <v>Cebolla cabezona, cruda</v>
      </c>
      <c r="D1627" s="243" t="s">
        <v>2035</v>
      </c>
      <c r="E1627" s="156">
        <v>15</v>
      </c>
      <c r="F1627" s="157">
        <f>$E1627*VLOOKUP($D1627,'[3]TAC 2018'!$C$2:$AJ$774,4)/100</f>
        <v>14.25</v>
      </c>
      <c r="G1627" s="157">
        <f>$F1627*VLOOKUP($D1627,'[3]TAC 2018'!$C$2:$AJ$774,6)/100</f>
        <v>5.7</v>
      </c>
      <c r="H1627" s="244">
        <f>$F1627*VLOOKUP($D1627,'[3]TAC 2018'!$C$2:$AJ$774,8)/100</f>
        <v>0.19949999999999998</v>
      </c>
      <c r="I1627" s="244">
        <f>$F1627*VLOOKUP($D1627,'[3]TAC 2018'!$C$2:$AJ$774,9)/100</f>
        <v>1.4250000000000001E-2</v>
      </c>
      <c r="J1627" s="245">
        <f>$F1627*VLOOKUP($D1627,'[3]TAC 2018'!$C$2:$AJ$774,10)/100</f>
        <v>1.0972500000000001</v>
      </c>
      <c r="K1627" s="245">
        <f>$F1627*VLOOKUP($D1627,'[3]TAC 2018'!$C$2:$AJ$774,14)/100</f>
        <v>3.42</v>
      </c>
      <c r="L1627" s="244">
        <f>$F1627*VLOOKUP($D1627,'[3]TAC 2018'!$C$2:$AJ$774,15)/100</f>
        <v>4.2749999999999996E-2</v>
      </c>
    </row>
    <row r="1628" spans="1:12">
      <c r="A1628" s="574"/>
      <c r="B1628" s="599"/>
      <c r="C1628" s="261" t="str">
        <f>VLOOKUP(D1628,'[3]TAC 2018'!$C$2:$AJ$774,2)</f>
        <v>Mayonesa, con sal</v>
      </c>
      <c r="D1628" s="243" t="s">
        <v>2807</v>
      </c>
      <c r="E1628" s="156">
        <v>5</v>
      </c>
      <c r="F1628" s="157">
        <f>$E1628*VLOOKUP($D1628,'[3]TAC 2018'!$C$2:$AJ$774,4)/100</f>
        <v>5</v>
      </c>
      <c r="G1628" s="157">
        <f>$F1628*VLOOKUP($D1628,'[3]TAC 2018'!$C$2:$AJ$774,6)/100</f>
        <v>16.3</v>
      </c>
      <c r="H1628" s="244">
        <f>$F1628*VLOOKUP($D1628,'[3]TAC 2018'!$C$2:$AJ$774,8)/100</f>
        <v>4.4999999999999998E-2</v>
      </c>
      <c r="I1628" s="244">
        <f>$F1628*VLOOKUP($D1628,'[3]TAC 2018'!$C$2:$AJ$774,9)/100</f>
        <v>1.67</v>
      </c>
      <c r="J1628" s="245">
        <f>$F1628*VLOOKUP($D1628,'[3]TAC 2018'!$C$2:$AJ$774,10)/100</f>
        <v>0.27</v>
      </c>
      <c r="K1628" s="245">
        <f>$F1628*VLOOKUP($D1628,'[3]TAC 2018'!$C$2:$AJ$774,14)/100</f>
        <v>0.7</v>
      </c>
      <c r="L1628" s="244">
        <f>$F1628*VLOOKUP($D1628,'[3]TAC 2018'!$C$2:$AJ$774,15)/100</f>
        <v>0.01</v>
      </c>
    </row>
    <row r="1629" spans="1:12">
      <c r="A1629" s="577"/>
      <c r="B1629" s="579"/>
      <c r="C1629" s="261" t="str">
        <f>VLOOKUP(D1629,'[3]TAC 2018'!$C$2:$AJ$774,2)</f>
        <v>Sal</v>
      </c>
      <c r="D1629" s="243" t="s">
        <v>2041</v>
      </c>
      <c r="E1629" s="156">
        <v>1</v>
      </c>
      <c r="F1629" s="157">
        <f>$E1629*VLOOKUP($D1629,'[3]TAC 2018'!$C$2:$AJ$774,4)/100</f>
        <v>1</v>
      </c>
      <c r="G1629" s="157">
        <f>$F1629*VLOOKUP($D1629,'[3]TAC 2018'!$C$2:$AJ$774,6)/100</f>
        <v>0</v>
      </c>
      <c r="H1629" s="244">
        <f>$F1629*VLOOKUP($D1629,'[3]TAC 2018'!$C$2:$AJ$774,8)/100</f>
        <v>0</v>
      </c>
      <c r="I1629" s="244">
        <f>$F1629*VLOOKUP($D1629,'[3]TAC 2018'!$C$2:$AJ$774,9)/100</f>
        <v>0</v>
      </c>
      <c r="J1629" s="245">
        <f>$F1629*VLOOKUP($D1629,'[3]TAC 2018'!$C$2:$AJ$774,10)/100</f>
        <v>0</v>
      </c>
      <c r="K1629" s="245">
        <f>$F1629*VLOOKUP($D1629,'[3]TAC 2018'!$C$2:$AJ$774,14)/100</f>
        <v>0.24</v>
      </c>
      <c r="L1629" s="244">
        <f>$F1629*VLOOKUP($D1629,'[3]TAC 2018'!$C$2:$AJ$774,15)/100</f>
        <v>3.0000000000000001E-3</v>
      </c>
    </row>
    <row r="1630" spans="1:12">
      <c r="A1630" s="602" t="s">
        <v>1764</v>
      </c>
      <c r="B1630" s="601" t="s">
        <v>1796</v>
      </c>
      <c r="C1630" s="261" t="str">
        <f>VLOOKUP(D1630,'[3]TAC 2018'!$C$2:$AJ$774,2)</f>
        <v>panela</v>
      </c>
      <c r="D1630" s="243" t="s">
        <v>2070</v>
      </c>
      <c r="E1630" s="246">
        <v>18</v>
      </c>
      <c r="F1630" s="157">
        <f>$E1630*VLOOKUP($D1630,'[3]TAC 2018'!$C$2:$AJ$774,4)/100</f>
        <v>18</v>
      </c>
      <c r="G1630" s="157">
        <f>$F1630*VLOOKUP($D1630,'[3]TAC 2018'!$C$2:$AJ$774,6)/100</f>
        <v>65.52</v>
      </c>
      <c r="H1630" s="244">
        <f>$F1630*VLOOKUP($D1630,'[3]TAC 2018'!$C$2:$AJ$774,8)/100</f>
        <v>0.09</v>
      </c>
      <c r="I1630" s="244">
        <f>$F1630*VLOOKUP($D1630,'[3]TAC 2018'!$C$2:$AJ$774,9)/100</f>
        <v>1.8000000000000002E-2</v>
      </c>
      <c r="J1630" s="245">
        <f>$F1630*VLOOKUP($D1630,'[3]TAC 2018'!$C$2:$AJ$774,10)/100</f>
        <v>16.236000000000001</v>
      </c>
      <c r="K1630" s="245">
        <f>$F1630*VLOOKUP($D1630,'[3]TAC 2018'!$C$2:$AJ$774,14)/100</f>
        <v>7.56</v>
      </c>
      <c r="L1630" s="244">
        <f>$F1630*VLOOKUP($D1630,'[3]TAC 2018'!$C$2:$AJ$774,15)/100</f>
        <v>0.88200000000000001</v>
      </c>
    </row>
    <row r="1631" spans="1:12">
      <c r="A1631" s="602"/>
      <c r="B1631" s="601"/>
      <c r="C1631" s="261" t="str">
        <f>VLOOKUP(D1631,'[3]TAC 2018'!$C$2:$AJ$774,2)</f>
        <v>Limón, crudo</v>
      </c>
      <c r="D1631" s="243" t="s">
        <v>2071</v>
      </c>
      <c r="E1631" s="246">
        <v>10</v>
      </c>
      <c r="F1631" s="157">
        <f>$E1631*VLOOKUP($D1631,'[3]TAC 2018'!$C$2:$AJ$774,4)/100</f>
        <v>5</v>
      </c>
      <c r="G1631" s="157">
        <f>$F1631*VLOOKUP($D1631,'[3]TAC 2018'!$C$2:$AJ$774,6)/100</f>
        <v>2.2000000000000002</v>
      </c>
      <c r="H1631" s="244">
        <f>$F1631*VLOOKUP($D1631,'[3]TAC 2018'!$C$2:$AJ$774,8)/100</f>
        <v>1.4999999999999999E-2</v>
      </c>
      <c r="I1631" s="244">
        <f>$F1631*VLOOKUP($D1631,'[3]TAC 2018'!$C$2:$AJ$774,9)/100</f>
        <v>1.4999999999999999E-2</v>
      </c>
      <c r="J1631" s="245">
        <f>$F1631*VLOOKUP($D1631,'[3]TAC 2018'!$C$2:$AJ$774,10)/100</f>
        <v>0.46500000000000002</v>
      </c>
      <c r="K1631" s="245">
        <f>$F1631*VLOOKUP($D1631,'[3]TAC 2018'!$C$2:$AJ$774,14)/100</f>
        <v>0.95</v>
      </c>
      <c r="L1631" s="244">
        <f>$F1631*VLOOKUP($D1631,'[3]TAC 2018'!$C$2:$AJ$774,15)/100</f>
        <v>2.5000000000000001E-2</v>
      </c>
    </row>
    <row r="1632" spans="1:12" ht="15.75">
      <c r="A1632" s="575" t="s">
        <v>2045</v>
      </c>
      <c r="B1632" s="575"/>
      <c r="C1632" s="575"/>
      <c r="D1632" s="575"/>
      <c r="E1632" s="575"/>
      <c r="F1632" s="575"/>
      <c r="G1632" s="255">
        <f t="shared" ref="G1632:L1632" si="195">SUM(G1613:G1631)</f>
        <v>785.6735000000001</v>
      </c>
      <c r="H1632" s="255">
        <f t="shared" si="195"/>
        <v>45.02705000000001</v>
      </c>
      <c r="I1632" s="255">
        <f t="shared" si="195"/>
        <v>23.590200000000003</v>
      </c>
      <c r="J1632" s="255">
        <f t="shared" si="195"/>
        <v>97.077200000000005</v>
      </c>
      <c r="K1632" s="255">
        <f t="shared" si="195"/>
        <v>129.91249999999997</v>
      </c>
      <c r="L1632" s="255">
        <f t="shared" si="195"/>
        <v>4.2524500000000014</v>
      </c>
    </row>
    <row r="1633" spans="1:12" ht="15.75">
      <c r="A1633" s="575" t="s">
        <v>2046</v>
      </c>
      <c r="B1633" s="575"/>
      <c r="C1633" s="575"/>
      <c r="D1633" s="575"/>
      <c r="E1633" s="575"/>
      <c r="F1633" s="575"/>
      <c r="G1633" s="256">
        <v>2245</v>
      </c>
      <c r="H1633" s="257">
        <v>78.5</v>
      </c>
      <c r="I1633" s="257">
        <v>74.400000000000006</v>
      </c>
      <c r="J1633" s="257">
        <v>314.3</v>
      </c>
      <c r="K1633" s="256">
        <v>1100</v>
      </c>
      <c r="L1633" s="257">
        <v>6.2</v>
      </c>
    </row>
    <row r="1634" spans="1:12" ht="15.75">
      <c r="A1634" s="575" t="s">
        <v>2047</v>
      </c>
      <c r="B1634" s="575"/>
      <c r="C1634" s="575"/>
      <c r="D1634" s="575"/>
      <c r="E1634" s="575"/>
      <c r="F1634" s="575"/>
      <c r="G1634" s="258">
        <f t="shared" ref="G1634:L1634" si="196">G1632/G1633</f>
        <v>0.34996592427616929</v>
      </c>
      <c r="H1634" s="258">
        <f t="shared" si="196"/>
        <v>0.57359299363057337</v>
      </c>
      <c r="I1634" s="258">
        <f t="shared" si="196"/>
        <v>0.31707258064516131</v>
      </c>
      <c r="J1634" s="258">
        <f t="shared" si="196"/>
        <v>0.30886796054724786</v>
      </c>
      <c r="K1634" s="258">
        <f t="shared" si="196"/>
        <v>0.11810227272727269</v>
      </c>
      <c r="L1634" s="258">
        <f t="shared" si="196"/>
        <v>0.68587903225806468</v>
      </c>
    </row>
    <row r="1636" spans="1:12">
      <c r="A1636" s="584" t="s">
        <v>2234</v>
      </c>
      <c r="B1636" s="584"/>
      <c r="C1636" s="584"/>
      <c r="D1636" s="584"/>
      <c r="E1636" s="584"/>
      <c r="F1636" s="584"/>
      <c r="G1636" s="584"/>
      <c r="H1636" s="584"/>
      <c r="I1636" s="584"/>
      <c r="J1636" s="584"/>
      <c r="K1636" s="584"/>
      <c r="L1636" s="584"/>
    </row>
    <row r="1638" spans="1:12">
      <c r="A1638" s="588" t="s">
        <v>159</v>
      </c>
      <c r="B1638" s="588" t="s">
        <v>166</v>
      </c>
      <c r="C1638" s="588" t="s">
        <v>167</v>
      </c>
      <c r="D1638" s="588" t="s">
        <v>2024</v>
      </c>
      <c r="E1638" s="590" t="s">
        <v>168</v>
      </c>
      <c r="F1638" s="590" t="s">
        <v>169</v>
      </c>
      <c r="G1638" s="592" t="s">
        <v>2025</v>
      </c>
      <c r="H1638" s="593"/>
      <c r="I1638" s="593"/>
      <c r="J1638" s="593"/>
      <c r="K1638" s="593"/>
      <c r="L1638" s="594"/>
    </row>
    <row r="1639" spans="1:12" ht="30">
      <c r="A1639" s="589"/>
      <c r="B1639" s="589"/>
      <c r="C1639" s="589"/>
      <c r="D1639" s="589"/>
      <c r="E1639" s="591"/>
      <c r="F1639" s="591"/>
      <c r="G1639" s="241" t="s">
        <v>2026</v>
      </c>
      <c r="H1639" s="241" t="s">
        <v>2027</v>
      </c>
      <c r="I1639" s="241" t="s">
        <v>2028</v>
      </c>
      <c r="J1639" s="241" t="s">
        <v>2029</v>
      </c>
      <c r="K1639" s="241" t="s">
        <v>2030</v>
      </c>
      <c r="L1639" s="241" t="s">
        <v>2031</v>
      </c>
    </row>
    <row r="1640" spans="1:12">
      <c r="A1640" s="573" t="s">
        <v>1973</v>
      </c>
      <c r="B1640" s="580" t="s">
        <v>1881</v>
      </c>
      <c r="C1640" s="242" t="str">
        <f>VLOOKUP(D1640,'[3]TAC 2018'!$C$2:$AJ$774,2)</f>
        <v>Avena en hojuelas, precocida</v>
      </c>
      <c r="D1640" s="243" t="s">
        <v>2054</v>
      </c>
      <c r="E1640" s="156">
        <v>20</v>
      </c>
      <c r="F1640" s="157">
        <f>$E1640*VLOOKUP($D1640,'[3]TAC 2018'!$C$2:$AJ$774,4)/100</f>
        <v>20</v>
      </c>
      <c r="G1640" s="157">
        <f>$F1640*VLOOKUP($D1640,'[3]TAC 2018'!$C$2:$AJ$774,6)/100</f>
        <v>82.2</v>
      </c>
      <c r="H1640" s="244">
        <f>$F1640*VLOOKUP($D1640,'[3]TAC 2018'!$C$2:$AJ$774,8)/100</f>
        <v>3.38</v>
      </c>
      <c r="I1640" s="244">
        <f>$F1640*VLOOKUP($D1640,'[3]TAC 2018'!$C$2:$AJ$774,9)/100</f>
        <v>1.5</v>
      </c>
      <c r="J1640" s="245">
        <f>$F1640*VLOOKUP($D1640,'[3]TAC 2018'!$C$2:$AJ$774,10)/100</f>
        <v>12.82</v>
      </c>
      <c r="K1640" s="245">
        <f>$F1640*VLOOKUP($D1640,'[3]TAC 2018'!$C$2:$AJ$774,14)/100</f>
        <v>10.8</v>
      </c>
      <c r="L1640" s="244">
        <f>$F1640*VLOOKUP($D1640,'[3]TAC 2018'!$C$2:$AJ$774,15)/100</f>
        <v>0.9</v>
      </c>
    </row>
    <row r="1641" spans="1:12">
      <c r="A1641" s="574"/>
      <c r="B1641" s="581"/>
      <c r="C1641" s="242" t="str">
        <f>VLOOKUP(D1641,'[3]TAC 2018'!$C$2:$AJ$774,2)</f>
        <v>Leche de vaca, entera, en polvo</v>
      </c>
      <c r="D1641" s="243" t="s">
        <v>2049</v>
      </c>
      <c r="E1641" s="156">
        <v>20</v>
      </c>
      <c r="F1641" s="157">
        <f>$E1641*VLOOKUP($D1641,'[3]TAC 2018'!$C$2:$AJ$774,4)/100</f>
        <v>20</v>
      </c>
      <c r="G1641" s="157">
        <f>$F1641*VLOOKUP($D1641,'[3]TAC 2018'!$C$2:$AJ$774,6)/100</f>
        <v>99.8</v>
      </c>
      <c r="H1641" s="244">
        <f>$F1641*VLOOKUP($D1641,'[3]TAC 2018'!$C$2:$AJ$774,8)/100</f>
        <v>5.26</v>
      </c>
      <c r="I1641" s="244">
        <f>$F1641*VLOOKUP($D1641,'[3]TAC 2018'!$C$2:$AJ$774,9)/100</f>
        <v>5.32</v>
      </c>
      <c r="J1641" s="245">
        <f>$F1641*VLOOKUP($D1641,'[3]TAC 2018'!$C$2:$AJ$774,10)/100</f>
        <v>7.68</v>
      </c>
      <c r="K1641" s="245">
        <f>$F1641*VLOOKUP($D1641,'[3]TAC 2018'!$C$2:$AJ$774,14)/100</f>
        <v>188</v>
      </c>
      <c r="L1641" s="244">
        <f>$F1641*VLOOKUP($D1641,'[3]TAC 2018'!$C$2:$AJ$774,15)/100</f>
        <v>0.1</v>
      </c>
    </row>
    <row r="1642" spans="1:12">
      <c r="A1642" s="577"/>
      <c r="B1642" s="582"/>
      <c r="C1642" s="242" t="str">
        <f>VLOOKUP(D1642,'[3]TAC 2018'!$C$2:$AJ$774,2)</f>
        <v>Azucar blanco, granulado</v>
      </c>
      <c r="D1642" s="243" t="s">
        <v>2033</v>
      </c>
      <c r="E1642" s="156">
        <v>10</v>
      </c>
      <c r="F1642" s="157">
        <f>$E1642*VLOOKUP($D1642,'[3]TAC 2018'!$C$2:$AJ$774,4)/100</f>
        <v>10</v>
      </c>
      <c r="G1642" s="157">
        <f>$F1642*VLOOKUP($D1642,'[3]TAC 2018'!$C$2:$AJ$774,6)/100</f>
        <v>39.700000000000003</v>
      </c>
      <c r="H1642" s="244">
        <f>$F1642*VLOOKUP($D1642,'[3]TAC 2018'!$C$2:$AJ$774,8)/100</f>
        <v>0</v>
      </c>
      <c r="I1642" s="244">
        <f>$F1642*VLOOKUP($D1642,'[3]TAC 2018'!$C$2:$AJ$774,9)/100</f>
        <v>0</v>
      </c>
      <c r="J1642" s="245">
        <f>$F1642*VLOOKUP($D1642,'[3]TAC 2018'!$C$2:$AJ$774,10)/100</f>
        <v>9.93</v>
      </c>
      <c r="K1642" s="245">
        <f>$F1642*VLOOKUP($D1642,'[3]TAC 2018'!$C$2:$AJ$774,14)/100</f>
        <v>0</v>
      </c>
      <c r="L1642" s="244">
        <f>$F1642*VLOOKUP($D1642,'[3]TAC 2018'!$C$2:$AJ$774,15)/100</f>
        <v>0.01</v>
      </c>
    </row>
    <row r="1643" spans="1:12" ht="42" customHeight="1">
      <c r="A1643" s="274" t="s">
        <v>1882</v>
      </c>
      <c r="B1643" s="312" t="s">
        <v>1913</v>
      </c>
      <c r="C1643" s="242" t="str">
        <f>VLOOKUP(D1643,'[3]TAC 2018'!$C$2:$AJ$774,2)</f>
        <v>Pan de dulce, regular, horneado</v>
      </c>
      <c r="D1643" s="243" t="s">
        <v>2193</v>
      </c>
      <c r="E1643" s="156">
        <v>50</v>
      </c>
      <c r="F1643" s="157">
        <f>$E1643*VLOOKUP($D1643,'[3]TAC 2018'!$C$2:$AJ$774,4)/100</f>
        <v>50</v>
      </c>
      <c r="G1643" s="157">
        <f>$F1643*VLOOKUP($D1643,'[3]TAC 2018'!$C$2:$AJ$774,6)/100</f>
        <v>164</v>
      </c>
      <c r="H1643" s="244">
        <f>$F1643*VLOOKUP($D1643,'[3]TAC 2018'!$C$2:$AJ$774,8)/100</f>
        <v>4.45</v>
      </c>
      <c r="I1643" s="244">
        <f>$F1643*VLOOKUP($D1643,'[3]TAC 2018'!$C$2:$AJ$774,9)/100</f>
        <v>2.15</v>
      </c>
      <c r="J1643" s="245">
        <f>$F1643*VLOOKUP($D1643,'[3]TAC 2018'!$C$2:$AJ$774,10)/100</f>
        <v>31.55</v>
      </c>
      <c r="K1643" s="245">
        <f>$F1643*VLOOKUP($D1643,'[3]TAC 2018'!$C$2:$AJ$774,14)/100</f>
        <v>15.5</v>
      </c>
      <c r="L1643" s="244">
        <f>$F1643*VLOOKUP($D1643,'[3]TAC 2018'!$C$2:$AJ$774,15)/100</f>
        <v>1.5</v>
      </c>
    </row>
    <row r="1644" spans="1:12" ht="15.75">
      <c r="A1644" s="575" t="s">
        <v>2045</v>
      </c>
      <c r="B1644" s="575"/>
      <c r="C1644" s="575"/>
      <c r="D1644" s="575"/>
      <c r="E1644" s="575"/>
      <c r="F1644" s="575"/>
      <c r="G1644" s="255">
        <f>SUM(G1640:G1643)</f>
        <v>385.7</v>
      </c>
      <c r="H1644" s="255">
        <f>SUM(H1639:H1643)</f>
        <v>13.09</v>
      </c>
      <c r="I1644" s="255">
        <f>SUM(I1639:I1643)</f>
        <v>8.9700000000000006</v>
      </c>
      <c r="J1644" s="255">
        <f>SUM(J1639:J1643)</f>
        <v>61.980000000000004</v>
      </c>
      <c r="K1644" s="255">
        <f>SUM(K1639:K1643)</f>
        <v>214.3</v>
      </c>
      <c r="L1644" s="255">
        <f>SUM(L1639:L1643)</f>
        <v>2.5099999999999998</v>
      </c>
    </row>
    <row r="1645" spans="1:12" ht="15.75">
      <c r="A1645" s="575" t="s">
        <v>2046</v>
      </c>
      <c r="B1645" s="575"/>
      <c r="C1645" s="575"/>
      <c r="D1645" s="575"/>
      <c r="E1645" s="575"/>
      <c r="F1645" s="575"/>
      <c r="G1645" s="256">
        <v>2245</v>
      </c>
      <c r="H1645" s="257">
        <v>78.5</v>
      </c>
      <c r="I1645" s="257">
        <v>74.400000000000006</v>
      </c>
      <c r="J1645" s="257">
        <v>314.3</v>
      </c>
      <c r="K1645" s="256">
        <v>1100</v>
      </c>
      <c r="L1645" s="257">
        <v>6.2</v>
      </c>
    </row>
    <row r="1646" spans="1:12" ht="15.75">
      <c r="A1646" s="575" t="s">
        <v>2047</v>
      </c>
      <c r="B1646" s="575"/>
      <c r="C1646" s="575"/>
      <c r="D1646" s="575"/>
      <c r="E1646" s="575"/>
      <c r="F1646" s="575"/>
      <c r="G1646" s="258">
        <f t="shared" ref="G1646:L1646" si="197">G1644/G1645</f>
        <v>0.17180400890868597</v>
      </c>
      <c r="H1646" s="258">
        <f t="shared" si="197"/>
        <v>0.16675159235668791</v>
      </c>
      <c r="I1646" s="258">
        <f t="shared" si="197"/>
        <v>0.12056451612903225</v>
      </c>
      <c r="J1646" s="258">
        <f t="shared" si="197"/>
        <v>0.19720012726694242</v>
      </c>
      <c r="K1646" s="258">
        <f t="shared" si="197"/>
        <v>0.19481818181818183</v>
      </c>
      <c r="L1646" s="258">
        <f t="shared" si="197"/>
        <v>0.40483870967741931</v>
      </c>
    </row>
    <row r="1648" spans="1:12">
      <c r="A1648" s="608" t="s">
        <v>2235</v>
      </c>
      <c r="B1648" s="608"/>
      <c r="C1648" s="608"/>
      <c r="D1648" s="608"/>
      <c r="E1648" s="608"/>
      <c r="F1648" s="608"/>
      <c r="G1648" s="608"/>
      <c r="H1648" s="608"/>
      <c r="I1648" s="608"/>
      <c r="J1648" s="608"/>
      <c r="K1648" s="608"/>
      <c r="L1648" s="608"/>
    </row>
    <row r="1650" spans="1:12" ht="15" customHeight="1">
      <c r="A1650" s="588" t="s">
        <v>159</v>
      </c>
      <c r="B1650" s="588" t="s">
        <v>166</v>
      </c>
      <c r="C1650" s="588" t="s">
        <v>167</v>
      </c>
      <c r="D1650" s="588" t="s">
        <v>2024</v>
      </c>
      <c r="E1650" s="590" t="s">
        <v>168</v>
      </c>
      <c r="F1650" s="590" t="s">
        <v>169</v>
      </c>
      <c r="G1650" s="592" t="s">
        <v>2025</v>
      </c>
      <c r="H1650" s="593"/>
      <c r="I1650" s="593"/>
      <c r="J1650" s="593"/>
      <c r="K1650" s="593"/>
      <c r="L1650" s="594"/>
    </row>
    <row r="1651" spans="1:12" ht="15" customHeight="1">
      <c r="A1651" s="589"/>
      <c r="B1651" s="589"/>
      <c r="C1651" s="589"/>
      <c r="D1651" s="589"/>
      <c r="E1651" s="591"/>
      <c r="F1651" s="591"/>
      <c r="G1651" s="241" t="s">
        <v>2026</v>
      </c>
      <c r="H1651" s="241" t="s">
        <v>2027</v>
      </c>
      <c r="I1651" s="241" t="s">
        <v>2028</v>
      </c>
      <c r="J1651" s="241" t="s">
        <v>2029</v>
      </c>
      <c r="K1651" s="241" t="s">
        <v>2030</v>
      </c>
      <c r="L1651" s="241" t="s">
        <v>2031</v>
      </c>
    </row>
    <row r="1652" spans="1:12" ht="15" customHeight="1">
      <c r="A1652" s="573" t="s">
        <v>1896</v>
      </c>
      <c r="B1652" s="578" t="s">
        <v>3763</v>
      </c>
      <c r="C1652" s="242" t="str">
        <f>VLOOKUP(D1652,'[3]TAC 2018'!$C$2:$AJ$774,2)</f>
        <v>Tomate de árbol amarillo, crudo</v>
      </c>
      <c r="D1652" s="243" t="s">
        <v>2129</v>
      </c>
      <c r="E1652" s="156">
        <v>60</v>
      </c>
      <c r="F1652" s="157">
        <v>20</v>
      </c>
      <c r="G1652" s="157">
        <f>$F1652*VLOOKUP($D1652,'[3]TAC 2018'!$C$2:$AJ$774,6)/100</f>
        <v>11.6</v>
      </c>
      <c r="H1652" s="244">
        <f>$F1652*VLOOKUP($D1652,'[3]TAC 2018'!$C$2:$AJ$774,8)/100</f>
        <v>0.34</v>
      </c>
      <c r="I1652" s="244">
        <f>$F1652*VLOOKUP($D1652,'[3]TAC 2018'!$C$2:$AJ$774,9)/100</f>
        <v>0.02</v>
      </c>
      <c r="J1652" s="245">
        <f>$F1652*VLOOKUP($D1652,'[3]TAC 2018'!$C$2:$AJ$774,10)/100</f>
        <v>2.5</v>
      </c>
      <c r="K1652" s="245">
        <f>$F1652*VLOOKUP($D1652,'[3]TAC 2018'!$C$2:$AJ$774,14)/100</f>
        <v>2</v>
      </c>
      <c r="L1652" s="244">
        <f>$F1652*VLOOKUP($D1652,'[3]TAC 2018'!$C$2:$AJ$774,15)/100</f>
        <v>0.16</v>
      </c>
    </row>
    <row r="1653" spans="1:12" ht="15" customHeight="1">
      <c r="A1653" s="577"/>
      <c r="B1653" s="579"/>
      <c r="C1653" s="242" t="str">
        <f>VLOOKUP(D1653,'[3]TAC 2018'!$C$2:$AJ$774,2)</f>
        <v>Azucar blanco, granulado</v>
      </c>
      <c r="D1653" s="243" t="s">
        <v>2033</v>
      </c>
      <c r="E1653" s="156">
        <v>10</v>
      </c>
      <c r="F1653" s="157">
        <f>$E1653*VLOOKUP($D1653,'[3]TAC 2018'!$C$2:$AJ$774,4)/100</f>
        <v>10</v>
      </c>
      <c r="G1653" s="157">
        <f>$F1653*VLOOKUP($D1653,'[3]TAC 2018'!$C$2:$AJ$774,6)/100</f>
        <v>39.700000000000003</v>
      </c>
      <c r="H1653" s="244">
        <f>$F1653*VLOOKUP($D1653,'[3]TAC 2018'!$C$2:$AJ$774,8)/100</f>
        <v>0</v>
      </c>
      <c r="I1653" s="244">
        <f>$F1653*VLOOKUP($D1653,'[3]TAC 2018'!$C$2:$AJ$774,9)/100</f>
        <v>0</v>
      </c>
      <c r="J1653" s="245">
        <f>$F1653*VLOOKUP($D1653,'[3]TAC 2018'!$C$2:$AJ$774,10)/100</f>
        <v>9.93</v>
      </c>
      <c r="K1653" s="245">
        <f>$F1653*VLOOKUP($D1653,'[3]TAC 2018'!$C$2:$AJ$774,14)/100</f>
        <v>0</v>
      </c>
      <c r="L1653" s="244">
        <f>$F1653*VLOOKUP($D1653,'[3]TAC 2018'!$C$2:$AJ$774,15)/100</f>
        <v>0.01</v>
      </c>
    </row>
    <row r="1654" spans="1:12" ht="15" customHeight="1">
      <c r="A1654" s="573" t="s">
        <v>160</v>
      </c>
      <c r="B1654" s="580" t="s">
        <v>1964</v>
      </c>
      <c r="C1654" s="242" t="str">
        <f>VLOOKUP(D1654,'[3]TAC 2018'!$C$2:$AJ$774,2)</f>
        <v>Cerdo, lomo, crudo</v>
      </c>
      <c r="D1654" s="243" t="s">
        <v>2125</v>
      </c>
      <c r="E1654" s="156">
        <v>80</v>
      </c>
      <c r="F1654" s="157">
        <f>$E1654*VLOOKUP($D1654,'[3]TAC 2018'!$C$2:$AJ$774,4)/100</f>
        <v>80</v>
      </c>
      <c r="G1654" s="157">
        <f>$F1654*VLOOKUP($D1654,'[3]TAC 2018'!$C$2:$AJ$774,6)/100</f>
        <v>88</v>
      </c>
      <c r="H1654" s="244">
        <f>$F1654*VLOOKUP($D1654,'[3]TAC 2018'!$C$2:$AJ$774,8)/100</f>
        <v>17.28</v>
      </c>
      <c r="I1654" s="244">
        <f>$F1654*VLOOKUP($D1654,'[3]TAC 2018'!$C$2:$AJ$774,9)/100</f>
        <v>2</v>
      </c>
      <c r="J1654" s="245">
        <f>$F1654*VLOOKUP($D1654,'[3]TAC 2018'!$C$2:$AJ$774,10)/100</f>
        <v>0.24</v>
      </c>
      <c r="K1654" s="245">
        <f>$F1654*VLOOKUP($D1654,'[3]TAC 2018'!$C$2:$AJ$774,14)/100</f>
        <v>8</v>
      </c>
      <c r="L1654" s="244">
        <f>$F1654*VLOOKUP($D1654,'[3]TAC 2018'!$C$2:$AJ$774,15)/100</f>
        <v>0.72</v>
      </c>
    </row>
    <row r="1655" spans="1:12" ht="15" customHeight="1">
      <c r="A1655" s="574"/>
      <c r="B1655" s="581"/>
      <c r="C1655" s="242" t="str">
        <f>VLOOKUP(D1655,'[3]TAC 2018'!$C$2:$AJ$774,2)</f>
        <v>Cebolla cabezona, cruda</v>
      </c>
      <c r="D1655" s="243" t="s">
        <v>2035</v>
      </c>
      <c r="E1655" s="156">
        <v>10</v>
      </c>
      <c r="F1655" s="157">
        <f>$E1655*VLOOKUP($D1655,'[3]TAC 2018'!$C$2:$AJ$774,4)/100</f>
        <v>9.5</v>
      </c>
      <c r="G1655" s="157">
        <f>$F1655*VLOOKUP($D1655,'[3]TAC 2018'!$C$2:$AJ$774,6)/100</f>
        <v>3.8</v>
      </c>
      <c r="H1655" s="244">
        <f>$F1655*VLOOKUP($D1655,'[3]TAC 2018'!$C$2:$AJ$774,8)/100</f>
        <v>0.13299999999999998</v>
      </c>
      <c r="I1655" s="244">
        <f>$F1655*VLOOKUP($D1655,'[3]TAC 2018'!$C$2:$AJ$774,9)/100</f>
        <v>9.5000000000000015E-3</v>
      </c>
      <c r="J1655" s="245">
        <f>$F1655*VLOOKUP($D1655,'[3]TAC 2018'!$C$2:$AJ$774,10)/100</f>
        <v>0.73150000000000004</v>
      </c>
      <c r="K1655" s="245">
        <f>$F1655*VLOOKUP($D1655,'[3]TAC 2018'!$C$2:$AJ$774,14)/100</f>
        <v>2.2799999999999998</v>
      </c>
      <c r="L1655" s="244">
        <f>$F1655*VLOOKUP($D1655,'[3]TAC 2018'!$C$2:$AJ$774,15)/100</f>
        <v>2.8500000000000001E-2</v>
      </c>
    </row>
    <row r="1656" spans="1:12">
      <c r="A1656" s="574"/>
      <c r="B1656" s="581"/>
      <c r="C1656" s="242" t="str">
        <f>VLOOKUP(D1656,'[3]TAC 2018'!$C$2:$AJ$774,2)</f>
        <v>Tomate, crudo</v>
      </c>
      <c r="D1656" s="243" t="s">
        <v>2036</v>
      </c>
      <c r="E1656" s="156">
        <v>10</v>
      </c>
      <c r="F1656" s="157">
        <f>$E1656*VLOOKUP($D1656,'[3]TAC 2018'!$C$2:$AJ$774,4)/100</f>
        <v>8</v>
      </c>
      <c r="G1656" s="157">
        <f>$F1656*VLOOKUP($D1656,'[3]TAC 2018'!$C$2:$AJ$774,6)/100</f>
        <v>1.84</v>
      </c>
      <c r="H1656" s="244">
        <f>$F1656*VLOOKUP($D1656,'[3]TAC 2018'!$C$2:$AJ$774,8)/100</f>
        <v>7.2000000000000008E-2</v>
      </c>
      <c r="I1656" s="244">
        <f>$F1656*VLOOKUP($D1656,'[3]TAC 2018'!$C$2:$AJ$774,9)/100</f>
        <v>8.0000000000000002E-3</v>
      </c>
      <c r="J1656" s="245">
        <f>$F1656*VLOOKUP($D1656,'[3]TAC 2018'!$C$2:$AJ$774,10)/100</f>
        <v>0.32799999999999996</v>
      </c>
      <c r="K1656" s="245">
        <f>$F1656*VLOOKUP($D1656,'[3]TAC 2018'!$C$2:$AJ$774,14)/100</f>
        <v>0.72</v>
      </c>
      <c r="L1656" s="244">
        <f>$F1656*VLOOKUP($D1656,'[3]TAC 2018'!$C$2:$AJ$774,15)/100</f>
        <v>0.04</v>
      </c>
    </row>
    <row r="1657" spans="1:12">
      <c r="A1657" s="574"/>
      <c r="B1657" s="581"/>
      <c r="C1657" s="242" t="str">
        <f>VLOOKUP(D1657,'[3]TAC 2018'!$C$2:$AJ$774,2)</f>
        <v>Pimentón verde, crudo</v>
      </c>
      <c r="D1657" s="243" t="s">
        <v>2037</v>
      </c>
      <c r="E1657" s="156">
        <v>10</v>
      </c>
      <c r="F1657" s="157">
        <f>$E1657*VLOOKUP($D1657,'[3]TAC 2018'!$C$2:$AJ$774,4)/100</f>
        <v>8</v>
      </c>
      <c r="G1657" s="157">
        <f>$F1657*VLOOKUP($D1657,'[3]TAC 2018'!$C$2:$AJ$774,6)/100</f>
        <v>2.2400000000000002</v>
      </c>
      <c r="H1657" s="244">
        <f>$F1657*VLOOKUP($D1657,'[3]TAC 2018'!$C$2:$AJ$774,8)/100</f>
        <v>7.2000000000000008E-2</v>
      </c>
      <c r="I1657" s="244">
        <f>$F1657*VLOOKUP($D1657,'[3]TAC 2018'!$C$2:$AJ$774,9)/100</f>
        <v>8.0000000000000002E-3</v>
      </c>
      <c r="J1657" s="245">
        <f>$F1657*VLOOKUP($D1657,'[3]TAC 2018'!$C$2:$AJ$774,10)/100</f>
        <v>0.39200000000000002</v>
      </c>
      <c r="K1657" s="245">
        <f>$F1657*VLOOKUP($D1657,'[3]TAC 2018'!$C$2:$AJ$774,14)/100</f>
        <v>0.88</v>
      </c>
      <c r="L1657" s="244">
        <f>$F1657*VLOOKUP($D1657,'[3]TAC 2018'!$C$2:$AJ$774,15)/100</f>
        <v>3.2000000000000001E-2</v>
      </c>
    </row>
    <row r="1658" spans="1:12">
      <c r="A1658" s="574"/>
      <c r="B1658" s="581"/>
      <c r="C1658" s="242" t="str">
        <f>VLOOKUP(D1658,'[3]TAC 2018'!$C$2:$AJ$774,2)</f>
        <v>Ajo, crudo</v>
      </c>
      <c r="D1658" s="243" t="s">
        <v>2038</v>
      </c>
      <c r="E1658" s="156">
        <v>1</v>
      </c>
      <c r="F1658" s="157">
        <f>$E1658*VLOOKUP($D1658,'[3]TAC 2018'!$C$2:$AJ$774,4)/100</f>
        <v>0.95</v>
      </c>
      <c r="G1658" s="157">
        <f>$F1658*VLOOKUP($D1658,'[3]TAC 2018'!$C$2:$AJ$774,6)/100</f>
        <v>1.3679999999999999</v>
      </c>
      <c r="H1658" s="244">
        <f>$F1658*VLOOKUP($D1658,'[3]TAC 2018'!$C$2:$AJ$774,8)/100</f>
        <v>4.4649999999999995E-2</v>
      </c>
      <c r="I1658" s="244">
        <f>$F1658*VLOOKUP($D1658,'[3]TAC 2018'!$C$2:$AJ$774,9)/100</f>
        <v>2.8499999999999997E-3</v>
      </c>
      <c r="J1658" s="245">
        <f>$F1658*VLOOKUP($D1658,'[3]TAC 2018'!$C$2:$AJ$774,10)/100</f>
        <v>0.27834999999999999</v>
      </c>
      <c r="K1658" s="245">
        <f>$F1658*VLOOKUP($D1658,'[3]TAC 2018'!$C$2:$AJ$774,14)/100</f>
        <v>0.38</v>
      </c>
      <c r="L1658" s="244">
        <f>$F1658*VLOOKUP($D1658,'[3]TAC 2018'!$C$2:$AJ$774,15)/100</f>
        <v>1.2349999999999998E-2</v>
      </c>
    </row>
    <row r="1659" spans="1:12">
      <c r="A1659" s="574"/>
      <c r="B1659" s="581"/>
      <c r="C1659" s="242" t="str">
        <f>VLOOKUP(D1659,'[3]TAC 2018'!$C$2:$AJ$774,2)</f>
        <v>Cebolla junca, hojas, cruda</v>
      </c>
      <c r="D1659" s="243" t="s">
        <v>2039</v>
      </c>
      <c r="E1659" s="156">
        <v>10</v>
      </c>
      <c r="F1659" s="157">
        <f>$E1659*VLOOKUP($D1659,'[3]TAC 2018'!$C$2:$AJ$774,4)/100</f>
        <v>4.5</v>
      </c>
      <c r="G1659" s="157">
        <f>$F1659*VLOOKUP($D1659,'[3]TAC 2018'!$C$2:$AJ$774,6)/100</f>
        <v>1.845</v>
      </c>
      <c r="H1659" s="244">
        <f>$F1659*VLOOKUP($D1659,'[3]TAC 2018'!$C$2:$AJ$774,8)/100</f>
        <v>7.2000000000000008E-2</v>
      </c>
      <c r="I1659" s="244">
        <f>$F1659*VLOOKUP($D1659,'[3]TAC 2018'!$C$2:$AJ$774,9)/100</f>
        <v>9.0000000000000011E-3</v>
      </c>
      <c r="J1659" s="245">
        <f>$F1659*VLOOKUP($D1659,'[3]TAC 2018'!$C$2:$AJ$774,10)/100</f>
        <v>0.31950000000000001</v>
      </c>
      <c r="K1659" s="245">
        <f>$F1659*VLOOKUP($D1659,'[3]TAC 2018'!$C$2:$AJ$774,14)/100</f>
        <v>1.98</v>
      </c>
      <c r="L1659" s="244">
        <f>$F1659*VLOOKUP($D1659,'[3]TAC 2018'!$C$2:$AJ$774,15)/100</f>
        <v>6.7500000000000004E-2</v>
      </c>
    </row>
    <row r="1660" spans="1:12">
      <c r="A1660" s="574"/>
      <c r="B1660" s="581"/>
      <c r="C1660" s="242" t="str">
        <f>VLOOKUP(D1660,'[3]TAC 2018'!$C$2:$AJ$774,2)</f>
        <v>Aceite de maíz</v>
      </c>
      <c r="D1660" s="243" t="s">
        <v>2040</v>
      </c>
      <c r="E1660" s="156">
        <v>10</v>
      </c>
      <c r="F1660" s="157">
        <f>$E1660*VLOOKUP($D1660,'[3]TAC 2018'!$C$2:$AJ$774,4)/100</f>
        <v>10</v>
      </c>
      <c r="G1660" s="157">
        <f>$F1660*VLOOKUP($D1660,'[3]TAC 2018'!$C$2:$AJ$774,6)/100</f>
        <v>90</v>
      </c>
      <c r="H1660" s="244">
        <f>$F1660*VLOOKUP($D1660,'[3]TAC 2018'!$C$2:$AJ$774,8)/100</f>
        <v>0</v>
      </c>
      <c r="I1660" s="244">
        <f>$F1660*VLOOKUP($D1660,'[3]TAC 2018'!$C$2:$AJ$774,9)/100</f>
        <v>10</v>
      </c>
      <c r="J1660" s="245">
        <f>$F1660*VLOOKUP($D1660,'[3]TAC 2018'!$C$2:$AJ$774,10)/100</f>
        <v>0</v>
      </c>
      <c r="K1660" s="245">
        <f>$F1660*VLOOKUP($D1660,'[3]TAC 2018'!$C$2:$AJ$774,14)/100</f>
        <v>0</v>
      </c>
      <c r="L1660" s="244">
        <f>$F1660*VLOOKUP($D1660,'[3]TAC 2018'!$C$2:$AJ$774,15)/100</f>
        <v>0</v>
      </c>
    </row>
    <row r="1661" spans="1:12">
      <c r="A1661" s="577"/>
      <c r="B1661" s="582"/>
      <c r="C1661" s="242" t="str">
        <f>VLOOKUP(D1661,'[3]TAC 2018'!$C$2:$AJ$774,2)</f>
        <v>Sal</v>
      </c>
      <c r="D1661" s="243" t="s">
        <v>2041</v>
      </c>
      <c r="E1661" s="246">
        <v>1</v>
      </c>
      <c r="F1661" s="157">
        <f>$E1661*VLOOKUP($D1661,'[3]TAC 2018'!$C$2:$AJ$774,4)/100</f>
        <v>1</v>
      </c>
      <c r="G1661" s="157">
        <f>$F1661*VLOOKUP($D1661,'[3]TAC 2018'!$C$2:$AJ$774,6)/100</f>
        <v>0</v>
      </c>
      <c r="H1661" s="244">
        <f>$F1661*VLOOKUP($D1661,'[3]TAC 2018'!$C$2:$AJ$774,8)/100</f>
        <v>0</v>
      </c>
      <c r="I1661" s="244">
        <f>$F1661*VLOOKUP($D1661,'[3]TAC 2018'!$C$2:$AJ$774,9)/100</f>
        <v>0</v>
      </c>
      <c r="J1661" s="245">
        <f>$F1661*VLOOKUP($D1661,'[3]TAC 2018'!$C$2:$AJ$774,10)/100</f>
        <v>0</v>
      </c>
      <c r="K1661" s="245">
        <f>$F1661*VLOOKUP($D1661,'[3]TAC 2018'!$C$2:$AJ$774,14)/100</f>
        <v>0.24</v>
      </c>
      <c r="L1661" s="244">
        <f>$F1661*VLOOKUP($D1661,'[3]TAC 2018'!$C$2:$AJ$774,15)/100</f>
        <v>3.0000000000000001E-3</v>
      </c>
    </row>
    <row r="1662" spans="1:12" ht="27.75" customHeight="1">
      <c r="A1662" s="274" t="s">
        <v>1882</v>
      </c>
      <c r="B1662" s="312" t="s">
        <v>3755</v>
      </c>
      <c r="C1662" s="242" t="str">
        <f>VLOOKUP(D1662,'[3]TAC 2018'!$C$2:$AJ$774,2)</f>
        <v>Papa, variedad cerosa, sabanera, con cáscara, cruda</v>
      </c>
      <c r="D1662" s="243" t="s">
        <v>2076</v>
      </c>
      <c r="E1662" s="156">
        <v>80</v>
      </c>
      <c r="F1662" s="157">
        <v>50</v>
      </c>
      <c r="G1662" s="157">
        <f>$F1662*VLOOKUP($D1662,'[3]TAC 2018'!$C$2:$AJ$774,6)/100</f>
        <v>40</v>
      </c>
      <c r="H1662" s="244">
        <f>$F1662*VLOOKUP($D1662,'[3]TAC 2018'!$C$2:$AJ$774,8)/100</f>
        <v>1.1000000000000001</v>
      </c>
      <c r="I1662" s="244">
        <f>$F1662*VLOOKUP($D1662,'[3]TAC 2018'!$C$2:$AJ$774,9)/100</f>
        <v>0.05</v>
      </c>
      <c r="J1662" s="245">
        <f>$F1662*VLOOKUP($D1662,'[3]TAC 2018'!$C$2:$AJ$774,10)/100</f>
        <v>8.4499999999999993</v>
      </c>
      <c r="K1662" s="245">
        <f>$F1662*VLOOKUP($D1662,'[3]TAC 2018'!$C$2:$AJ$774,14)/100</f>
        <v>6</v>
      </c>
      <c r="L1662" s="244">
        <f>$F1662*VLOOKUP($D1662,'[3]TAC 2018'!$C$2:$AJ$774,15)/100</f>
        <v>0.4</v>
      </c>
    </row>
    <row r="1663" spans="1:12" ht="15.75">
      <c r="A1663" s="575" t="s">
        <v>2045</v>
      </c>
      <c r="B1663" s="575"/>
      <c r="C1663" s="575"/>
      <c r="D1663" s="575"/>
      <c r="E1663" s="575"/>
      <c r="F1663" s="575"/>
      <c r="G1663" s="255">
        <f>SUM(G1652:G1662)</f>
        <v>280.39300000000003</v>
      </c>
      <c r="H1663" s="255">
        <f>SUM(H1651:H1662)</f>
        <v>19.11365</v>
      </c>
      <c r="I1663" s="255">
        <f>SUM(I1651:I1662)</f>
        <v>12.10735</v>
      </c>
      <c r="J1663" s="255">
        <f>SUM(J1651:J1662)</f>
        <v>23.169349999999998</v>
      </c>
      <c r="K1663" s="255">
        <f>SUM(K1651:K1662)</f>
        <v>22.48</v>
      </c>
      <c r="L1663" s="255">
        <f>SUM(L1651:L1662)</f>
        <v>1.4733499999999999</v>
      </c>
    </row>
    <row r="1664" spans="1:12" ht="15.75">
      <c r="A1664" s="575" t="s">
        <v>2046</v>
      </c>
      <c r="B1664" s="575"/>
      <c r="C1664" s="575"/>
      <c r="D1664" s="575"/>
      <c r="E1664" s="575"/>
      <c r="F1664" s="575"/>
      <c r="G1664" s="256">
        <v>2245</v>
      </c>
      <c r="H1664" s="257">
        <v>78.5</v>
      </c>
      <c r="I1664" s="257">
        <v>74.400000000000006</v>
      </c>
      <c r="J1664" s="257">
        <v>314.3</v>
      </c>
      <c r="K1664" s="256">
        <v>1100</v>
      </c>
      <c r="L1664" s="257">
        <v>6.2</v>
      </c>
    </row>
    <row r="1665" spans="1:12" ht="15.75">
      <c r="A1665" s="575" t="s">
        <v>2047</v>
      </c>
      <c r="B1665" s="575"/>
      <c r="C1665" s="575"/>
      <c r="D1665" s="575"/>
      <c r="E1665" s="575"/>
      <c r="F1665" s="575"/>
      <c r="G1665" s="258">
        <f t="shared" ref="G1665:L1665" si="198">G1663/G1664</f>
        <v>0.12489665924276171</v>
      </c>
      <c r="H1665" s="258">
        <f t="shared" si="198"/>
        <v>0.24348598726114651</v>
      </c>
      <c r="I1665" s="258">
        <f t="shared" si="198"/>
        <v>0.16273319892473118</v>
      </c>
      <c r="J1665" s="258">
        <f t="shared" si="198"/>
        <v>7.3717308304167978E-2</v>
      </c>
      <c r="K1665" s="258">
        <f t="shared" si="198"/>
        <v>2.0436363636363638E-2</v>
      </c>
      <c r="L1665" s="258">
        <f t="shared" si="198"/>
        <v>0.23763709677419353</v>
      </c>
    </row>
    <row r="1667" spans="1:12">
      <c r="A1667" s="576" t="s">
        <v>2096</v>
      </c>
      <c r="B1667" s="576"/>
      <c r="C1667" s="576"/>
      <c r="D1667" s="576"/>
      <c r="E1667" s="576"/>
      <c r="F1667" s="576"/>
      <c r="G1667" s="301">
        <f>G1663+G1644+G1632+G1605+G1594</f>
        <v>2378.4594999999999</v>
      </c>
      <c r="H1667" s="301">
        <f>H1663+H1644+H1632+H1605+H1594</f>
        <v>109.88435000000001</v>
      </c>
      <c r="I1667" s="301">
        <f>I1663+I1644+I1632+I1605+I1594</f>
        <v>81.829900000000009</v>
      </c>
      <c r="J1667" s="301">
        <f>J1663+J1644+J1632+J1605+J1594</f>
        <v>294.8159</v>
      </c>
      <c r="K1667" s="301">
        <f>K1663+K1644+K1632+K1605+K1594</f>
        <v>859.0625</v>
      </c>
      <c r="L1667" s="301">
        <f>L1663+L1644+L1632+L1605+L1594</f>
        <v>13.542150000000001</v>
      </c>
    </row>
    <row r="1668" spans="1:12">
      <c r="A1668" s="576" t="s">
        <v>2097</v>
      </c>
      <c r="B1668" s="576"/>
      <c r="C1668" s="576"/>
      <c r="D1668" s="576"/>
      <c r="E1668" s="576"/>
      <c r="F1668" s="576"/>
      <c r="G1668" s="302">
        <v>2245</v>
      </c>
      <c r="H1668" s="303">
        <v>78.5</v>
      </c>
      <c r="I1668" s="303">
        <v>74.400000000000006</v>
      </c>
      <c r="J1668" s="303">
        <v>314.3</v>
      </c>
      <c r="K1668" s="302">
        <v>1100</v>
      </c>
      <c r="L1668" s="303">
        <v>6.2</v>
      </c>
    </row>
    <row r="1669" spans="1:12">
      <c r="A1669" s="576" t="s">
        <v>2047</v>
      </c>
      <c r="B1669" s="576"/>
      <c r="C1669" s="576"/>
      <c r="D1669" s="576"/>
      <c r="E1669" s="576"/>
      <c r="F1669" s="576"/>
      <c r="G1669" s="304">
        <f>G1667/G1668</f>
        <v>1.0594474387527839</v>
      </c>
      <c r="H1669" s="304">
        <f t="shared" ref="H1669:L1669" si="199">H1667/H1668</f>
        <v>1.3998006369426752</v>
      </c>
      <c r="I1669" s="304">
        <f t="shared" si="199"/>
        <v>1.0998642473118281</v>
      </c>
      <c r="J1669" s="304">
        <f t="shared" si="199"/>
        <v>0.93800795418390071</v>
      </c>
      <c r="K1669" s="304">
        <f t="shared" si="199"/>
        <v>0.78096590909090913</v>
      </c>
      <c r="L1669" s="304">
        <f t="shared" si="199"/>
        <v>2.184217741935484</v>
      </c>
    </row>
    <row r="1671" spans="1:12">
      <c r="A1671" s="608" t="s">
        <v>2236</v>
      </c>
      <c r="B1671" s="608"/>
      <c r="C1671" s="608"/>
      <c r="D1671" s="608"/>
      <c r="E1671" s="608"/>
      <c r="F1671" s="608"/>
      <c r="G1671" s="608"/>
      <c r="H1671" s="608"/>
      <c r="I1671" s="608"/>
      <c r="J1671" s="608"/>
      <c r="K1671" s="608"/>
      <c r="L1671" s="608"/>
    </row>
    <row r="1673" spans="1:12">
      <c r="A1673" s="588" t="s">
        <v>159</v>
      </c>
      <c r="B1673" s="588" t="s">
        <v>166</v>
      </c>
      <c r="C1673" s="588" t="s">
        <v>167</v>
      </c>
      <c r="D1673" s="588" t="s">
        <v>2024</v>
      </c>
      <c r="E1673" s="590" t="s">
        <v>168</v>
      </c>
      <c r="F1673" s="590" t="s">
        <v>169</v>
      </c>
      <c r="G1673" s="592" t="s">
        <v>2025</v>
      </c>
      <c r="H1673" s="593"/>
      <c r="I1673" s="593"/>
      <c r="J1673" s="593"/>
      <c r="K1673" s="593"/>
      <c r="L1673" s="594"/>
    </row>
    <row r="1674" spans="1:12" ht="30">
      <c r="A1674" s="589"/>
      <c r="B1674" s="589"/>
      <c r="C1674" s="589"/>
      <c r="D1674" s="589"/>
      <c r="E1674" s="591"/>
      <c r="F1674" s="591"/>
      <c r="G1674" s="241" t="s">
        <v>2026</v>
      </c>
      <c r="H1674" s="241" t="s">
        <v>2027</v>
      </c>
      <c r="I1674" s="241" t="s">
        <v>2028</v>
      </c>
      <c r="J1674" s="241" t="s">
        <v>2029</v>
      </c>
      <c r="K1674" s="241" t="s">
        <v>2030</v>
      </c>
      <c r="L1674" s="241" t="s">
        <v>2031</v>
      </c>
    </row>
    <row r="1675" spans="1:12">
      <c r="A1675" s="597" t="s">
        <v>1896</v>
      </c>
      <c r="B1675" s="609" t="s">
        <v>2048</v>
      </c>
      <c r="C1675" s="242" t="str">
        <f>VLOOKUP(D1675,'[3]TAC 2018'!$C$2:$AJ$774,2)</f>
        <v xml:space="preserve">Chocolate, en pastilla con azucar </v>
      </c>
      <c r="D1675" s="243" t="s">
        <v>2050</v>
      </c>
      <c r="E1675" s="156">
        <v>18</v>
      </c>
      <c r="F1675" s="157">
        <f>$E1675*VLOOKUP($D1675,'[3]TAC 2018'!$C$2:$AJ$774,4)/100</f>
        <v>18</v>
      </c>
      <c r="G1675" s="157">
        <f>$F1675*VLOOKUP($D1675,'[3]TAC 2018'!$C$2:$AJ$774,6)/100</f>
        <v>82.08</v>
      </c>
      <c r="H1675" s="244">
        <f>$F1675*VLOOKUP($D1675,'[3]TAC 2018'!$C$2:$AJ$774,8)/100</f>
        <v>0.64800000000000002</v>
      </c>
      <c r="I1675" s="244">
        <f>$F1675*VLOOKUP($D1675,'[3]TAC 2018'!$C$2:$AJ$774,9)/100</f>
        <v>2.988</v>
      </c>
      <c r="J1675" s="245">
        <f>$F1675*VLOOKUP($D1675,'[3]TAC 2018'!$C$2:$AJ$774,10)/100</f>
        <v>13.59</v>
      </c>
      <c r="K1675" s="245">
        <f>$F1675*VLOOKUP($D1675,'[3]TAC 2018'!$C$2:$AJ$774,14)/100</f>
        <v>6.48</v>
      </c>
      <c r="L1675" s="244">
        <f>$F1675*VLOOKUP($D1675,'[3]TAC 2018'!$C$2:$AJ$774,15)/100</f>
        <v>0.63</v>
      </c>
    </row>
    <row r="1676" spans="1:12">
      <c r="A1676" s="598"/>
      <c r="B1676" s="610"/>
      <c r="C1676" s="242" t="str">
        <f>VLOOKUP(D1676,'[3]TAC 2018'!$C$2:$AJ$774,2)</f>
        <v>Leche de vaca, entera, en polvo</v>
      </c>
      <c r="D1676" s="243" t="s">
        <v>2049</v>
      </c>
      <c r="E1676" s="156">
        <v>20</v>
      </c>
      <c r="F1676" s="157">
        <f>$E1676*VLOOKUP($D1676,'[3]TAC 2018'!$C$2:$AJ$774,4)/100</f>
        <v>20</v>
      </c>
      <c r="G1676" s="157">
        <f>$F1676*VLOOKUP($D1676,'[3]TAC 2018'!$C$2:$AJ$774,6)/100</f>
        <v>99.8</v>
      </c>
      <c r="H1676" s="244">
        <f>$F1676*VLOOKUP($D1676,'[3]TAC 2018'!$C$2:$AJ$774,8)/100</f>
        <v>5.26</v>
      </c>
      <c r="I1676" s="244">
        <f>$F1676*VLOOKUP($D1676,'[3]TAC 2018'!$C$2:$AJ$774,9)/100</f>
        <v>5.32</v>
      </c>
      <c r="J1676" s="245">
        <f>$F1676*VLOOKUP($D1676,'[3]TAC 2018'!$C$2:$AJ$774,10)/100</f>
        <v>7.68</v>
      </c>
      <c r="K1676" s="245">
        <f>$F1676*VLOOKUP($D1676,'[3]TAC 2018'!$C$2:$AJ$774,14)/100</f>
        <v>188</v>
      </c>
      <c r="L1676" s="244">
        <f>$F1676*VLOOKUP($D1676,'[3]TAC 2018'!$C$2:$AJ$774,15)/100</f>
        <v>0.1</v>
      </c>
    </row>
    <row r="1677" spans="1:12">
      <c r="A1677" s="600"/>
      <c r="B1677" s="611"/>
      <c r="C1677" s="242" t="str">
        <f>VLOOKUP(D1677,'[3]TAC 2018'!$C$2:$AJ$774,2)</f>
        <v>Azucar blanco, granulado</v>
      </c>
      <c r="D1677" s="243" t="s">
        <v>2033</v>
      </c>
      <c r="E1677" s="156">
        <v>10</v>
      </c>
      <c r="F1677" s="157">
        <f>$E1677*VLOOKUP($D1677,'[3]TAC 2018'!$C$2:$AJ$774,4)/100</f>
        <v>10</v>
      </c>
      <c r="G1677" s="157">
        <f>$F1677*VLOOKUP($D1677,'[3]TAC 2018'!$C$2:$AJ$774,6)/100</f>
        <v>39.700000000000003</v>
      </c>
      <c r="H1677" s="244">
        <f>$F1677*VLOOKUP($D1677,'[3]TAC 2018'!$C$2:$AJ$774,8)/100</f>
        <v>0</v>
      </c>
      <c r="I1677" s="244">
        <f>$F1677*VLOOKUP($D1677,'[3]TAC 2018'!$C$2:$AJ$774,9)/100</f>
        <v>0</v>
      </c>
      <c r="J1677" s="245">
        <f>$F1677*VLOOKUP($D1677,'[3]TAC 2018'!$C$2:$AJ$774,10)/100</f>
        <v>9.93</v>
      </c>
      <c r="K1677" s="245">
        <f>$F1677*VLOOKUP($D1677,'[3]TAC 2018'!$C$2:$AJ$774,14)/100</f>
        <v>0</v>
      </c>
      <c r="L1677" s="244">
        <f>$F1677*VLOOKUP($D1677,'[3]TAC 2018'!$C$2:$AJ$774,15)/100</f>
        <v>0.01</v>
      </c>
    </row>
    <row r="1678" spans="1:12">
      <c r="A1678" s="597" t="s">
        <v>1785</v>
      </c>
      <c r="B1678" s="609" t="s">
        <v>1726</v>
      </c>
      <c r="C1678" s="242" t="str">
        <f>VLOOKUP(D1678,'[3]TAC 2018'!$C$2:$AJ$774,2)</f>
        <v>Huevo de gallina, entero, crudo</v>
      </c>
      <c r="D1678" s="243" t="s">
        <v>2058</v>
      </c>
      <c r="E1678" s="156">
        <v>55</v>
      </c>
      <c r="F1678" s="157">
        <f>$E1678*VLOOKUP($D1678,'[3]TAC 2018'!$C$2:$AJ$774,4)/100</f>
        <v>49.5</v>
      </c>
      <c r="G1678" s="157">
        <f>$F1678*VLOOKUP($D1678,'[3]TAC 2018'!$C$2:$AJ$774,6)/100</f>
        <v>73.754999999999995</v>
      </c>
      <c r="H1678" s="244">
        <f>$F1678*VLOOKUP($D1678,'[3]TAC 2018'!$C$2:$AJ$774,8)/100</f>
        <v>6.2369999999999992</v>
      </c>
      <c r="I1678" s="244">
        <f>$F1678*VLOOKUP($D1678,'[3]TAC 2018'!$C$2:$AJ$774,9)/100</f>
        <v>5.3460000000000001</v>
      </c>
      <c r="J1678" s="245">
        <f>$F1678*VLOOKUP($D1678,'[3]TAC 2018'!$C$2:$AJ$774,10)/100</f>
        <v>0.14849999999999999</v>
      </c>
      <c r="K1678" s="245">
        <f>$F1678*VLOOKUP($D1678,'[3]TAC 2018'!$C$2:$AJ$774,14)/100</f>
        <v>26.234999999999999</v>
      </c>
      <c r="L1678" s="244">
        <f>$F1678*VLOOKUP($D1678,'[3]TAC 2018'!$C$2:$AJ$774,15)/100</f>
        <v>0.84149999999999991</v>
      </c>
    </row>
    <row r="1679" spans="1:12">
      <c r="A1679" s="598"/>
      <c r="B1679" s="610"/>
      <c r="C1679" s="242" t="str">
        <f>VLOOKUP(D1679,'[3]TAC 2018'!$C$2:$AJ$774,2)</f>
        <v>Cebolla cabezona, cruda</v>
      </c>
      <c r="D1679" s="243" t="s">
        <v>2035</v>
      </c>
      <c r="E1679" s="156">
        <v>10</v>
      </c>
      <c r="F1679" s="157">
        <f>$E1679*VLOOKUP($D1679,'[3]TAC 2018'!$C$2:$AJ$774,4)/100</f>
        <v>9.5</v>
      </c>
      <c r="G1679" s="157">
        <f>$F1679*VLOOKUP($D1679,'[3]TAC 2018'!$C$2:$AJ$774,6)/100</f>
        <v>3.8</v>
      </c>
      <c r="H1679" s="244">
        <f>$F1679*VLOOKUP($D1679,'[3]TAC 2018'!$C$2:$AJ$774,8)/100</f>
        <v>0.13299999999999998</v>
      </c>
      <c r="I1679" s="244">
        <f>$F1679*VLOOKUP($D1679,'[3]TAC 2018'!$C$2:$AJ$774,9)/100</f>
        <v>9.5000000000000015E-3</v>
      </c>
      <c r="J1679" s="245">
        <f>$F1679*VLOOKUP($D1679,'[3]TAC 2018'!$C$2:$AJ$774,10)/100</f>
        <v>0.73150000000000004</v>
      </c>
      <c r="K1679" s="245">
        <f>$F1679*VLOOKUP($D1679,'[3]TAC 2018'!$C$2:$AJ$774,14)/100</f>
        <v>2.2799999999999998</v>
      </c>
      <c r="L1679" s="244">
        <f>$F1679*VLOOKUP($D1679,'[3]TAC 2018'!$C$2:$AJ$774,15)/100</f>
        <v>2.8500000000000001E-2</v>
      </c>
    </row>
    <row r="1680" spans="1:12">
      <c r="A1680" s="598"/>
      <c r="B1680" s="610"/>
      <c r="C1680" s="242" t="str">
        <f>VLOOKUP(D1680,'[3]TAC 2018'!$C$2:$AJ$774,2)</f>
        <v>Tomate, crudo</v>
      </c>
      <c r="D1680" s="243" t="s">
        <v>2036</v>
      </c>
      <c r="E1680" s="156">
        <v>10</v>
      </c>
      <c r="F1680" s="157">
        <f>$E1680*VLOOKUP($D1680,'[3]TAC 2018'!$C$2:$AJ$774,4)/100</f>
        <v>8</v>
      </c>
      <c r="G1680" s="157">
        <f>$F1680*VLOOKUP($D1680,'[3]TAC 2018'!$C$2:$AJ$774,6)/100</f>
        <v>1.84</v>
      </c>
      <c r="H1680" s="244">
        <f>$F1680*VLOOKUP($D1680,'[3]TAC 2018'!$C$2:$AJ$774,8)/100</f>
        <v>7.2000000000000008E-2</v>
      </c>
      <c r="I1680" s="244">
        <f>$F1680*VLOOKUP($D1680,'[3]TAC 2018'!$C$2:$AJ$774,9)/100</f>
        <v>8.0000000000000002E-3</v>
      </c>
      <c r="J1680" s="245">
        <f>$F1680*VLOOKUP($D1680,'[3]TAC 2018'!$C$2:$AJ$774,10)/100</f>
        <v>0.32799999999999996</v>
      </c>
      <c r="K1680" s="245">
        <f>$F1680*VLOOKUP($D1680,'[3]TAC 2018'!$C$2:$AJ$774,14)/100</f>
        <v>0.72</v>
      </c>
      <c r="L1680" s="244">
        <f>$F1680*VLOOKUP($D1680,'[3]TAC 2018'!$C$2:$AJ$774,15)/100</f>
        <v>0.04</v>
      </c>
    </row>
    <row r="1681" spans="1:12">
      <c r="A1681" s="598"/>
      <c r="B1681" s="610"/>
      <c r="C1681" s="242" t="str">
        <f>VLOOKUP(D1681,'[3]TAC 2018'!$C$2:$AJ$774,2)</f>
        <v>Ajo, crudo</v>
      </c>
      <c r="D1681" s="243" t="s">
        <v>2038</v>
      </c>
      <c r="E1681" s="156">
        <v>1</v>
      </c>
      <c r="F1681" s="157">
        <f>$E1681*VLOOKUP($D1681,'[3]TAC 2018'!$C$2:$AJ$774,4)/100</f>
        <v>0.95</v>
      </c>
      <c r="G1681" s="157">
        <f>$F1681*VLOOKUP($D1681,'[3]TAC 2018'!$C$2:$AJ$774,6)/100</f>
        <v>1.3679999999999999</v>
      </c>
      <c r="H1681" s="244">
        <f>$F1681*VLOOKUP($D1681,'[3]TAC 2018'!$C$2:$AJ$774,8)/100</f>
        <v>4.4649999999999995E-2</v>
      </c>
      <c r="I1681" s="244">
        <f>$F1681*VLOOKUP($D1681,'[3]TAC 2018'!$C$2:$AJ$774,9)/100</f>
        <v>2.8499999999999997E-3</v>
      </c>
      <c r="J1681" s="245">
        <f>$F1681*VLOOKUP($D1681,'[3]TAC 2018'!$C$2:$AJ$774,10)/100</f>
        <v>0.27834999999999999</v>
      </c>
      <c r="K1681" s="245">
        <f>$F1681*VLOOKUP($D1681,'[3]TAC 2018'!$C$2:$AJ$774,14)/100</f>
        <v>0.38</v>
      </c>
      <c r="L1681" s="244">
        <f>$F1681*VLOOKUP($D1681,'[3]TAC 2018'!$C$2:$AJ$774,15)/100</f>
        <v>1.2349999999999998E-2</v>
      </c>
    </row>
    <row r="1682" spans="1:12">
      <c r="A1682" s="598"/>
      <c r="B1682" s="610"/>
      <c r="C1682" s="242" t="str">
        <f>VLOOKUP(D1682,'[3]TAC 2018'!$C$2:$AJ$774,2)</f>
        <v>Cebolla junca, hojas, cruda</v>
      </c>
      <c r="D1682" s="243" t="s">
        <v>2039</v>
      </c>
      <c r="E1682" s="156">
        <v>10</v>
      </c>
      <c r="F1682" s="157">
        <f>$E1682*VLOOKUP($D1682,'[3]TAC 2018'!$C$2:$AJ$774,4)/100</f>
        <v>4.5</v>
      </c>
      <c r="G1682" s="157">
        <f>$F1682*VLOOKUP($D1682,'[3]TAC 2018'!$C$2:$AJ$774,6)/100</f>
        <v>1.845</v>
      </c>
      <c r="H1682" s="244">
        <f>$F1682*VLOOKUP($D1682,'[3]TAC 2018'!$C$2:$AJ$774,8)/100</f>
        <v>7.2000000000000008E-2</v>
      </c>
      <c r="I1682" s="244">
        <f>$F1682*VLOOKUP($D1682,'[3]TAC 2018'!$C$2:$AJ$774,9)/100</f>
        <v>9.0000000000000011E-3</v>
      </c>
      <c r="J1682" s="245">
        <f>$F1682*VLOOKUP($D1682,'[3]TAC 2018'!$C$2:$AJ$774,10)/100</f>
        <v>0.31950000000000001</v>
      </c>
      <c r="K1682" s="245">
        <f>$F1682*VLOOKUP($D1682,'[3]TAC 2018'!$C$2:$AJ$774,14)/100</f>
        <v>1.98</v>
      </c>
      <c r="L1682" s="244">
        <f>$F1682*VLOOKUP($D1682,'[3]TAC 2018'!$C$2:$AJ$774,15)/100</f>
        <v>6.7500000000000004E-2</v>
      </c>
    </row>
    <row r="1683" spans="1:12">
      <c r="A1683" s="598"/>
      <c r="B1683" s="610"/>
      <c r="C1683" s="242" t="str">
        <f>VLOOKUP(D1683,'[3]TAC 2018'!$C$2:$AJ$774,2)</f>
        <v>Aceite de maíz</v>
      </c>
      <c r="D1683" s="243" t="s">
        <v>2040</v>
      </c>
      <c r="E1683" s="156">
        <v>5</v>
      </c>
      <c r="F1683" s="157">
        <f>$E1683*VLOOKUP($D1683,'[3]TAC 2018'!$C$2:$AJ$774,4)/100</f>
        <v>5</v>
      </c>
      <c r="G1683" s="157">
        <f>$F1683*VLOOKUP($D1683,'[3]TAC 2018'!$C$2:$AJ$774,6)/100</f>
        <v>45</v>
      </c>
      <c r="H1683" s="244">
        <f>$F1683*VLOOKUP($D1683,'[3]TAC 2018'!$C$2:$AJ$774,8)/100</f>
        <v>0</v>
      </c>
      <c r="I1683" s="244">
        <f>$F1683*VLOOKUP($D1683,'[3]TAC 2018'!$C$2:$AJ$774,9)/100</f>
        <v>5</v>
      </c>
      <c r="J1683" s="245">
        <f>$F1683*VLOOKUP($D1683,'[3]TAC 2018'!$C$2:$AJ$774,10)/100</f>
        <v>0</v>
      </c>
      <c r="K1683" s="245">
        <f>$F1683*VLOOKUP($D1683,'[3]TAC 2018'!$C$2:$AJ$774,14)/100</f>
        <v>0</v>
      </c>
      <c r="L1683" s="244">
        <f>$F1683*VLOOKUP($D1683,'[3]TAC 2018'!$C$2:$AJ$774,15)/100</f>
        <v>0</v>
      </c>
    </row>
    <row r="1684" spans="1:12">
      <c r="A1684" s="600"/>
      <c r="B1684" s="611"/>
      <c r="C1684" s="242" t="str">
        <f>VLOOKUP(D1684,'[3]TAC 2018'!$C$2:$AJ$774,2)</f>
        <v>Sal</v>
      </c>
      <c r="D1684" s="243" t="s">
        <v>2041</v>
      </c>
      <c r="E1684" s="246">
        <v>1</v>
      </c>
      <c r="F1684" s="157">
        <f>$E1684*VLOOKUP($D1684,'[3]TAC 2018'!$C$2:$AJ$774,4)/100</f>
        <v>1</v>
      </c>
      <c r="G1684" s="157">
        <f>$F1684*VLOOKUP($D1684,'[3]TAC 2018'!$C$2:$AJ$774,6)/100</f>
        <v>0</v>
      </c>
      <c r="H1684" s="244">
        <f>$F1684*VLOOKUP($D1684,'[3]TAC 2018'!$C$2:$AJ$774,8)/100</f>
        <v>0</v>
      </c>
      <c r="I1684" s="244">
        <f>$F1684*VLOOKUP($D1684,'[3]TAC 2018'!$C$2:$AJ$774,9)/100</f>
        <v>0</v>
      </c>
      <c r="J1684" s="245">
        <f>$F1684*VLOOKUP($D1684,'[3]TAC 2018'!$C$2:$AJ$774,10)/100</f>
        <v>0</v>
      </c>
      <c r="K1684" s="245">
        <f>$F1684*VLOOKUP($D1684,'[3]TAC 2018'!$C$2:$AJ$774,14)/100</f>
        <v>0.24</v>
      </c>
      <c r="L1684" s="244">
        <f>$F1684*VLOOKUP($D1684,'[3]TAC 2018'!$C$2:$AJ$774,15)/100</f>
        <v>3.0000000000000001E-3</v>
      </c>
    </row>
    <row r="1685" spans="1:12">
      <c r="A1685" s="573" t="s">
        <v>1882</v>
      </c>
      <c r="B1685" s="578" t="s">
        <v>1959</v>
      </c>
      <c r="C1685" s="242" t="str">
        <f>VLOOKUP(D1685,'[3]TAC 2018'!$C$2:$AJ$774,2)</f>
        <v>Harina de maíz blanco, precocida</v>
      </c>
      <c r="D1685" s="243" t="s">
        <v>2059</v>
      </c>
      <c r="E1685" s="156">
        <v>50</v>
      </c>
      <c r="F1685" s="157">
        <f>$E1685*VLOOKUP($D1685,'[3]TAC 2018'!$C$2:$AJ$774,4)/100</f>
        <v>50</v>
      </c>
      <c r="G1685" s="157">
        <f>$F1685*VLOOKUP($D1685,'[3]TAC 2018'!$C$2:$AJ$774,6)/100</f>
        <v>190</v>
      </c>
      <c r="H1685" s="244">
        <f>$F1685*VLOOKUP($D1685,'[3]TAC 2018'!$C$2:$AJ$774,8)/100</f>
        <v>4.55</v>
      </c>
      <c r="I1685" s="244">
        <f>$F1685*VLOOKUP($D1685,'[3]TAC 2018'!$C$2:$AJ$774,9)/100</f>
        <v>1.85</v>
      </c>
      <c r="J1685" s="245">
        <f>$F1685*VLOOKUP($D1685,'[3]TAC 2018'!$C$2:$AJ$774,10)/100</f>
        <v>36.950000000000003</v>
      </c>
      <c r="K1685" s="245">
        <f>$F1685*VLOOKUP($D1685,'[3]TAC 2018'!$C$2:$AJ$774,14)/100</f>
        <v>2</v>
      </c>
      <c r="L1685" s="244">
        <f>$F1685*VLOOKUP($D1685,'[3]TAC 2018'!$C$2:$AJ$774,15)/100</f>
        <v>1.35</v>
      </c>
    </row>
    <row r="1686" spans="1:12">
      <c r="A1686" s="574"/>
      <c r="B1686" s="599"/>
      <c r="C1686" s="242" t="str">
        <f>VLOOKUP(D1686,'[3]TAC 2018'!$C$2:$AJ$774,2)</f>
        <v>Sal</v>
      </c>
      <c r="D1686" s="243" t="s">
        <v>2041</v>
      </c>
      <c r="E1686" s="246">
        <v>1</v>
      </c>
      <c r="F1686" s="157">
        <f>$E1686*VLOOKUP($D1686,'[3]TAC 2018'!$C$2:$AJ$774,4)/100</f>
        <v>1</v>
      </c>
      <c r="G1686" s="157">
        <f>$F1686*VLOOKUP($D1686,'[3]TAC 2018'!$C$2:$AJ$774,6)/100</f>
        <v>0</v>
      </c>
      <c r="H1686" s="244">
        <f>$F1686*VLOOKUP($D1686,'[3]TAC 2018'!$C$2:$AJ$774,8)/100</f>
        <v>0</v>
      </c>
      <c r="I1686" s="244">
        <f>$F1686*VLOOKUP($D1686,'[3]TAC 2018'!$C$2:$AJ$774,9)/100</f>
        <v>0</v>
      </c>
      <c r="J1686" s="245">
        <f>$F1686*VLOOKUP($D1686,'[3]TAC 2018'!$C$2:$AJ$774,10)/100</f>
        <v>0</v>
      </c>
      <c r="K1686" s="245">
        <f>$F1686*VLOOKUP($D1686,'[3]TAC 2018'!$C$2:$AJ$774,14)/100</f>
        <v>0.24</v>
      </c>
      <c r="L1686" s="244">
        <f>$F1686*VLOOKUP($D1686,'[3]TAC 2018'!$C$2:$AJ$774,15)/100</f>
        <v>3.0000000000000001E-3</v>
      </c>
    </row>
    <row r="1687" spans="1:12" ht="15.75">
      <c r="A1687" s="575" t="s">
        <v>2045</v>
      </c>
      <c r="B1687" s="575"/>
      <c r="C1687" s="575"/>
      <c r="D1687" s="575"/>
      <c r="E1687" s="575"/>
      <c r="F1687" s="575"/>
      <c r="G1687" s="255">
        <f t="shared" ref="G1687:L1687" si="200">SUM(G1675:G1686)</f>
        <v>539.18799999999999</v>
      </c>
      <c r="H1687" s="255">
        <f t="shared" si="200"/>
        <v>17.016649999999998</v>
      </c>
      <c r="I1687" s="255">
        <f t="shared" si="200"/>
        <v>20.533349999999999</v>
      </c>
      <c r="J1687" s="255">
        <f t="shared" si="200"/>
        <v>69.955849999999998</v>
      </c>
      <c r="K1687" s="255">
        <f t="shared" si="200"/>
        <v>228.55499999999998</v>
      </c>
      <c r="L1687" s="255">
        <f t="shared" si="200"/>
        <v>3.0858499999999998</v>
      </c>
    </row>
    <row r="1688" spans="1:12" ht="15.75">
      <c r="A1688" s="575" t="s">
        <v>2046</v>
      </c>
      <c r="B1688" s="575"/>
      <c r="C1688" s="575"/>
      <c r="D1688" s="575"/>
      <c r="E1688" s="575"/>
      <c r="F1688" s="575"/>
      <c r="G1688" s="256">
        <v>2245</v>
      </c>
      <c r="H1688" s="257">
        <v>78.5</v>
      </c>
      <c r="I1688" s="257">
        <v>74.400000000000006</v>
      </c>
      <c r="J1688" s="257">
        <v>314.3</v>
      </c>
      <c r="K1688" s="256">
        <v>1100</v>
      </c>
      <c r="L1688" s="257">
        <v>6.2</v>
      </c>
    </row>
    <row r="1689" spans="1:12" ht="15.75">
      <c r="A1689" s="575" t="s">
        <v>2047</v>
      </c>
      <c r="B1689" s="575"/>
      <c r="C1689" s="575"/>
      <c r="D1689" s="575"/>
      <c r="E1689" s="575"/>
      <c r="F1689" s="575"/>
      <c r="G1689" s="258">
        <f t="shared" ref="G1689:L1689" si="201">G1687/G1688</f>
        <v>0.24017282850779509</v>
      </c>
      <c r="H1689" s="258">
        <f t="shared" si="201"/>
        <v>0.21677261146496812</v>
      </c>
      <c r="I1689" s="258">
        <f t="shared" si="201"/>
        <v>0.27598588709677413</v>
      </c>
      <c r="J1689" s="258">
        <f t="shared" si="201"/>
        <v>0.22257667833280304</v>
      </c>
      <c r="K1689" s="258">
        <f t="shared" si="201"/>
        <v>0.2077772727272727</v>
      </c>
      <c r="L1689" s="258">
        <f t="shared" si="201"/>
        <v>0.49771774193548379</v>
      </c>
    </row>
    <row r="1691" spans="1:12">
      <c r="A1691" s="584" t="s">
        <v>2237</v>
      </c>
      <c r="B1691" s="584"/>
      <c r="C1691" s="584"/>
      <c r="D1691" s="584"/>
      <c r="E1691" s="584"/>
      <c r="F1691" s="584"/>
      <c r="G1691" s="584"/>
      <c r="H1691" s="584"/>
      <c r="I1691" s="584"/>
      <c r="J1691" s="584"/>
      <c r="K1691" s="584"/>
      <c r="L1691" s="584"/>
    </row>
    <row r="1693" spans="1:12">
      <c r="A1693" s="588" t="s">
        <v>159</v>
      </c>
      <c r="B1693" s="588" t="s">
        <v>166</v>
      </c>
      <c r="C1693" s="588" t="s">
        <v>167</v>
      </c>
      <c r="D1693" s="588" t="s">
        <v>2024</v>
      </c>
      <c r="E1693" s="590" t="s">
        <v>168</v>
      </c>
      <c r="F1693" s="590" t="s">
        <v>169</v>
      </c>
      <c r="G1693" s="592" t="s">
        <v>2025</v>
      </c>
      <c r="H1693" s="593"/>
      <c r="I1693" s="593"/>
      <c r="J1693" s="593"/>
      <c r="K1693" s="593"/>
      <c r="L1693" s="594"/>
    </row>
    <row r="1694" spans="1:12" ht="30">
      <c r="A1694" s="603"/>
      <c r="B1694" s="603"/>
      <c r="C1694" s="603"/>
      <c r="D1694" s="603"/>
      <c r="E1694" s="604"/>
      <c r="F1694" s="604"/>
      <c r="G1694" s="241" t="s">
        <v>2026</v>
      </c>
      <c r="H1694" s="241" t="s">
        <v>2027</v>
      </c>
      <c r="I1694" s="241" t="s">
        <v>2028</v>
      </c>
      <c r="J1694" s="241" t="s">
        <v>2029</v>
      </c>
      <c r="K1694" s="241" t="s">
        <v>2030</v>
      </c>
      <c r="L1694" s="241" t="s">
        <v>2031</v>
      </c>
    </row>
    <row r="1695" spans="1:12" ht="45">
      <c r="A1695" s="274" t="s">
        <v>1973</v>
      </c>
      <c r="B1695" s="456" t="s">
        <v>1885</v>
      </c>
      <c r="C1695" s="261" t="str">
        <f>VLOOKUP(D1695,'[3]TAC 2018'!$C$2:$AJ$774,2)</f>
        <v>Yogurt, bebible, entero, con azucar</v>
      </c>
      <c r="D1695" s="243" t="s">
        <v>2175</v>
      </c>
      <c r="E1695" s="156">
        <v>200</v>
      </c>
      <c r="F1695" s="157">
        <f>$E1695*VLOOKUP($D1695,'[3]TAC 2018'!$C$2:$AJ$774,4)/100</f>
        <v>200</v>
      </c>
      <c r="G1695" s="157">
        <f>$F1695*VLOOKUP($D1695,'[3]TAC 2018'!$C$2:$AJ$774,6)/100</f>
        <v>162</v>
      </c>
      <c r="H1695" s="244">
        <f>$F1695*VLOOKUP($D1695,'[3]TAC 2018'!$C$2:$AJ$774,8)/100</f>
        <v>5.8</v>
      </c>
      <c r="I1695" s="244">
        <f>$F1695*VLOOKUP($D1695,'[3]TAC 2018'!$C$2:$AJ$774,9)/100</f>
        <v>5.6</v>
      </c>
      <c r="J1695" s="245">
        <f>$F1695*VLOOKUP($D1695,'[3]TAC 2018'!$C$2:$AJ$774,10)/100</f>
        <v>22.4</v>
      </c>
      <c r="K1695" s="245">
        <f>$F1695*VLOOKUP($D1695,'[3]TAC 2018'!$C$2:$AJ$774,14)/100</f>
        <v>178</v>
      </c>
      <c r="L1695" s="244">
        <f>$F1695*VLOOKUP($D1695,'[3]TAC 2018'!$C$2:$AJ$774,15)/100</f>
        <v>0</v>
      </c>
    </row>
    <row r="1696" spans="1:12" ht="36.75" customHeight="1">
      <c r="A1696" s="265" t="s">
        <v>1882</v>
      </c>
      <c r="B1696" s="272" t="s">
        <v>1921</v>
      </c>
      <c r="C1696" s="261" t="str">
        <f>VLOOKUP(D1696,'[3]TAC 2018'!$C$2:$AJ$774,2)</f>
        <v>Galletas dulces, tipo wafer</v>
      </c>
      <c r="D1696" s="243" t="s">
        <v>2103</v>
      </c>
      <c r="E1696" s="156">
        <v>33</v>
      </c>
      <c r="F1696" s="157">
        <f>$E1696*VLOOKUP($D1696,'[3]TAC 2018'!$C$2:$AJ$774,4)/100</f>
        <v>33</v>
      </c>
      <c r="G1696" s="157">
        <f>$F1696*VLOOKUP($D1696,'[3]TAC 2018'!$C$2:$AJ$774,6)/100</f>
        <v>150.15</v>
      </c>
      <c r="H1696" s="244">
        <f>$F1696*VLOOKUP($D1696,'[3]TAC 2018'!$C$2:$AJ$774,8)/100</f>
        <v>1.7820000000000003</v>
      </c>
      <c r="I1696" s="244">
        <f>$F1696*VLOOKUP($D1696,'[3]TAC 2018'!$C$2:$AJ$774,9)/100</f>
        <v>5.016</v>
      </c>
      <c r="J1696" s="245">
        <f>$F1696*VLOOKUP($D1696,'[3]TAC 2018'!$C$2:$AJ$774,10)/100</f>
        <v>24.155999999999999</v>
      </c>
      <c r="K1696" s="245">
        <f>$F1696*VLOOKUP($D1696,'[3]TAC 2018'!$C$2:$AJ$774,14)/100</f>
        <v>15.84</v>
      </c>
      <c r="L1696" s="244">
        <f>$F1696*VLOOKUP($D1696,'[3]TAC 2018'!$C$2:$AJ$774,15)/100</f>
        <v>0.99</v>
      </c>
    </row>
    <row r="1697" spans="1:12">
      <c r="A1697" s="268"/>
      <c r="B1697" s="269"/>
      <c r="C1697" s="250"/>
      <c r="D1697" s="270"/>
      <c r="E1697" s="271"/>
      <c r="F1697" s="252"/>
      <c r="G1697" s="252"/>
      <c r="H1697" s="253"/>
      <c r="I1697" s="253"/>
      <c r="J1697" s="254"/>
      <c r="K1697" s="254"/>
      <c r="L1697" s="253"/>
    </row>
    <row r="1698" spans="1:12" ht="15.75">
      <c r="A1698" s="617" t="s">
        <v>2045</v>
      </c>
      <c r="B1698" s="617"/>
      <c r="C1698" s="617"/>
      <c r="D1698" s="617"/>
      <c r="E1698" s="617"/>
      <c r="F1698" s="617"/>
      <c r="G1698" s="263">
        <f t="shared" ref="G1698:L1698" si="202">SUM(G1695:G1696)</f>
        <v>312.14999999999998</v>
      </c>
      <c r="H1698" s="263">
        <f t="shared" si="202"/>
        <v>7.5819999999999999</v>
      </c>
      <c r="I1698" s="263">
        <f t="shared" si="202"/>
        <v>10.616</v>
      </c>
      <c r="J1698" s="263">
        <f t="shared" si="202"/>
        <v>46.555999999999997</v>
      </c>
      <c r="K1698" s="263">
        <f t="shared" si="202"/>
        <v>193.84</v>
      </c>
      <c r="L1698" s="263">
        <f t="shared" si="202"/>
        <v>0.99</v>
      </c>
    </row>
    <row r="1699" spans="1:12" ht="15.75">
      <c r="A1699" s="575" t="s">
        <v>2046</v>
      </c>
      <c r="B1699" s="575"/>
      <c r="C1699" s="575"/>
      <c r="D1699" s="575"/>
      <c r="E1699" s="575"/>
      <c r="F1699" s="575"/>
      <c r="G1699" s="256">
        <v>2245</v>
      </c>
      <c r="H1699" s="257">
        <v>78.5</v>
      </c>
      <c r="I1699" s="257">
        <v>74.400000000000006</v>
      </c>
      <c r="J1699" s="257">
        <v>314.3</v>
      </c>
      <c r="K1699" s="256">
        <v>1100</v>
      </c>
      <c r="L1699" s="257">
        <v>6.2</v>
      </c>
    </row>
    <row r="1700" spans="1:12" ht="15.75">
      <c r="A1700" s="575" t="s">
        <v>2047</v>
      </c>
      <c r="B1700" s="575"/>
      <c r="C1700" s="575"/>
      <c r="D1700" s="575"/>
      <c r="E1700" s="575"/>
      <c r="F1700" s="575"/>
      <c r="G1700" s="258">
        <f t="shared" ref="G1700:L1700" si="203">G1698/G1699</f>
        <v>0.13904231625835189</v>
      </c>
      <c r="H1700" s="258">
        <f t="shared" si="203"/>
        <v>9.6585987261146491E-2</v>
      </c>
      <c r="I1700" s="258">
        <f t="shared" si="203"/>
        <v>0.14268817204301074</v>
      </c>
      <c r="J1700" s="258">
        <f t="shared" si="203"/>
        <v>0.14812599427298759</v>
      </c>
      <c r="K1700" s="258">
        <f t="shared" si="203"/>
        <v>0.17621818181818183</v>
      </c>
      <c r="L1700" s="258">
        <f t="shared" si="203"/>
        <v>0.1596774193548387</v>
      </c>
    </row>
    <row r="1702" spans="1:12">
      <c r="A1702" s="584" t="s">
        <v>2238</v>
      </c>
      <c r="B1702" s="584"/>
      <c r="C1702" s="584"/>
      <c r="D1702" s="584"/>
      <c r="E1702" s="584"/>
      <c r="F1702" s="584"/>
      <c r="G1702" s="584"/>
      <c r="H1702" s="584"/>
      <c r="I1702" s="584"/>
      <c r="J1702" s="584"/>
      <c r="K1702" s="584"/>
      <c r="L1702" s="584"/>
    </row>
    <row r="1704" spans="1:12">
      <c r="A1704" s="588" t="s">
        <v>159</v>
      </c>
      <c r="B1704" s="588" t="s">
        <v>166</v>
      </c>
      <c r="C1704" s="605" t="s">
        <v>167</v>
      </c>
      <c r="D1704" s="605" t="s">
        <v>2024</v>
      </c>
      <c r="E1704" s="606" t="s">
        <v>168</v>
      </c>
      <c r="F1704" s="606" t="s">
        <v>169</v>
      </c>
      <c r="G1704" s="607" t="s">
        <v>2025</v>
      </c>
      <c r="H1704" s="607"/>
      <c r="I1704" s="607"/>
      <c r="J1704" s="607"/>
      <c r="K1704" s="607"/>
      <c r="L1704" s="607"/>
    </row>
    <row r="1705" spans="1:12" ht="30">
      <c r="A1705" s="589"/>
      <c r="B1705" s="589"/>
      <c r="C1705" s="605"/>
      <c r="D1705" s="605"/>
      <c r="E1705" s="606"/>
      <c r="F1705" s="606"/>
      <c r="G1705" s="309" t="s">
        <v>2026</v>
      </c>
      <c r="H1705" s="309" t="s">
        <v>2027</v>
      </c>
      <c r="I1705" s="309" t="s">
        <v>2028</v>
      </c>
      <c r="J1705" s="309" t="s">
        <v>2029</v>
      </c>
      <c r="K1705" s="309" t="s">
        <v>2030</v>
      </c>
      <c r="L1705" s="309" t="s">
        <v>2031</v>
      </c>
    </row>
    <row r="1706" spans="1:12">
      <c r="A1706" s="598" t="s">
        <v>1785</v>
      </c>
      <c r="B1706" s="601" t="s">
        <v>2105</v>
      </c>
      <c r="C1706" s="261" t="str">
        <f>VLOOKUP(D1706,'[3]TAC 2018'!$C$2:$AJ$774,2)</f>
        <v>Pollo, pechuga con piel, cruda</v>
      </c>
      <c r="D1706" s="243" t="s">
        <v>2084</v>
      </c>
      <c r="E1706" s="156">
        <v>80</v>
      </c>
      <c r="F1706" s="157">
        <f>$E1706*VLOOKUP($D1706,'[3]TAC 2018'!$C$2:$AJ$774,4)/100</f>
        <v>74.400000000000006</v>
      </c>
      <c r="G1706" s="157">
        <f>$F1706*VLOOKUP($D1706,'[3]TAC 2018'!$C$2:$AJ$774,6)/100</f>
        <v>123.50400000000002</v>
      </c>
      <c r="H1706" s="244">
        <f>$F1706*VLOOKUP($D1706,'[3]TAC 2018'!$C$2:$AJ$774,8)/100</f>
        <v>15.400800000000002</v>
      </c>
      <c r="I1706" s="244">
        <f>$F1706*VLOOKUP($D1706,'[3]TAC 2018'!$C$2:$AJ$774,9)/100</f>
        <v>6.8448000000000002</v>
      </c>
      <c r="J1706" s="245">
        <f>$F1706*VLOOKUP($D1706,'[3]TAC 2018'!$C$2:$AJ$774,10)/100</f>
        <v>7.4400000000000008E-2</v>
      </c>
      <c r="K1706" s="245">
        <f>$F1706*VLOOKUP($D1706,'[3]TAC 2018'!$C$2:$AJ$774,14)/100</f>
        <v>8.1840000000000011</v>
      </c>
      <c r="L1706" s="244">
        <f>$F1706*VLOOKUP($D1706,'[3]TAC 2018'!$C$2:$AJ$774,15)/100</f>
        <v>0.52079999999999993</v>
      </c>
    </row>
    <row r="1707" spans="1:12">
      <c r="A1707" s="598"/>
      <c r="B1707" s="601"/>
      <c r="C1707" s="261" t="str">
        <f>VLOOKUP(D1707,'[3]TAC 2018'!$C$2:$AJ$774,2)</f>
        <v>Cebolla cabezona, cruda</v>
      </c>
      <c r="D1707" s="243" t="s">
        <v>2035</v>
      </c>
      <c r="E1707" s="156">
        <v>10</v>
      </c>
      <c r="F1707" s="157">
        <f>$E1707*VLOOKUP($D1707,'[3]TAC 2018'!$C$2:$AJ$774,4)/100</f>
        <v>9.5</v>
      </c>
      <c r="G1707" s="157">
        <f>$F1707*VLOOKUP($D1707,'[3]TAC 2018'!$C$2:$AJ$774,6)/100</f>
        <v>3.8</v>
      </c>
      <c r="H1707" s="244">
        <f>$F1707*VLOOKUP($D1707,'[3]TAC 2018'!$C$2:$AJ$774,8)/100</f>
        <v>0.13299999999999998</v>
      </c>
      <c r="I1707" s="244">
        <f>$F1707*VLOOKUP($D1707,'[3]TAC 2018'!$C$2:$AJ$774,9)/100</f>
        <v>9.5000000000000015E-3</v>
      </c>
      <c r="J1707" s="245">
        <f>$F1707*VLOOKUP($D1707,'[3]TAC 2018'!$C$2:$AJ$774,10)/100</f>
        <v>0.73150000000000004</v>
      </c>
      <c r="K1707" s="245">
        <f>$F1707*VLOOKUP($D1707,'[3]TAC 2018'!$C$2:$AJ$774,14)/100</f>
        <v>2.2799999999999998</v>
      </c>
      <c r="L1707" s="244">
        <f>$F1707*VLOOKUP($D1707,'[3]TAC 2018'!$C$2:$AJ$774,15)/100</f>
        <v>2.8500000000000001E-2</v>
      </c>
    </row>
    <row r="1708" spans="1:12">
      <c r="A1708" s="598"/>
      <c r="B1708" s="601"/>
      <c r="C1708" s="261" t="str">
        <f>VLOOKUP(D1708,'[3]TAC 2018'!$C$2:$AJ$774,2)</f>
        <v>Pimentón verde, crudo</v>
      </c>
      <c r="D1708" s="243" t="s">
        <v>2037</v>
      </c>
      <c r="E1708" s="156">
        <v>10</v>
      </c>
      <c r="F1708" s="157">
        <f>$E1708*VLOOKUP($D1708,'[3]TAC 2018'!$C$2:$AJ$774,4)/100</f>
        <v>8</v>
      </c>
      <c r="G1708" s="157">
        <f>$F1708*VLOOKUP($D1708,'[3]TAC 2018'!$C$2:$AJ$774,6)/100</f>
        <v>2.2400000000000002</v>
      </c>
      <c r="H1708" s="244">
        <f>$F1708*VLOOKUP($D1708,'[3]TAC 2018'!$C$2:$AJ$774,8)/100</f>
        <v>7.2000000000000008E-2</v>
      </c>
      <c r="I1708" s="244">
        <f>$F1708*VLOOKUP($D1708,'[3]TAC 2018'!$C$2:$AJ$774,9)/100</f>
        <v>8.0000000000000002E-3</v>
      </c>
      <c r="J1708" s="245">
        <f>$F1708*VLOOKUP($D1708,'[3]TAC 2018'!$C$2:$AJ$774,10)/100</f>
        <v>0.39200000000000002</v>
      </c>
      <c r="K1708" s="245">
        <f>$F1708*VLOOKUP($D1708,'[3]TAC 2018'!$C$2:$AJ$774,14)/100</f>
        <v>0.88</v>
      </c>
      <c r="L1708" s="244">
        <f>$F1708*VLOOKUP($D1708,'[3]TAC 2018'!$C$2:$AJ$774,15)/100</f>
        <v>3.2000000000000001E-2</v>
      </c>
    </row>
    <row r="1709" spans="1:12">
      <c r="A1709" s="598"/>
      <c r="B1709" s="601"/>
      <c r="C1709" s="261" t="str">
        <f>VLOOKUP(D1709,'[3]TAC 2018'!$C$2:$AJ$774,2)</f>
        <v>Achiote,seco</v>
      </c>
      <c r="D1709" s="243" t="s">
        <v>2063</v>
      </c>
      <c r="E1709" s="156">
        <v>1</v>
      </c>
      <c r="F1709" s="157">
        <f>$E1709*VLOOKUP($D1709,'[3]TAC 2018'!$C$2:$AJ$774,4)/100</f>
        <v>1</v>
      </c>
      <c r="G1709" s="157">
        <f>$F1709*VLOOKUP($D1709,'[3]TAC 2018'!$C$2:$AJ$774,6)/100</f>
        <v>3.92</v>
      </c>
      <c r="H1709" s="244">
        <f>$F1709*VLOOKUP($D1709,'[3]TAC 2018'!$C$2:$AJ$774,8)/100</f>
        <v>4.4000000000000004E-2</v>
      </c>
      <c r="I1709" s="244">
        <f>$F1709*VLOOKUP($D1709,'[3]TAC 2018'!$C$2:$AJ$774,9)/100</f>
        <v>5.2999999999999999E-2</v>
      </c>
      <c r="J1709" s="245">
        <f>$F1709*VLOOKUP($D1709,'[3]TAC 2018'!$C$2:$AJ$774,10)/100</f>
        <v>0.81799999999999995</v>
      </c>
      <c r="K1709" s="245">
        <f>$F1709*VLOOKUP($D1709,'[3]TAC 2018'!$C$2:$AJ$774,14)/100</f>
        <v>0.11</v>
      </c>
      <c r="L1709" s="244">
        <f>$F1709*VLOOKUP($D1709,'[3]TAC 2018'!$C$2:$AJ$774,15)/100</f>
        <v>1.3999999999999999E-2</v>
      </c>
    </row>
    <row r="1710" spans="1:12">
      <c r="A1710" s="598"/>
      <c r="B1710" s="601"/>
      <c r="C1710" s="261" t="str">
        <f>VLOOKUP(D1710,'[3]TAC 2018'!$C$2:$AJ$774,2)</f>
        <v>Ajo, crudo</v>
      </c>
      <c r="D1710" s="243" t="s">
        <v>2038</v>
      </c>
      <c r="E1710" s="156">
        <v>1</v>
      </c>
      <c r="F1710" s="157">
        <f>$E1710*VLOOKUP($D1710,'[3]TAC 2018'!$C$2:$AJ$774,4)/100</f>
        <v>0.95</v>
      </c>
      <c r="G1710" s="157">
        <f>$F1710*VLOOKUP($D1710,'[3]TAC 2018'!$C$2:$AJ$774,6)/100</f>
        <v>1.3679999999999999</v>
      </c>
      <c r="H1710" s="244">
        <f>$F1710*VLOOKUP($D1710,'[3]TAC 2018'!$C$2:$AJ$774,8)/100</f>
        <v>4.4649999999999995E-2</v>
      </c>
      <c r="I1710" s="244">
        <f>$F1710*VLOOKUP($D1710,'[3]TAC 2018'!$C$2:$AJ$774,9)/100</f>
        <v>2.8499999999999997E-3</v>
      </c>
      <c r="J1710" s="245">
        <f>$F1710*VLOOKUP($D1710,'[3]TAC 2018'!$C$2:$AJ$774,10)/100</f>
        <v>0.27834999999999999</v>
      </c>
      <c r="K1710" s="245">
        <f>$F1710*VLOOKUP($D1710,'[3]TAC 2018'!$C$2:$AJ$774,14)/100</f>
        <v>0.38</v>
      </c>
      <c r="L1710" s="244">
        <f>$F1710*VLOOKUP($D1710,'[3]TAC 2018'!$C$2:$AJ$774,15)/100</f>
        <v>1.2349999999999998E-2</v>
      </c>
    </row>
    <row r="1711" spans="1:12">
      <c r="A1711" s="598"/>
      <c r="B1711" s="601"/>
      <c r="C1711" s="261" t="str">
        <f>VLOOKUP(D1711,'[3]TAC 2018'!$C$2:$AJ$774,2)</f>
        <v>Cebolla junca, hojas, cruda</v>
      </c>
      <c r="D1711" s="243" t="s">
        <v>2039</v>
      </c>
      <c r="E1711" s="156">
        <v>20</v>
      </c>
      <c r="F1711" s="157">
        <f>$E1711*VLOOKUP($D1711,'[3]TAC 2018'!$C$2:$AJ$774,4)/100</f>
        <v>9</v>
      </c>
      <c r="G1711" s="157">
        <f>$F1711*VLOOKUP($D1711,'[3]TAC 2018'!$C$2:$AJ$774,6)/100</f>
        <v>3.69</v>
      </c>
      <c r="H1711" s="244">
        <f>$F1711*VLOOKUP($D1711,'[3]TAC 2018'!$C$2:$AJ$774,8)/100</f>
        <v>0.14400000000000002</v>
      </c>
      <c r="I1711" s="244">
        <f>$F1711*VLOOKUP($D1711,'[3]TAC 2018'!$C$2:$AJ$774,9)/100</f>
        <v>1.8000000000000002E-2</v>
      </c>
      <c r="J1711" s="245">
        <f>$F1711*VLOOKUP($D1711,'[3]TAC 2018'!$C$2:$AJ$774,10)/100</f>
        <v>0.63900000000000001</v>
      </c>
      <c r="K1711" s="245">
        <f>$F1711*VLOOKUP($D1711,'[3]TAC 2018'!$C$2:$AJ$774,14)/100</f>
        <v>3.96</v>
      </c>
      <c r="L1711" s="244">
        <f>$F1711*VLOOKUP($D1711,'[3]TAC 2018'!$C$2:$AJ$774,15)/100</f>
        <v>0.13500000000000001</v>
      </c>
    </row>
    <row r="1712" spans="1:12">
      <c r="A1712" s="598"/>
      <c r="B1712" s="601"/>
      <c r="C1712" s="261" t="str">
        <f>VLOOKUP(D1712,'[3]TAC 2018'!$C$2:$AJ$774,2)</f>
        <v>Aceite de maíz</v>
      </c>
      <c r="D1712" s="243" t="s">
        <v>2040</v>
      </c>
      <c r="E1712" s="156">
        <v>5</v>
      </c>
      <c r="F1712" s="157">
        <f>$E1712*VLOOKUP($D1712,'[3]TAC 2018'!$C$2:$AJ$774,4)/100</f>
        <v>5</v>
      </c>
      <c r="G1712" s="157">
        <f>$F1712*VLOOKUP($D1712,'[3]TAC 2018'!$C$2:$AJ$774,6)/100</f>
        <v>45</v>
      </c>
      <c r="H1712" s="244">
        <f>$F1712*VLOOKUP($D1712,'[3]TAC 2018'!$C$2:$AJ$774,8)/100</f>
        <v>0</v>
      </c>
      <c r="I1712" s="244">
        <f>$F1712*VLOOKUP($D1712,'[3]TAC 2018'!$C$2:$AJ$774,9)/100</f>
        <v>5</v>
      </c>
      <c r="J1712" s="245">
        <f>$F1712*VLOOKUP($D1712,'[3]TAC 2018'!$C$2:$AJ$774,10)/100</f>
        <v>0</v>
      </c>
      <c r="K1712" s="245">
        <f>$F1712*VLOOKUP($D1712,'[3]TAC 2018'!$C$2:$AJ$774,14)/100</f>
        <v>0</v>
      </c>
      <c r="L1712" s="244">
        <f>$F1712*VLOOKUP($D1712,'[3]TAC 2018'!$C$2:$AJ$774,15)/100</f>
        <v>0</v>
      </c>
    </row>
    <row r="1713" spans="1:12">
      <c r="A1713" s="598"/>
      <c r="B1713" s="601"/>
      <c r="C1713" s="261" t="str">
        <f>VLOOKUP(D1713,'[3]TAC 2018'!$C$2:$AJ$774,2)</f>
        <v>Sal</v>
      </c>
      <c r="D1713" s="243" t="s">
        <v>2041</v>
      </c>
      <c r="E1713" s="246">
        <v>1</v>
      </c>
      <c r="F1713" s="157">
        <f>$E1713*VLOOKUP($D1713,'[3]TAC 2018'!$C$2:$AJ$774,4)/100</f>
        <v>1</v>
      </c>
      <c r="G1713" s="157">
        <f>$F1713*VLOOKUP($D1713,'[3]TAC 2018'!$C$2:$AJ$774,6)/100</f>
        <v>0</v>
      </c>
      <c r="H1713" s="244">
        <f>$F1713*VLOOKUP($D1713,'[3]TAC 2018'!$C$2:$AJ$774,8)/100</f>
        <v>0</v>
      </c>
      <c r="I1713" s="244">
        <f>$F1713*VLOOKUP($D1713,'[3]TAC 2018'!$C$2:$AJ$774,9)/100</f>
        <v>0</v>
      </c>
      <c r="J1713" s="245">
        <f>$F1713*VLOOKUP($D1713,'[3]TAC 2018'!$C$2:$AJ$774,10)/100</f>
        <v>0</v>
      </c>
      <c r="K1713" s="245">
        <f>$F1713*VLOOKUP($D1713,'[3]TAC 2018'!$C$2:$AJ$774,14)/100</f>
        <v>0.24</v>
      </c>
      <c r="L1713" s="244">
        <f>$F1713*VLOOKUP($D1713,'[3]TAC 2018'!$C$2:$AJ$774,15)/100</f>
        <v>3.0000000000000001E-3</v>
      </c>
    </row>
    <row r="1714" spans="1:12">
      <c r="A1714" s="597" t="s">
        <v>1882</v>
      </c>
      <c r="B1714" s="601" t="s">
        <v>1741</v>
      </c>
      <c r="C1714" s="261" t="str">
        <f>VLOOKUP(D1714,'[3]TAC 2018'!$C$2:$AJ$774,2)</f>
        <v>Arroz blanco, pulido, crudo</v>
      </c>
      <c r="D1714" s="243" t="s">
        <v>2056</v>
      </c>
      <c r="E1714" s="156">
        <v>80</v>
      </c>
      <c r="F1714" s="157">
        <f>$E1714*VLOOKUP($D1714,'[3]TAC 2018'!$C$2:$AJ$774,4)/100</f>
        <v>80</v>
      </c>
      <c r="G1714" s="157">
        <f>$F1714*VLOOKUP($D1714,'[3]TAC 2018'!$C$2:$AJ$774,6)/100</f>
        <v>282.39999999999998</v>
      </c>
      <c r="H1714" s="244">
        <f>$F1714*VLOOKUP($D1714,'[3]TAC 2018'!$C$2:$AJ$774,8)/100</f>
        <v>5.36</v>
      </c>
      <c r="I1714" s="244">
        <f>$F1714*VLOOKUP($D1714,'[3]TAC 2018'!$C$2:$AJ$774,9)/100</f>
        <v>0.32</v>
      </c>
      <c r="J1714" s="245">
        <f>$F1714*VLOOKUP($D1714,'[3]TAC 2018'!$C$2:$AJ$774,10)/100</f>
        <v>64.08</v>
      </c>
      <c r="K1714" s="245">
        <f>$F1714*VLOOKUP($D1714,'[3]TAC 2018'!$C$2:$AJ$774,14)/100</f>
        <v>7.2</v>
      </c>
      <c r="L1714" s="244">
        <f>$F1714*VLOOKUP($D1714,'[3]TAC 2018'!$C$2:$AJ$774,15)/100</f>
        <v>0.64</v>
      </c>
    </row>
    <row r="1715" spans="1:12">
      <c r="A1715" s="598"/>
      <c r="B1715" s="601"/>
      <c r="C1715" s="261" t="str">
        <f>VLOOKUP(D1715,'[3]TAC 2018'!$C$2:$AJ$774,2)</f>
        <v>Ajo, crudo</v>
      </c>
      <c r="D1715" s="243" t="s">
        <v>2038</v>
      </c>
      <c r="E1715" s="156">
        <v>10</v>
      </c>
      <c r="F1715" s="157">
        <f>$E1715*VLOOKUP($D1715,'[3]TAC 2018'!$C$2:$AJ$774,4)/100</f>
        <v>9.5</v>
      </c>
      <c r="G1715" s="157">
        <f>$F1715*VLOOKUP($D1715,'[3]TAC 2018'!$C$2:$AJ$774,6)/100</f>
        <v>13.68</v>
      </c>
      <c r="H1715" s="244">
        <f>$F1715*VLOOKUP($D1715,'[3]TAC 2018'!$C$2:$AJ$774,8)/100</f>
        <v>0.44650000000000001</v>
      </c>
      <c r="I1715" s="244">
        <f>$F1715*VLOOKUP($D1715,'[3]TAC 2018'!$C$2:$AJ$774,9)/100</f>
        <v>2.8500000000000001E-2</v>
      </c>
      <c r="J1715" s="245">
        <f>$F1715*VLOOKUP($D1715,'[3]TAC 2018'!$C$2:$AJ$774,10)/100</f>
        <v>2.7835000000000001</v>
      </c>
      <c r="K1715" s="245">
        <f>$F1715*VLOOKUP($D1715,'[3]TAC 2018'!$C$2:$AJ$774,14)/100</f>
        <v>3.8</v>
      </c>
      <c r="L1715" s="244">
        <f>$F1715*VLOOKUP($D1715,'[3]TAC 2018'!$C$2:$AJ$774,15)/100</f>
        <v>0.1235</v>
      </c>
    </row>
    <row r="1716" spans="1:12">
      <c r="A1716" s="598"/>
      <c r="B1716" s="601"/>
      <c r="C1716" s="261" t="str">
        <f>VLOOKUP(D1716,'[3]TAC 2018'!$C$2:$AJ$774,2)</f>
        <v>Pasta alimenticia, enriquecida, cruda</v>
      </c>
      <c r="D1716" s="243" t="s">
        <v>2075</v>
      </c>
      <c r="E1716" s="156">
        <v>15</v>
      </c>
      <c r="F1716" s="157">
        <f>$E1716*VLOOKUP($D1716,'[3]TAC 2018'!$C$2:$AJ$774,4)/100</f>
        <v>15</v>
      </c>
      <c r="G1716" s="157">
        <f>$F1716*VLOOKUP($D1716,'[3]TAC 2018'!$C$2:$AJ$774,6)/100</f>
        <v>55.65</v>
      </c>
      <c r="H1716" s="244">
        <f>$F1716*VLOOKUP($D1716,'[3]TAC 2018'!$C$2:$AJ$774,8)/100</f>
        <v>1.95</v>
      </c>
      <c r="I1716" s="244">
        <f>$F1716*VLOOKUP($D1716,'[3]TAC 2018'!$C$2:$AJ$774,9)/100</f>
        <v>0.22500000000000001</v>
      </c>
      <c r="J1716" s="245">
        <f>$F1716*VLOOKUP($D1716,'[3]TAC 2018'!$C$2:$AJ$774,10)/100</f>
        <v>11.205</v>
      </c>
      <c r="K1716" s="245">
        <f>$F1716*VLOOKUP($D1716,'[3]TAC 2018'!$C$2:$AJ$774,14)/100</f>
        <v>3.75</v>
      </c>
      <c r="L1716" s="244">
        <f>$F1716*VLOOKUP($D1716,'[3]TAC 2018'!$C$2:$AJ$774,15)/100</f>
        <v>0.58499999999999996</v>
      </c>
    </row>
    <row r="1717" spans="1:12">
      <c r="A1717" s="598"/>
      <c r="B1717" s="601"/>
      <c r="C1717" s="261" t="str">
        <f>VLOOKUP(D1717,'[3]TAC 2018'!$C$2:$AJ$774,2)</f>
        <v>Sal</v>
      </c>
      <c r="D1717" s="243" t="s">
        <v>2041</v>
      </c>
      <c r="E1717" s="156">
        <v>1</v>
      </c>
      <c r="F1717" s="157">
        <f>$E1717*VLOOKUP($D1717,'[3]TAC 2018'!$C$2:$AJ$774,4)/100</f>
        <v>1</v>
      </c>
      <c r="G1717" s="157">
        <f>$F1717*VLOOKUP($D1717,'[3]TAC 2018'!$C$2:$AJ$774,6)/100</f>
        <v>0</v>
      </c>
      <c r="H1717" s="244">
        <f>$F1717*VLOOKUP($D1717,'[3]TAC 2018'!$C$2:$AJ$774,8)/100</f>
        <v>0</v>
      </c>
      <c r="I1717" s="244">
        <f>$F1717*VLOOKUP($D1717,'[3]TAC 2018'!$C$2:$AJ$774,9)/100</f>
        <v>0</v>
      </c>
      <c r="J1717" s="245">
        <f>$F1717*VLOOKUP($D1717,'[3]TAC 2018'!$C$2:$AJ$774,10)/100</f>
        <v>0</v>
      </c>
      <c r="K1717" s="245">
        <f>$F1717*VLOOKUP($D1717,'[3]TAC 2018'!$C$2:$AJ$774,14)/100</f>
        <v>0.24</v>
      </c>
      <c r="L1717" s="244">
        <f>$F1717*VLOOKUP($D1717,'[3]TAC 2018'!$C$2:$AJ$774,15)/100</f>
        <v>3.0000000000000001E-3</v>
      </c>
    </row>
    <row r="1718" spans="1:12">
      <c r="A1718" s="600"/>
      <c r="B1718" s="601"/>
      <c r="C1718" s="261" t="str">
        <f>VLOOKUP(D1718,'[3]TAC 2018'!$C$2:$AJ$774,2)</f>
        <v>Aceite de maíz</v>
      </c>
      <c r="D1718" s="243" t="s">
        <v>2040</v>
      </c>
      <c r="E1718" s="156">
        <v>5</v>
      </c>
      <c r="F1718" s="157">
        <f>$E1718*VLOOKUP($D1718,'[3]TAC 2018'!$C$2:$AJ$774,4)/100</f>
        <v>5</v>
      </c>
      <c r="G1718" s="157">
        <f>$F1718*VLOOKUP($D1718,'[3]TAC 2018'!$C$2:$AJ$774,6)/100</f>
        <v>45</v>
      </c>
      <c r="H1718" s="244">
        <f>$F1718*VLOOKUP($D1718,'[3]TAC 2018'!$C$2:$AJ$774,8)/100</f>
        <v>0</v>
      </c>
      <c r="I1718" s="244">
        <f>$F1718*VLOOKUP($D1718,'[3]TAC 2018'!$C$2:$AJ$774,9)/100</f>
        <v>5</v>
      </c>
      <c r="J1718" s="245">
        <f>$F1718*VLOOKUP($D1718,'[3]TAC 2018'!$C$2:$AJ$774,10)/100</f>
        <v>0</v>
      </c>
      <c r="K1718" s="245">
        <f>$F1718*VLOOKUP($D1718,'[3]TAC 2018'!$C$2:$AJ$774,14)/100</f>
        <v>0</v>
      </c>
      <c r="L1718" s="244">
        <f>$F1718*VLOOKUP($D1718,'[3]TAC 2018'!$C$2:$AJ$774,15)/100</f>
        <v>0</v>
      </c>
    </row>
    <row r="1719" spans="1:12">
      <c r="A1719" s="597" t="s">
        <v>162</v>
      </c>
      <c r="B1719" s="609" t="s">
        <v>1953</v>
      </c>
      <c r="C1719" s="261" t="str">
        <f>VLOOKUP(D1719,'[3]TAC 2018'!$C$2:$AJ$774,2)</f>
        <v>plátano hartón, maduro, crudo</v>
      </c>
      <c r="D1719" s="243" t="s">
        <v>2090</v>
      </c>
      <c r="E1719" s="156">
        <v>100</v>
      </c>
      <c r="F1719" s="157">
        <f>$E1719*VLOOKUP($D1719,'[3]TAC 2018'!$C$2:$AJ$774,4)/100</f>
        <v>72</v>
      </c>
      <c r="G1719" s="157">
        <f>$F1719*VLOOKUP($D1719,'[3]TAC 2018'!$C$2:$AJ$774,6)/100</f>
        <v>95.04</v>
      </c>
      <c r="H1719" s="244">
        <f>$F1719*VLOOKUP($D1719,'[3]TAC 2018'!$C$2:$AJ$774,8)/100</f>
        <v>0.79200000000000004</v>
      </c>
      <c r="I1719" s="244">
        <f>$F1719*VLOOKUP($D1719,'[3]TAC 2018'!$C$2:$AJ$774,9)/100</f>
        <v>0.14400000000000002</v>
      </c>
      <c r="J1719" s="245">
        <f>$F1719*VLOOKUP($D1719,'[3]TAC 2018'!$C$2:$AJ$774,10)/100</f>
        <v>21.815999999999999</v>
      </c>
      <c r="K1719" s="245">
        <f>$F1719*VLOOKUP($D1719,'[3]TAC 2018'!$C$2:$AJ$774,14)/100</f>
        <v>2.16</v>
      </c>
      <c r="L1719" s="244">
        <f>$F1719*VLOOKUP($D1719,'[3]TAC 2018'!$C$2:$AJ$774,15)/100</f>
        <v>0.36</v>
      </c>
    </row>
    <row r="1720" spans="1:12">
      <c r="A1720" s="600"/>
      <c r="B1720" s="611"/>
      <c r="C1720" s="261" t="str">
        <f>VLOOKUP(D1720,'[3]TAC 2018'!$C$2:$AJ$774,2)</f>
        <v>Aceite de maíz</v>
      </c>
      <c r="D1720" s="243" t="s">
        <v>2040</v>
      </c>
      <c r="E1720" s="156">
        <v>10</v>
      </c>
      <c r="F1720" s="157">
        <f>$E1720*VLOOKUP($D1720,'[3]TAC 2018'!$C$2:$AJ$774,4)/100</f>
        <v>10</v>
      </c>
      <c r="G1720" s="157">
        <f>$F1720*VLOOKUP($D1720,'[3]TAC 2018'!$C$2:$AJ$774,6)/100</f>
        <v>90</v>
      </c>
      <c r="H1720" s="244">
        <f>$F1720*VLOOKUP($D1720,'[3]TAC 2018'!$C$2:$AJ$774,8)/100</f>
        <v>0</v>
      </c>
      <c r="I1720" s="244">
        <f>$F1720*VLOOKUP($D1720,'[3]TAC 2018'!$C$2:$AJ$774,9)/100</f>
        <v>10</v>
      </c>
      <c r="J1720" s="245">
        <f>$F1720*VLOOKUP($D1720,'[3]TAC 2018'!$C$2:$AJ$774,10)/100</f>
        <v>0</v>
      </c>
      <c r="K1720" s="245">
        <f>$F1720*VLOOKUP($D1720,'[3]TAC 2018'!$C$2:$AJ$774,14)/100</f>
        <v>0</v>
      </c>
      <c r="L1720" s="244">
        <f>$F1720*VLOOKUP($D1720,'[3]TAC 2018'!$C$2:$AJ$774,15)/100</f>
        <v>0</v>
      </c>
    </row>
    <row r="1721" spans="1:12">
      <c r="A1721" s="602" t="s">
        <v>1764</v>
      </c>
      <c r="B1721" s="601" t="s">
        <v>2239</v>
      </c>
      <c r="C1721" s="261" t="str">
        <f>VLOOKUP(D1721,'[3]TAC 2018'!$C$2:$AJ$774,2)</f>
        <v>Piña, cruda</v>
      </c>
      <c r="D1721" s="243" t="s">
        <v>2107</v>
      </c>
      <c r="E1721" s="246">
        <v>50</v>
      </c>
      <c r="F1721" s="157">
        <f>$E1721*VLOOKUP($D1721,'[3]TAC 2018'!$C$2:$AJ$774,4)/100</f>
        <v>27.5</v>
      </c>
      <c r="G1721" s="157">
        <f>$F1721*VLOOKUP($D1721,'[3]TAC 2018'!$C$2:$AJ$774,6)/100</f>
        <v>15.4</v>
      </c>
      <c r="H1721" s="244">
        <f>$F1721*VLOOKUP($D1721,'[3]TAC 2018'!$C$2:$AJ$774,8)/100</f>
        <v>0.16500000000000001</v>
      </c>
      <c r="I1721" s="244">
        <f>$F1721*VLOOKUP($D1721,'[3]TAC 2018'!$C$2:$AJ$774,9)/100</f>
        <v>2.75E-2</v>
      </c>
      <c r="J1721" s="245">
        <f>$F1721*VLOOKUP($D1721,'[3]TAC 2018'!$C$2:$AJ$774,10)/100</f>
        <v>3.41</v>
      </c>
      <c r="K1721" s="245">
        <f>$F1721*VLOOKUP($D1721,'[3]TAC 2018'!$C$2:$AJ$774,14)/100</f>
        <v>4.4000000000000004</v>
      </c>
      <c r="L1721" s="244">
        <f>$F1721*VLOOKUP($D1721,'[3]TAC 2018'!$C$2:$AJ$774,15)/100</f>
        <v>0.13750000000000001</v>
      </c>
    </row>
    <row r="1722" spans="1:12">
      <c r="A1722" s="602"/>
      <c r="B1722" s="601"/>
      <c r="C1722" s="261" t="str">
        <f>VLOOKUP(D1722,'[3]TAC 2018'!$C$2:$AJ$774,2)</f>
        <v>Azucar blanco, granulado</v>
      </c>
      <c r="D1722" s="243" t="s">
        <v>2033</v>
      </c>
      <c r="E1722" s="246">
        <v>10</v>
      </c>
      <c r="F1722" s="157">
        <f>$E1722*VLOOKUP($D1722,'[3]TAC 2018'!$C$2:$AJ$774,4)/100</f>
        <v>10</v>
      </c>
      <c r="G1722" s="157">
        <f>$F1722*VLOOKUP($D1722,'[3]TAC 2018'!$C$2:$AJ$774,6)/100</f>
        <v>39.700000000000003</v>
      </c>
      <c r="H1722" s="244">
        <f>$F1722*VLOOKUP($D1722,'[3]TAC 2018'!$C$2:$AJ$774,8)/100</f>
        <v>0</v>
      </c>
      <c r="I1722" s="244">
        <f>$F1722*VLOOKUP($D1722,'[3]TAC 2018'!$C$2:$AJ$774,9)/100</f>
        <v>0</v>
      </c>
      <c r="J1722" s="245">
        <f>$F1722*VLOOKUP($D1722,'[3]TAC 2018'!$C$2:$AJ$774,10)/100</f>
        <v>9.93</v>
      </c>
      <c r="K1722" s="245">
        <f>$F1722*VLOOKUP($D1722,'[3]TAC 2018'!$C$2:$AJ$774,14)/100</f>
        <v>0</v>
      </c>
      <c r="L1722" s="244">
        <f>$F1722*VLOOKUP($D1722,'[3]TAC 2018'!$C$2:$AJ$774,15)/100</f>
        <v>0.01</v>
      </c>
    </row>
    <row r="1723" spans="1:12" ht="15.75">
      <c r="A1723" s="575" t="s">
        <v>2045</v>
      </c>
      <c r="B1723" s="575"/>
      <c r="C1723" s="575"/>
      <c r="D1723" s="575"/>
      <c r="E1723" s="575"/>
      <c r="F1723" s="575"/>
      <c r="G1723" s="255">
        <f t="shared" ref="G1723:L1723" si="204">SUM(G1706:G1722)</f>
        <v>820.39199999999994</v>
      </c>
      <c r="H1723" s="255">
        <f t="shared" si="204"/>
        <v>24.551950000000001</v>
      </c>
      <c r="I1723" s="255">
        <f t="shared" si="204"/>
        <v>27.681149999999999</v>
      </c>
      <c r="J1723" s="255">
        <f t="shared" si="204"/>
        <v>116.15774999999999</v>
      </c>
      <c r="K1723" s="255">
        <f t="shared" si="204"/>
        <v>37.583999999999996</v>
      </c>
      <c r="L1723" s="255">
        <f t="shared" si="204"/>
        <v>2.6046499999999999</v>
      </c>
    </row>
    <row r="1724" spans="1:12" ht="15.75">
      <c r="A1724" s="575" t="s">
        <v>2046</v>
      </c>
      <c r="B1724" s="575"/>
      <c r="C1724" s="575"/>
      <c r="D1724" s="575"/>
      <c r="E1724" s="575"/>
      <c r="F1724" s="575"/>
      <c r="G1724" s="256">
        <v>2245</v>
      </c>
      <c r="H1724" s="257">
        <v>78.5</v>
      </c>
      <c r="I1724" s="257">
        <v>74.400000000000006</v>
      </c>
      <c r="J1724" s="257">
        <v>314.3</v>
      </c>
      <c r="K1724" s="256">
        <v>1100</v>
      </c>
      <c r="L1724" s="257">
        <v>6.2</v>
      </c>
    </row>
    <row r="1725" spans="1:12" ht="15.75">
      <c r="A1725" s="575" t="s">
        <v>2047</v>
      </c>
      <c r="B1725" s="575"/>
      <c r="C1725" s="575"/>
      <c r="D1725" s="575"/>
      <c r="E1725" s="575"/>
      <c r="F1725" s="575"/>
      <c r="G1725" s="258">
        <f t="shared" ref="G1725:L1725" si="205">G1723/G1724</f>
        <v>0.3654307349665924</v>
      </c>
      <c r="H1725" s="258">
        <f t="shared" si="205"/>
        <v>0.31276369426751593</v>
      </c>
      <c r="I1725" s="258">
        <f t="shared" si="205"/>
        <v>0.37205846774193546</v>
      </c>
      <c r="J1725" s="258">
        <f t="shared" si="205"/>
        <v>0.36957604199809097</v>
      </c>
      <c r="K1725" s="258">
        <f t="shared" si="205"/>
        <v>3.4167272727272727E-2</v>
      </c>
      <c r="L1725" s="258">
        <f t="shared" si="205"/>
        <v>0.42010483870967741</v>
      </c>
    </row>
    <row r="1727" spans="1:12">
      <c r="A1727" s="584" t="s">
        <v>2240</v>
      </c>
      <c r="B1727" s="584"/>
      <c r="C1727" s="584"/>
      <c r="D1727" s="584"/>
      <c r="E1727" s="584"/>
      <c r="F1727" s="584"/>
      <c r="G1727" s="584"/>
      <c r="H1727" s="584"/>
      <c r="I1727" s="584"/>
      <c r="J1727" s="584"/>
      <c r="K1727" s="584"/>
      <c r="L1727" s="584"/>
    </row>
    <row r="1729" spans="1:12">
      <c r="A1729" s="588" t="s">
        <v>159</v>
      </c>
      <c r="B1729" s="588" t="s">
        <v>166</v>
      </c>
      <c r="C1729" s="588" t="s">
        <v>167</v>
      </c>
      <c r="D1729" s="588" t="s">
        <v>2024</v>
      </c>
      <c r="E1729" s="590" t="s">
        <v>168</v>
      </c>
      <c r="F1729" s="590" t="s">
        <v>169</v>
      </c>
      <c r="G1729" s="592" t="s">
        <v>2025</v>
      </c>
      <c r="H1729" s="593"/>
      <c r="I1729" s="593"/>
      <c r="J1729" s="593"/>
      <c r="K1729" s="593"/>
      <c r="L1729" s="594"/>
    </row>
    <row r="1730" spans="1:12" ht="30">
      <c r="A1730" s="589"/>
      <c r="B1730" s="589"/>
      <c r="C1730" s="589"/>
      <c r="D1730" s="589"/>
      <c r="E1730" s="591"/>
      <c r="F1730" s="591"/>
      <c r="G1730" s="241" t="s">
        <v>2026</v>
      </c>
      <c r="H1730" s="241" t="s">
        <v>2027</v>
      </c>
      <c r="I1730" s="241" t="s">
        <v>2028</v>
      </c>
      <c r="J1730" s="241" t="s">
        <v>2029</v>
      </c>
      <c r="K1730" s="241" t="s">
        <v>2030</v>
      </c>
      <c r="L1730" s="241" t="s">
        <v>2031</v>
      </c>
    </row>
    <row r="1731" spans="1:12">
      <c r="A1731" s="573" t="s">
        <v>1973</v>
      </c>
      <c r="B1731" s="580" t="s">
        <v>2048</v>
      </c>
      <c r="C1731" s="242" t="str">
        <f>VLOOKUP(D1731,'[3]TAC 2018'!$C$2:$AJ$774,2)</f>
        <v>Leche de vaca, entera, en polvo</v>
      </c>
      <c r="D1731" s="243" t="s">
        <v>2049</v>
      </c>
      <c r="E1731" s="156">
        <v>20</v>
      </c>
      <c r="F1731" s="157">
        <f>$E1731*VLOOKUP($D1731,'[3]TAC 2018'!$C$2:$AJ$774,4)/100</f>
        <v>20</v>
      </c>
      <c r="G1731" s="157">
        <f>$F1731*VLOOKUP($D1731,'[3]TAC 2018'!$C$2:$AJ$774,6)/100</f>
        <v>99.8</v>
      </c>
      <c r="H1731" s="244">
        <f>$F1731*VLOOKUP($D1731,'[3]TAC 2018'!$C$2:$AJ$774,8)/100</f>
        <v>5.26</v>
      </c>
      <c r="I1731" s="244">
        <f>$F1731*VLOOKUP($D1731,'[3]TAC 2018'!$C$2:$AJ$774,9)/100</f>
        <v>5.32</v>
      </c>
      <c r="J1731" s="245">
        <f>$F1731*VLOOKUP($D1731,'[3]TAC 2018'!$C$2:$AJ$774,10)/100</f>
        <v>7.68</v>
      </c>
      <c r="K1731" s="245">
        <f>$F1731*VLOOKUP($D1731,'[3]TAC 2018'!$C$2:$AJ$774,14)/100</f>
        <v>188</v>
      </c>
      <c r="L1731" s="244">
        <f>$F1731*VLOOKUP($D1731,'[3]TAC 2018'!$C$2:$AJ$774,15)/100</f>
        <v>0.1</v>
      </c>
    </row>
    <row r="1732" spans="1:12">
      <c r="A1732" s="574"/>
      <c r="B1732" s="581"/>
      <c r="C1732" s="242" t="str">
        <f>VLOOKUP(D1732,'[3]TAC 2018'!$C$2:$AJ$774,2)</f>
        <v xml:space="preserve">Chocolate, en pastilla con azucar </v>
      </c>
      <c r="D1732" s="243" t="s">
        <v>2050</v>
      </c>
      <c r="E1732" s="156">
        <v>18</v>
      </c>
      <c r="F1732" s="157">
        <f>$E1732*VLOOKUP($D1732,'[3]TAC 2018'!$C$2:$AJ$774,4)/100</f>
        <v>18</v>
      </c>
      <c r="G1732" s="157">
        <f>$F1732*VLOOKUP($D1732,'[3]TAC 2018'!$C$2:$AJ$774,6)/100</f>
        <v>82.08</v>
      </c>
      <c r="H1732" s="244">
        <f>$F1732*VLOOKUP($D1732,'[3]TAC 2018'!$C$2:$AJ$774,8)/100</f>
        <v>0.64800000000000002</v>
      </c>
      <c r="I1732" s="244">
        <f>$F1732*VLOOKUP($D1732,'[3]TAC 2018'!$C$2:$AJ$774,9)/100</f>
        <v>2.988</v>
      </c>
      <c r="J1732" s="245">
        <f>$F1732*VLOOKUP($D1732,'[3]TAC 2018'!$C$2:$AJ$774,10)/100</f>
        <v>13.59</v>
      </c>
      <c r="K1732" s="245">
        <f>$F1732*VLOOKUP($D1732,'[3]TAC 2018'!$C$2:$AJ$774,14)/100</f>
        <v>6.48</v>
      </c>
      <c r="L1732" s="244">
        <f>$F1732*VLOOKUP($D1732,'[3]TAC 2018'!$C$2:$AJ$774,15)/100</f>
        <v>0.63</v>
      </c>
    </row>
    <row r="1733" spans="1:12">
      <c r="A1733" s="577"/>
      <c r="B1733" s="582"/>
      <c r="C1733" s="242" t="str">
        <f>VLOOKUP(D1733,'[3]TAC 2018'!$C$2:$AJ$774,2)</f>
        <v>Azucar blanco, granulado</v>
      </c>
      <c r="D1733" s="243" t="s">
        <v>2033</v>
      </c>
      <c r="E1733" s="156">
        <v>10</v>
      </c>
      <c r="F1733" s="157">
        <f>$E1733*VLOOKUP($D1733,'[3]TAC 2018'!$C$2:$AJ$774,4)/100</f>
        <v>10</v>
      </c>
      <c r="G1733" s="157">
        <f>$F1733*VLOOKUP($D1733,'[3]TAC 2018'!$C$2:$AJ$774,6)/100</f>
        <v>39.700000000000003</v>
      </c>
      <c r="H1733" s="244">
        <f>$F1733*VLOOKUP($D1733,'[3]TAC 2018'!$C$2:$AJ$774,8)/100</f>
        <v>0</v>
      </c>
      <c r="I1733" s="244">
        <f>$F1733*VLOOKUP($D1733,'[3]TAC 2018'!$C$2:$AJ$774,9)/100</f>
        <v>0</v>
      </c>
      <c r="J1733" s="245">
        <f>$F1733*VLOOKUP($D1733,'[3]TAC 2018'!$C$2:$AJ$774,10)/100</f>
        <v>9.93</v>
      </c>
      <c r="K1733" s="245">
        <f>$F1733*VLOOKUP($D1733,'[3]TAC 2018'!$C$2:$AJ$774,14)/100</f>
        <v>0</v>
      </c>
      <c r="L1733" s="244">
        <f>$F1733*VLOOKUP($D1733,'[3]TAC 2018'!$C$2:$AJ$774,15)/100</f>
        <v>0.01</v>
      </c>
    </row>
    <row r="1734" spans="1:12" ht="57" customHeight="1">
      <c r="A1734" s="274" t="s">
        <v>1882</v>
      </c>
      <c r="B1734" s="312" t="s">
        <v>1886</v>
      </c>
      <c r="C1734" s="242" t="str">
        <f>VLOOKUP(D1734,'[3]TAC 2018'!$C$2:$AJ$774,2)</f>
        <v>Pan de queso, horneado</v>
      </c>
      <c r="D1734" s="266" t="s">
        <v>2087</v>
      </c>
      <c r="E1734" s="267">
        <v>50</v>
      </c>
      <c r="F1734" s="157">
        <f>$E1734*VLOOKUP($D1734,'[3]TAC 2018'!$C$2:$AJ$774,4)/100</f>
        <v>50</v>
      </c>
      <c r="G1734" s="157">
        <f>$F1734*VLOOKUP($D1734,'[3]TAC 2018'!$C$2:$AJ$774,6)/100</f>
        <v>183.5</v>
      </c>
      <c r="H1734" s="244">
        <f>$F1734*VLOOKUP($D1734,'[3]TAC 2018'!$C$2:$AJ$774,8)/100</f>
        <v>5.2</v>
      </c>
      <c r="I1734" s="244">
        <f>$F1734*VLOOKUP($D1734,'[3]TAC 2018'!$C$2:$AJ$774,9)/100</f>
        <v>10.4</v>
      </c>
      <c r="J1734" s="245">
        <f>$F1734*VLOOKUP($D1734,'[3]TAC 2018'!$C$2:$AJ$774,10)/100</f>
        <v>16.75</v>
      </c>
      <c r="K1734" s="245">
        <f>$F1734*VLOOKUP($D1734,'[3]TAC 2018'!$C$2:$AJ$774,14)/100</f>
        <v>45</v>
      </c>
      <c r="L1734" s="244">
        <f>$F1734*VLOOKUP($D1734,'[3]TAC 2018'!$C$2:$AJ$774,15)/100</f>
        <v>1</v>
      </c>
    </row>
    <row r="1735" spans="1:12" ht="15.75">
      <c r="A1735" s="575" t="s">
        <v>2045</v>
      </c>
      <c r="B1735" s="575"/>
      <c r="C1735" s="575"/>
      <c r="D1735" s="575"/>
      <c r="E1735" s="575"/>
      <c r="F1735" s="575"/>
      <c r="G1735" s="255">
        <f>SUM(G1731:G1734)</f>
        <v>405.08</v>
      </c>
      <c r="H1735" s="255">
        <f>SUM(H1730:H1734)</f>
        <v>11.108000000000001</v>
      </c>
      <c r="I1735" s="255">
        <f>SUM(I1730:I1734)</f>
        <v>18.707999999999998</v>
      </c>
      <c r="J1735" s="255">
        <f>SUM(J1730:J1734)</f>
        <v>47.95</v>
      </c>
      <c r="K1735" s="255">
        <f>SUM(K1730:K1734)</f>
        <v>239.48</v>
      </c>
      <c r="L1735" s="255">
        <f>SUM(L1730:L1734)</f>
        <v>1.74</v>
      </c>
    </row>
    <row r="1736" spans="1:12" ht="15.75">
      <c r="A1736" s="575" t="s">
        <v>2046</v>
      </c>
      <c r="B1736" s="575"/>
      <c r="C1736" s="575"/>
      <c r="D1736" s="575"/>
      <c r="E1736" s="575"/>
      <c r="F1736" s="575"/>
      <c r="G1736" s="256">
        <v>2245</v>
      </c>
      <c r="H1736" s="257">
        <v>78.5</v>
      </c>
      <c r="I1736" s="257">
        <v>74.400000000000006</v>
      </c>
      <c r="J1736" s="257">
        <v>314.3</v>
      </c>
      <c r="K1736" s="256">
        <v>1100</v>
      </c>
      <c r="L1736" s="257">
        <v>6.2</v>
      </c>
    </row>
    <row r="1737" spans="1:12" ht="15.75">
      <c r="A1737" s="575" t="s">
        <v>2047</v>
      </c>
      <c r="B1737" s="575"/>
      <c r="C1737" s="575"/>
      <c r="D1737" s="575"/>
      <c r="E1737" s="575"/>
      <c r="F1737" s="575"/>
      <c r="G1737" s="258">
        <f t="shared" ref="G1737:L1737" si="206">G1735/G1736</f>
        <v>0.18043652561247214</v>
      </c>
      <c r="H1737" s="258">
        <f t="shared" si="206"/>
        <v>0.14150318471337581</v>
      </c>
      <c r="I1737" s="258">
        <f t="shared" si="206"/>
        <v>0.25145161290322576</v>
      </c>
      <c r="J1737" s="258">
        <f t="shared" si="206"/>
        <v>0.15256124721603564</v>
      </c>
      <c r="K1737" s="258">
        <f t="shared" si="206"/>
        <v>0.21770909090909091</v>
      </c>
      <c r="L1737" s="258">
        <f t="shared" si="206"/>
        <v>0.28064516129032258</v>
      </c>
    </row>
    <row r="1739" spans="1:12">
      <c r="A1739" s="608" t="s">
        <v>2241</v>
      </c>
      <c r="B1739" s="608"/>
      <c r="C1739" s="608"/>
      <c r="D1739" s="608"/>
      <c r="E1739" s="608"/>
      <c r="F1739" s="608"/>
      <c r="G1739" s="608"/>
      <c r="H1739" s="608"/>
      <c r="I1739" s="608"/>
      <c r="J1739" s="608"/>
      <c r="K1739" s="608"/>
      <c r="L1739" s="608"/>
    </row>
    <row r="1741" spans="1:12">
      <c r="A1741" s="588" t="s">
        <v>159</v>
      </c>
      <c r="B1741" s="588" t="s">
        <v>166</v>
      </c>
      <c r="C1741" s="588" t="s">
        <v>167</v>
      </c>
      <c r="D1741" s="588" t="s">
        <v>2024</v>
      </c>
      <c r="E1741" s="590" t="s">
        <v>168</v>
      </c>
      <c r="F1741" s="590" t="s">
        <v>169</v>
      </c>
      <c r="G1741" s="592" t="s">
        <v>2025</v>
      </c>
      <c r="H1741" s="593"/>
      <c r="I1741" s="593"/>
      <c r="J1741" s="593"/>
      <c r="K1741" s="593"/>
      <c r="L1741" s="594"/>
    </row>
    <row r="1742" spans="1:12" ht="30">
      <c r="A1742" s="589"/>
      <c r="B1742" s="589"/>
      <c r="C1742" s="589"/>
      <c r="D1742" s="589"/>
      <c r="E1742" s="591"/>
      <c r="F1742" s="591"/>
      <c r="G1742" s="241" t="s">
        <v>2026</v>
      </c>
      <c r="H1742" s="241" t="s">
        <v>2027</v>
      </c>
      <c r="I1742" s="241" t="s">
        <v>2028</v>
      </c>
      <c r="J1742" s="241" t="s">
        <v>2029</v>
      </c>
      <c r="K1742" s="241" t="s">
        <v>2030</v>
      </c>
      <c r="L1742" s="241" t="s">
        <v>2031</v>
      </c>
    </row>
    <row r="1743" spans="1:12">
      <c r="A1743" s="597" t="s">
        <v>1896</v>
      </c>
      <c r="B1743" s="613" t="s">
        <v>1914</v>
      </c>
      <c r="C1743" s="261" t="str">
        <f>VLOOKUP(D1743,'[3]TAC 2018'!$C$2:$AJ$774,2)</f>
        <v>Maíz blanco, trillado</v>
      </c>
      <c r="D1743" s="243" t="s">
        <v>2078</v>
      </c>
      <c r="E1743" s="156">
        <v>20</v>
      </c>
      <c r="F1743" s="157">
        <f>$E1743*VLOOKUP($D1743,'[3]TAC 2018'!$C$2:$AJ$774,4)/100</f>
        <v>20</v>
      </c>
      <c r="G1743" s="157">
        <f>$F1743*VLOOKUP($D1743,'[3]TAC 2018'!$C$2:$AJ$774,6)/100</f>
        <v>71.400000000000006</v>
      </c>
      <c r="H1743" s="244">
        <f>$F1743*VLOOKUP($D1743,'[3]TAC 2018'!$C$2:$AJ$774,8)/100</f>
        <v>1.74</v>
      </c>
      <c r="I1743" s="244">
        <f>$F1743*VLOOKUP($D1743,'[3]TAC 2018'!$C$2:$AJ$774,9)/100</f>
        <v>0.18</v>
      </c>
      <c r="J1743" s="245">
        <f>$F1743*VLOOKUP($D1743,'[3]TAC 2018'!$C$2:$AJ$774,10)/100</f>
        <v>15.58</v>
      </c>
      <c r="K1743" s="245">
        <f>$F1743*VLOOKUP($D1743,'[3]TAC 2018'!$C$2:$AJ$774,14)/100</f>
        <v>2</v>
      </c>
      <c r="L1743" s="244">
        <f>$F1743*VLOOKUP($D1743,'[3]TAC 2018'!$C$2:$AJ$774,15)/100</f>
        <v>0.4</v>
      </c>
    </row>
    <row r="1744" spans="1:12">
      <c r="A1744" s="600"/>
      <c r="B1744" s="615"/>
      <c r="C1744" s="261" t="str">
        <f>VLOOKUP(D1744,'[3]TAC 2018'!$C$2:$AJ$774,2)</f>
        <v>Azucar blanco, granulado</v>
      </c>
      <c r="D1744" s="243" t="s">
        <v>2033</v>
      </c>
      <c r="E1744" s="156">
        <v>10</v>
      </c>
      <c r="F1744" s="157">
        <f>$E1744*VLOOKUP($D1744,'[3]TAC 2018'!$C$2:$AJ$774,4)/100</f>
        <v>10</v>
      </c>
      <c r="G1744" s="157">
        <f>$F1744*VLOOKUP($D1744,'[3]TAC 2018'!$C$2:$AJ$774,6)/100</f>
        <v>39.700000000000003</v>
      </c>
      <c r="H1744" s="244">
        <f>$F1744*VLOOKUP($D1744,'[3]TAC 2018'!$C$2:$AJ$774,8)/100</f>
        <v>0</v>
      </c>
      <c r="I1744" s="244">
        <f>$F1744*VLOOKUP($D1744,'[3]TAC 2018'!$C$2:$AJ$774,9)/100</f>
        <v>0</v>
      </c>
      <c r="J1744" s="245">
        <f>$F1744*VLOOKUP($D1744,'[3]TAC 2018'!$C$2:$AJ$774,10)/100</f>
        <v>9.93</v>
      </c>
      <c r="K1744" s="245">
        <f>$F1744*VLOOKUP($D1744,'[3]TAC 2018'!$C$2:$AJ$774,14)/100</f>
        <v>0</v>
      </c>
      <c r="L1744" s="244">
        <f>$F1744*VLOOKUP($D1744,'[3]TAC 2018'!$C$2:$AJ$774,15)/100</f>
        <v>0.01</v>
      </c>
    </row>
    <row r="1745" spans="1:12" ht="15" customHeight="1">
      <c r="A1745" s="597" t="s">
        <v>160</v>
      </c>
      <c r="B1745" s="613" t="s">
        <v>1982</v>
      </c>
      <c r="C1745" s="261" t="str">
        <f>VLOOKUP(D1745,'[3]TAC 2018'!$C$2:$AJ$774,2)</f>
        <v>Pescado seco, crudo</v>
      </c>
      <c r="D1745" s="243" t="s">
        <v>2866</v>
      </c>
      <c r="E1745" s="156">
        <v>60</v>
      </c>
      <c r="F1745" s="157">
        <f>$E1745*VLOOKUP($D1745,'[3]TAC 2018'!$C$2:$AJ$774,4)/100</f>
        <v>60</v>
      </c>
      <c r="G1745" s="157">
        <f>$F1745*VLOOKUP($D1745,'[3]TAC 2018'!$C$2:$AJ$774,6)/100</f>
        <v>163.80000000000001</v>
      </c>
      <c r="H1745" s="244">
        <f>$F1745*VLOOKUP($D1745,'[3]TAC 2018'!$C$2:$AJ$774,8)/100</f>
        <v>37.68</v>
      </c>
      <c r="I1745" s="244">
        <f>$F1745*VLOOKUP($D1745,'[3]TAC 2018'!$C$2:$AJ$774,9)/100</f>
        <v>1.44</v>
      </c>
      <c r="J1745" s="245">
        <f>$F1745*VLOOKUP($D1745,'[3]TAC 2018'!$C$2:$AJ$774,10)/100</f>
        <v>0</v>
      </c>
      <c r="K1745" s="245">
        <f>$F1745*VLOOKUP($D1745,'[3]TAC 2018'!$C$2:$AJ$774,14)/100</f>
        <v>96</v>
      </c>
      <c r="L1745" s="244">
        <f>$F1745*VLOOKUP($D1745,'[3]TAC 2018'!$C$2:$AJ$774,15)/100</f>
        <v>2.16</v>
      </c>
    </row>
    <row r="1746" spans="1:12" ht="15" customHeight="1">
      <c r="A1746" s="598"/>
      <c r="B1746" s="614"/>
      <c r="C1746" s="261" t="str">
        <f>VLOOKUP(D1746,'[3]TAC 2018'!$C$2:$AJ$774,2)</f>
        <v>Cebolla cabezona, cruda</v>
      </c>
      <c r="D1746" s="243" t="s">
        <v>2035</v>
      </c>
      <c r="E1746" s="156">
        <v>10</v>
      </c>
      <c r="F1746" s="157">
        <f>$E1746*VLOOKUP($D1746,'[3]TAC 2018'!$C$2:$AJ$774,4)/100</f>
        <v>9.5</v>
      </c>
      <c r="G1746" s="157">
        <f>$F1746*VLOOKUP($D1746,'[3]TAC 2018'!$C$2:$AJ$774,6)/100</f>
        <v>3.8</v>
      </c>
      <c r="H1746" s="244">
        <f>$F1746*VLOOKUP($D1746,'[3]TAC 2018'!$C$2:$AJ$774,8)/100</f>
        <v>0.13299999999999998</v>
      </c>
      <c r="I1746" s="244">
        <f>$F1746*VLOOKUP($D1746,'[3]TAC 2018'!$C$2:$AJ$774,9)/100</f>
        <v>9.5000000000000015E-3</v>
      </c>
      <c r="J1746" s="245">
        <f>$F1746*VLOOKUP($D1746,'[3]TAC 2018'!$C$2:$AJ$774,10)/100</f>
        <v>0.73150000000000004</v>
      </c>
      <c r="K1746" s="245">
        <f>$F1746*VLOOKUP($D1746,'[3]TAC 2018'!$C$2:$AJ$774,14)/100</f>
        <v>2.2799999999999998</v>
      </c>
      <c r="L1746" s="244">
        <f>$F1746*VLOOKUP($D1746,'[3]TAC 2018'!$C$2:$AJ$774,15)/100</f>
        <v>2.8500000000000001E-2</v>
      </c>
    </row>
    <row r="1747" spans="1:12" ht="15" customHeight="1">
      <c r="A1747" s="598"/>
      <c r="B1747" s="614"/>
      <c r="C1747" s="261" t="str">
        <f>VLOOKUP(D1747,'[3]TAC 2018'!$C$2:$AJ$774,2)</f>
        <v>Tomate, crudo</v>
      </c>
      <c r="D1747" s="243" t="s">
        <v>2036</v>
      </c>
      <c r="E1747" s="156">
        <v>10</v>
      </c>
      <c r="F1747" s="157">
        <f>$E1747*VLOOKUP($D1747,'[3]TAC 2018'!$C$2:$AJ$774,4)/100</f>
        <v>8</v>
      </c>
      <c r="G1747" s="157">
        <f>$F1747*VLOOKUP($D1747,'[3]TAC 2018'!$C$2:$AJ$774,6)/100</f>
        <v>1.84</v>
      </c>
      <c r="H1747" s="244">
        <f>$F1747*VLOOKUP($D1747,'[3]TAC 2018'!$C$2:$AJ$774,8)/100</f>
        <v>7.2000000000000008E-2</v>
      </c>
      <c r="I1747" s="244">
        <f>$F1747*VLOOKUP($D1747,'[3]TAC 2018'!$C$2:$AJ$774,9)/100</f>
        <v>8.0000000000000002E-3</v>
      </c>
      <c r="J1747" s="245">
        <f>$F1747*VLOOKUP($D1747,'[3]TAC 2018'!$C$2:$AJ$774,10)/100</f>
        <v>0.32799999999999996</v>
      </c>
      <c r="K1747" s="245">
        <f>$F1747*VLOOKUP($D1747,'[3]TAC 2018'!$C$2:$AJ$774,14)/100</f>
        <v>0.72</v>
      </c>
      <c r="L1747" s="244">
        <f>$F1747*VLOOKUP($D1747,'[3]TAC 2018'!$C$2:$AJ$774,15)/100</f>
        <v>0.04</v>
      </c>
    </row>
    <row r="1748" spans="1:12" ht="15" customHeight="1">
      <c r="A1748" s="598"/>
      <c r="B1748" s="614"/>
      <c r="C1748" s="261" t="str">
        <f>VLOOKUP(D1748,'[3]TAC 2018'!$C$2:$AJ$774,2)</f>
        <v>Pimentón verde, crudo</v>
      </c>
      <c r="D1748" s="243" t="s">
        <v>2037</v>
      </c>
      <c r="E1748" s="156">
        <v>10</v>
      </c>
      <c r="F1748" s="157">
        <f>$E1748*VLOOKUP($D1748,'[3]TAC 2018'!$C$2:$AJ$774,4)/100</f>
        <v>8</v>
      </c>
      <c r="G1748" s="157">
        <f>$F1748*VLOOKUP($D1748,'[3]TAC 2018'!$C$2:$AJ$774,6)/100</f>
        <v>2.2400000000000002</v>
      </c>
      <c r="H1748" s="244">
        <f>$F1748*VLOOKUP($D1748,'[3]TAC 2018'!$C$2:$AJ$774,8)/100</f>
        <v>7.2000000000000008E-2</v>
      </c>
      <c r="I1748" s="244">
        <f>$F1748*VLOOKUP($D1748,'[3]TAC 2018'!$C$2:$AJ$774,9)/100</f>
        <v>8.0000000000000002E-3</v>
      </c>
      <c r="J1748" s="245">
        <f>$F1748*VLOOKUP($D1748,'[3]TAC 2018'!$C$2:$AJ$774,10)/100</f>
        <v>0.39200000000000002</v>
      </c>
      <c r="K1748" s="245">
        <f>$F1748*VLOOKUP($D1748,'[3]TAC 2018'!$C$2:$AJ$774,14)/100</f>
        <v>0.88</v>
      </c>
      <c r="L1748" s="244">
        <f>$F1748*VLOOKUP($D1748,'[3]TAC 2018'!$C$2:$AJ$774,15)/100</f>
        <v>3.2000000000000001E-2</v>
      </c>
    </row>
    <row r="1749" spans="1:12" ht="15" customHeight="1">
      <c r="A1749" s="598"/>
      <c r="B1749" s="614"/>
      <c r="C1749" s="261" t="str">
        <f>VLOOKUP(D1749,'[3]TAC 2018'!$C$2:$AJ$774,2)</f>
        <v>Ajo, crudo</v>
      </c>
      <c r="D1749" s="243" t="s">
        <v>2038</v>
      </c>
      <c r="E1749" s="156">
        <v>1</v>
      </c>
      <c r="F1749" s="157">
        <f>$E1749*VLOOKUP($D1749,'[3]TAC 2018'!$C$2:$AJ$774,4)/100</f>
        <v>0.95</v>
      </c>
      <c r="G1749" s="157">
        <f>$F1749*VLOOKUP($D1749,'[3]TAC 2018'!$C$2:$AJ$774,6)/100</f>
        <v>1.3679999999999999</v>
      </c>
      <c r="H1749" s="244">
        <f>$F1749*VLOOKUP($D1749,'[3]TAC 2018'!$C$2:$AJ$774,8)/100</f>
        <v>4.4649999999999995E-2</v>
      </c>
      <c r="I1749" s="244">
        <f>$F1749*VLOOKUP($D1749,'[3]TAC 2018'!$C$2:$AJ$774,9)/100</f>
        <v>2.8499999999999997E-3</v>
      </c>
      <c r="J1749" s="245">
        <f>$F1749*VLOOKUP($D1749,'[3]TAC 2018'!$C$2:$AJ$774,10)/100</f>
        <v>0.27834999999999999</v>
      </c>
      <c r="K1749" s="245">
        <f>$F1749*VLOOKUP($D1749,'[3]TAC 2018'!$C$2:$AJ$774,14)/100</f>
        <v>0.38</v>
      </c>
      <c r="L1749" s="244">
        <f>$F1749*VLOOKUP($D1749,'[3]TAC 2018'!$C$2:$AJ$774,15)/100</f>
        <v>1.2349999999999998E-2</v>
      </c>
    </row>
    <row r="1750" spans="1:12" ht="15" customHeight="1">
      <c r="A1750" s="598"/>
      <c r="B1750" s="614"/>
      <c r="C1750" s="261" t="str">
        <f>VLOOKUP(D1750,'[3]TAC 2018'!$C$2:$AJ$774,2)</f>
        <v>Cebolla junca, hojas, cruda</v>
      </c>
      <c r="D1750" s="243" t="s">
        <v>2039</v>
      </c>
      <c r="E1750" s="156">
        <v>10</v>
      </c>
      <c r="F1750" s="157">
        <f>$E1750*VLOOKUP($D1750,'[3]TAC 2018'!$C$2:$AJ$774,4)/100</f>
        <v>4.5</v>
      </c>
      <c r="G1750" s="157">
        <f>$F1750*VLOOKUP($D1750,'[3]TAC 2018'!$C$2:$AJ$774,6)/100</f>
        <v>1.845</v>
      </c>
      <c r="H1750" s="244">
        <f>$F1750*VLOOKUP($D1750,'[3]TAC 2018'!$C$2:$AJ$774,8)/100</f>
        <v>7.2000000000000008E-2</v>
      </c>
      <c r="I1750" s="244">
        <f>$F1750*VLOOKUP($D1750,'[3]TAC 2018'!$C$2:$AJ$774,9)/100</f>
        <v>9.0000000000000011E-3</v>
      </c>
      <c r="J1750" s="245">
        <f>$F1750*VLOOKUP($D1750,'[3]TAC 2018'!$C$2:$AJ$774,10)/100</f>
        <v>0.31950000000000001</v>
      </c>
      <c r="K1750" s="245">
        <f>$F1750*VLOOKUP($D1750,'[3]TAC 2018'!$C$2:$AJ$774,14)/100</f>
        <v>1.98</v>
      </c>
      <c r="L1750" s="244">
        <f>$F1750*VLOOKUP($D1750,'[3]TAC 2018'!$C$2:$AJ$774,15)/100</f>
        <v>6.7500000000000004E-2</v>
      </c>
    </row>
    <row r="1751" spans="1:12" ht="15" customHeight="1">
      <c r="A1751" s="598"/>
      <c r="B1751" s="614"/>
      <c r="C1751" s="261" t="str">
        <f>VLOOKUP(D1751,'[3]TAC 2018'!$C$2:$AJ$774,2)</f>
        <v>Aceite de maíz</v>
      </c>
      <c r="D1751" s="243" t="s">
        <v>2040</v>
      </c>
      <c r="E1751" s="156">
        <v>10</v>
      </c>
      <c r="F1751" s="157">
        <f>$E1751*VLOOKUP($D1751,'[3]TAC 2018'!$C$2:$AJ$774,4)/100</f>
        <v>10</v>
      </c>
      <c r="G1751" s="157">
        <f>$F1751*VLOOKUP($D1751,'[3]TAC 2018'!$C$2:$AJ$774,6)/100</f>
        <v>90</v>
      </c>
      <c r="H1751" s="244">
        <f>$F1751*VLOOKUP($D1751,'[3]TAC 2018'!$C$2:$AJ$774,8)/100</f>
        <v>0</v>
      </c>
      <c r="I1751" s="244">
        <f>$F1751*VLOOKUP($D1751,'[3]TAC 2018'!$C$2:$AJ$774,9)/100</f>
        <v>10</v>
      </c>
      <c r="J1751" s="245">
        <f>$F1751*VLOOKUP($D1751,'[3]TAC 2018'!$C$2:$AJ$774,10)/100</f>
        <v>0</v>
      </c>
      <c r="K1751" s="245">
        <f>$F1751*VLOOKUP($D1751,'[3]TAC 2018'!$C$2:$AJ$774,14)/100</f>
        <v>0</v>
      </c>
      <c r="L1751" s="244">
        <f>$F1751*VLOOKUP($D1751,'[3]TAC 2018'!$C$2:$AJ$774,15)/100</f>
        <v>0</v>
      </c>
    </row>
    <row r="1752" spans="1:12" ht="15" customHeight="1">
      <c r="A1752" s="600"/>
      <c r="B1752" s="615"/>
      <c r="C1752" s="261" t="str">
        <f>VLOOKUP(D1752,'[3]TAC 2018'!$C$2:$AJ$774,2)</f>
        <v>Sal</v>
      </c>
      <c r="D1752" s="243" t="s">
        <v>2041</v>
      </c>
      <c r="E1752" s="246">
        <v>1</v>
      </c>
      <c r="F1752" s="157">
        <f>$E1752*VLOOKUP($D1752,'[3]TAC 2018'!$C$2:$AJ$774,4)/100</f>
        <v>1</v>
      </c>
      <c r="G1752" s="157">
        <f>$F1752*VLOOKUP($D1752,'[3]TAC 2018'!$C$2:$AJ$774,6)/100</f>
        <v>0</v>
      </c>
      <c r="H1752" s="244">
        <f>$F1752*VLOOKUP($D1752,'[3]TAC 2018'!$C$2:$AJ$774,8)/100</f>
        <v>0</v>
      </c>
      <c r="I1752" s="244">
        <f>$F1752*VLOOKUP($D1752,'[3]TAC 2018'!$C$2:$AJ$774,9)/100</f>
        <v>0</v>
      </c>
      <c r="J1752" s="245">
        <f>$F1752*VLOOKUP($D1752,'[3]TAC 2018'!$C$2:$AJ$774,10)/100</f>
        <v>0</v>
      </c>
      <c r="K1752" s="245">
        <f>$F1752*VLOOKUP($D1752,'[3]TAC 2018'!$C$2:$AJ$774,14)/100</f>
        <v>0.24</v>
      </c>
      <c r="L1752" s="244">
        <f>$F1752*VLOOKUP($D1752,'[3]TAC 2018'!$C$2:$AJ$774,15)/100</f>
        <v>3.0000000000000001E-3</v>
      </c>
    </row>
    <row r="1753" spans="1:12">
      <c r="A1753" s="597" t="s">
        <v>1882</v>
      </c>
      <c r="B1753" s="609" t="s">
        <v>2242</v>
      </c>
      <c r="C1753" s="261" t="str">
        <f>VLOOKUP(D1753,'[3]TAC 2018'!$C$2:$AJ$774,2)</f>
        <v>Plátano colí o guíneo, verde, crudo</v>
      </c>
      <c r="D1753" s="243" t="s">
        <v>2042</v>
      </c>
      <c r="E1753" s="156">
        <v>300</v>
      </c>
      <c r="F1753" s="157">
        <f>$E1753*VLOOKUP($D1753,'[3]TAC 2018'!$C$2:$AJ$774,4)/100</f>
        <v>180</v>
      </c>
      <c r="G1753" s="157">
        <f>$F1753*VLOOKUP($D1753,'[3]TAC 2018'!$C$2:$AJ$774,6)/100</f>
        <v>230.4</v>
      </c>
      <c r="H1753" s="244">
        <f>$F1753*VLOOKUP($D1753,'[3]TAC 2018'!$C$2:$AJ$774,8)/100</f>
        <v>2.34</v>
      </c>
      <c r="I1753" s="244">
        <f>$F1753*VLOOKUP($D1753,'[3]TAC 2018'!$C$2:$AJ$774,9)/100</f>
        <v>0.18</v>
      </c>
      <c r="J1753" s="245">
        <f>$F1753*VLOOKUP($D1753,'[3]TAC 2018'!$C$2:$AJ$774,10)/100</f>
        <v>54.54</v>
      </c>
      <c r="K1753" s="245">
        <f>$F1753*VLOOKUP($D1753,'[3]TAC 2018'!$C$2:$AJ$774,14)/100</f>
        <v>7.2</v>
      </c>
      <c r="L1753" s="244">
        <f>$F1753*VLOOKUP($D1753,'[3]TAC 2018'!$C$2:$AJ$774,15)/100</f>
        <v>1.2599999999999998</v>
      </c>
    </row>
    <row r="1754" spans="1:12">
      <c r="A1754" s="598"/>
      <c r="B1754" s="610"/>
      <c r="C1754" s="261" t="str">
        <f>VLOOKUP(D1754,'[3]TAC 2018'!$C$2:$AJ$774,2)</f>
        <v>Sal</v>
      </c>
      <c r="D1754" s="243" t="s">
        <v>2041</v>
      </c>
      <c r="E1754" s="156">
        <v>1</v>
      </c>
      <c r="F1754" s="157">
        <f>$E1754*VLOOKUP($D1754,'[3]TAC 2018'!$C$2:$AJ$774,4)/100</f>
        <v>1</v>
      </c>
      <c r="G1754" s="157">
        <f>$F1754*VLOOKUP($D1754,'[3]TAC 2018'!$C$2:$AJ$774,6)/100</f>
        <v>0</v>
      </c>
      <c r="H1754" s="244">
        <f>$F1754*VLOOKUP($D1754,'[3]TAC 2018'!$C$2:$AJ$774,8)/100</f>
        <v>0</v>
      </c>
      <c r="I1754" s="244">
        <f>$F1754*VLOOKUP($D1754,'[3]TAC 2018'!$C$2:$AJ$774,9)/100</f>
        <v>0</v>
      </c>
      <c r="J1754" s="245">
        <f>$F1754*VLOOKUP($D1754,'[3]TAC 2018'!$C$2:$AJ$774,10)/100</f>
        <v>0</v>
      </c>
      <c r="K1754" s="245">
        <f>$F1754*VLOOKUP($D1754,'[3]TAC 2018'!$C$2:$AJ$774,14)/100</f>
        <v>0.24</v>
      </c>
      <c r="L1754" s="244">
        <f>$F1754*VLOOKUP($D1754,'[3]TAC 2018'!$C$2:$AJ$774,15)/100</f>
        <v>3.0000000000000001E-3</v>
      </c>
    </row>
    <row r="1755" spans="1:12">
      <c r="A1755" s="600"/>
      <c r="B1755" s="611"/>
      <c r="C1755" s="261" t="str">
        <f>VLOOKUP(D1755,'[3]TAC 2018'!$C$2:$AJ$774,2)</f>
        <v>Mantequilla</v>
      </c>
      <c r="D1755" s="243" t="s">
        <v>2053</v>
      </c>
      <c r="E1755" s="246">
        <v>10</v>
      </c>
      <c r="F1755" s="157">
        <f>$E1755*VLOOKUP($D1755,'[3]TAC 2018'!$C$2:$AJ$774,4)/100</f>
        <v>10</v>
      </c>
      <c r="G1755" s="157">
        <f>$F1755*VLOOKUP($D1755,'[3]TAC 2018'!$C$2:$AJ$774,6)/100</f>
        <v>47.3</v>
      </c>
      <c r="H1755" s="244">
        <f>$F1755*VLOOKUP($D1755,'[3]TAC 2018'!$C$2:$AJ$774,8)/100</f>
        <v>0.08</v>
      </c>
      <c r="I1755" s="244">
        <f>$F1755*VLOOKUP($D1755,'[3]TAC 2018'!$C$2:$AJ$774,9)/100</f>
        <v>8.2200000000000006</v>
      </c>
      <c r="J1755" s="245">
        <f>$F1755*VLOOKUP($D1755,'[3]TAC 2018'!$C$2:$AJ$774,10)/100</f>
        <v>0</v>
      </c>
      <c r="K1755" s="245">
        <f>$F1755*VLOOKUP($D1755,'[3]TAC 2018'!$C$2:$AJ$774,14)/100</f>
        <v>2.2000000000000002</v>
      </c>
      <c r="L1755" s="244">
        <f>$F1755*VLOOKUP($D1755,'[3]TAC 2018'!$C$2:$AJ$774,15)/100</f>
        <v>0.02</v>
      </c>
    </row>
    <row r="1756" spans="1:12" ht="15.75">
      <c r="A1756" s="575" t="s">
        <v>2045</v>
      </c>
      <c r="B1756" s="575"/>
      <c r="C1756" s="575"/>
      <c r="D1756" s="575"/>
      <c r="E1756" s="575"/>
      <c r="F1756" s="575"/>
      <c r="G1756" s="255">
        <f>SUM(G1743:G1755)</f>
        <v>653.69299999999998</v>
      </c>
      <c r="H1756" s="255">
        <f>SUM(H1742:H1755)</f>
        <v>42.233650000000011</v>
      </c>
      <c r="I1756" s="255">
        <f>SUM(I1742:I1755)</f>
        <v>20.05735</v>
      </c>
      <c r="J1756" s="255">
        <f>SUM(J1742:J1755)</f>
        <v>82.099350000000001</v>
      </c>
      <c r="K1756" s="255">
        <f>SUM(K1742:K1755)</f>
        <v>114.11999999999999</v>
      </c>
      <c r="L1756" s="255">
        <f>SUM(L1742:L1755)</f>
        <v>4.0363500000000005</v>
      </c>
    </row>
    <row r="1757" spans="1:12" ht="15.75">
      <c r="A1757" s="575" t="s">
        <v>2046</v>
      </c>
      <c r="B1757" s="575"/>
      <c r="C1757" s="575"/>
      <c r="D1757" s="575"/>
      <c r="E1757" s="575"/>
      <c r="F1757" s="575"/>
      <c r="G1757" s="256">
        <v>2245</v>
      </c>
      <c r="H1757" s="257">
        <v>78.5</v>
      </c>
      <c r="I1757" s="257">
        <v>74.400000000000006</v>
      </c>
      <c r="J1757" s="257">
        <v>314.3</v>
      </c>
      <c r="K1757" s="256">
        <v>1100</v>
      </c>
      <c r="L1757" s="257">
        <v>6.2</v>
      </c>
    </row>
    <row r="1758" spans="1:12" ht="15.75">
      <c r="A1758" s="575" t="s">
        <v>2047</v>
      </c>
      <c r="B1758" s="575"/>
      <c r="C1758" s="575"/>
      <c r="D1758" s="575"/>
      <c r="E1758" s="575"/>
      <c r="F1758" s="575"/>
      <c r="G1758" s="258">
        <f t="shared" ref="G1758:L1758" si="207">G1756/G1757</f>
        <v>0.29117728285077948</v>
      </c>
      <c r="H1758" s="258">
        <f t="shared" si="207"/>
        <v>0.5380082802547772</v>
      </c>
      <c r="I1758" s="258">
        <f t="shared" si="207"/>
        <v>0.26958803763440858</v>
      </c>
      <c r="J1758" s="258">
        <f t="shared" si="207"/>
        <v>0.26121333121221763</v>
      </c>
      <c r="K1758" s="258">
        <f t="shared" si="207"/>
        <v>0.10374545454545454</v>
      </c>
      <c r="L1758" s="258">
        <f t="shared" si="207"/>
        <v>0.65102419354838714</v>
      </c>
    </row>
    <row r="1760" spans="1:12">
      <c r="A1760" s="576" t="s">
        <v>2096</v>
      </c>
      <c r="B1760" s="576"/>
      <c r="C1760" s="576"/>
      <c r="D1760" s="576"/>
      <c r="E1760" s="576"/>
      <c r="F1760" s="576"/>
      <c r="G1760" s="301">
        <f t="shared" ref="G1760:L1760" si="208">G1756+G1735+G1723+G1698+G1687</f>
        <v>2730.5030000000002</v>
      </c>
      <c r="H1760" s="301">
        <f t="shared" si="208"/>
        <v>102.49225000000001</v>
      </c>
      <c r="I1760" s="301">
        <f t="shared" si="208"/>
        <v>97.595849999999999</v>
      </c>
      <c r="J1760" s="301">
        <f t="shared" si="208"/>
        <v>362.71895000000001</v>
      </c>
      <c r="K1760" s="301">
        <f t="shared" si="208"/>
        <v>813.57899999999995</v>
      </c>
      <c r="L1760" s="301">
        <f t="shared" si="208"/>
        <v>12.456849999999999</v>
      </c>
    </row>
    <row r="1761" spans="1:12">
      <c r="A1761" s="576" t="s">
        <v>2097</v>
      </c>
      <c r="B1761" s="576"/>
      <c r="C1761" s="576"/>
      <c r="D1761" s="576"/>
      <c r="E1761" s="576"/>
      <c r="F1761" s="576"/>
      <c r="G1761" s="302">
        <v>2245</v>
      </c>
      <c r="H1761" s="303">
        <v>78.5</v>
      </c>
      <c r="I1761" s="303">
        <v>74.400000000000006</v>
      </c>
      <c r="J1761" s="303">
        <v>314.3</v>
      </c>
      <c r="K1761" s="302">
        <v>1100</v>
      </c>
      <c r="L1761" s="303">
        <v>6.2</v>
      </c>
    </row>
    <row r="1762" spans="1:12">
      <c r="A1762" s="576" t="s">
        <v>2047</v>
      </c>
      <c r="B1762" s="576"/>
      <c r="C1762" s="576"/>
      <c r="D1762" s="576"/>
      <c r="E1762" s="576"/>
      <c r="F1762" s="576"/>
      <c r="G1762" s="304">
        <f>G1760/G1761</f>
        <v>1.2162596881959911</v>
      </c>
      <c r="H1762" s="304">
        <f t="shared" ref="H1762:L1762" si="209">H1760/H1761</f>
        <v>1.3056337579617836</v>
      </c>
      <c r="I1762" s="304">
        <f t="shared" si="209"/>
        <v>1.3117721774193547</v>
      </c>
      <c r="J1762" s="304">
        <f t="shared" si="209"/>
        <v>1.1540532930321348</v>
      </c>
      <c r="K1762" s="304">
        <f t="shared" si="209"/>
        <v>0.73961727272727273</v>
      </c>
      <c r="L1762" s="304">
        <f t="shared" si="209"/>
        <v>2.0091693548387095</v>
      </c>
    </row>
    <row r="1764" spans="1:12">
      <c r="A1764" s="608" t="s">
        <v>2243</v>
      </c>
      <c r="B1764" s="608"/>
      <c r="C1764" s="608"/>
      <c r="D1764" s="608"/>
      <c r="E1764" s="608"/>
      <c r="F1764" s="608"/>
      <c r="G1764" s="608"/>
      <c r="H1764" s="608"/>
      <c r="I1764" s="608"/>
      <c r="J1764" s="608"/>
      <c r="K1764" s="608"/>
      <c r="L1764" s="608"/>
    </row>
    <row r="1766" spans="1:12">
      <c r="A1766" s="588" t="s">
        <v>159</v>
      </c>
      <c r="B1766" s="588" t="s">
        <v>166</v>
      </c>
      <c r="C1766" s="588" t="s">
        <v>167</v>
      </c>
      <c r="D1766" s="588" t="s">
        <v>2024</v>
      </c>
      <c r="E1766" s="590" t="s">
        <v>168</v>
      </c>
      <c r="F1766" s="590" t="s">
        <v>169</v>
      </c>
      <c r="G1766" s="592" t="s">
        <v>2025</v>
      </c>
      <c r="H1766" s="593"/>
      <c r="I1766" s="593"/>
      <c r="J1766" s="593"/>
      <c r="K1766" s="593"/>
      <c r="L1766" s="594"/>
    </row>
    <row r="1767" spans="1:12" ht="30">
      <c r="A1767" s="589"/>
      <c r="B1767" s="589"/>
      <c r="C1767" s="589"/>
      <c r="D1767" s="589"/>
      <c r="E1767" s="591"/>
      <c r="F1767" s="591"/>
      <c r="G1767" s="241" t="s">
        <v>2026</v>
      </c>
      <c r="H1767" s="241" t="s">
        <v>2027</v>
      </c>
      <c r="I1767" s="241" t="s">
        <v>2028</v>
      </c>
      <c r="J1767" s="241" t="s">
        <v>2029</v>
      </c>
      <c r="K1767" s="241" t="s">
        <v>2030</v>
      </c>
      <c r="L1767" s="241" t="s">
        <v>2031</v>
      </c>
    </row>
    <row r="1768" spans="1:12">
      <c r="A1768" s="602" t="s">
        <v>1973</v>
      </c>
      <c r="B1768" s="601" t="s">
        <v>1881</v>
      </c>
      <c r="C1768" s="242" t="str">
        <f>VLOOKUP(D1768,'[3]TAC 2018'!$C$2:$AJ$774,2)</f>
        <v>Avena en hojuelas, precocida</v>
      </c>
      <c r="D1768" s="243" t="s">
        <v>2054</v>
      </c>
      <c r="E1768" s="156">
        <v>20</v>
      </c>
      <c r="F1768" s="157">
        <f>$E1768*VLOOKUP($D1768,'[3]TAC 2018'!$C$2:$AJ$774,4)/100</f>
        <v>20</v>
      </c>
      <c r="G1768" s="157">
        <f>$F1768*VLOOKUP($D1768,'[3]TAC 2018'!$C$2:$AJ$774,6)/100</f>
        <v>82.2</v>
      </c>
      <c r="H1768" s="244">
        <f>$F1768*VLOOKUP($D1768,'[3]TAC 2018'!$C$2:$AJ$774,8)/100</f>
        <v>3.38</v>
      </c>
      <c r="I1768" s="244">
        <f>$F1768*VLOOKUP($D1768,'[3]TAC 2018'!$C$2:$AJ$774,9)/100</f>
        <v>1.5</v>
      </c>
      <c r="J1768" s="245">
        <f>$F1768*VLOOKUP($D1768,'[3]TAC 2018'!$C$2:$AJ$774,10)/100</f>
        <v>12.82</v>
      </c>
      <c r="K1768" s="245">
        <f>$F1768*VLOOKUP($D1768,'[3]TAC 2018'!$C$2:$AJ$774,14)/100</f>
        <v>10.8</v>
      </c>
      <c r="L1768" s="244">
        <f>$F1768*VLOOKUP($D1768,'[3]TAC 2018'!$C$2:$AJ$774,15)/100</f>
        <v>0.9</v>
      </c>
    </row>
    <row r="1769" spans="1:12">
      <c r="A1769" s="602"/>
      <c r="B1769" s="601"/>
      <c r="C1769" s="242" t="str">
        <f>VLOOKUP(D1769,'[3]TAC 2018'!$C$2:$AJ$774,2)</f>
        <v>Leche de vaca, entera, en polvo</v>
      </c>
      <c r="D1769" s="243" t="s">
        <v>2049</v>
      </c>
      <c r="E1769" s="156">
        <v>20</v>
      </c>
      <c r="F1769" s="157">
        <f>$E1769*VLOOKUP($D1769,'[3]TAC 2018'!$C$2:$AJ$774,4)/100</f>
        <v>20</v>
      </c>
      <c r="G1769" s="157">
        <f>$F1769*VLOOKUP($D1769,'[3]TAC 2018'!$C$2:$AJ$774,6)/100</f>
        <v>99.8</v>
      </c>
      <c r="H1769" s="244">
        <f>$F1769*VLOOKUP($D1769,'[3]TAC 2018'!$C$2:$AJ$774,8)/100</f>
        <v>5.26</v>
      </c>
      <c r="I1769" s="244">
        <f>$F1769*VLOOKUP($D1769,'[3]TAC 2018'!$C$2:$AJ$774,9)/100</f>
        <v>5.32</v>
      </c>
      <c r="J1769" s="245">
        <f>$F1769*VLOOKUP($D1769,'[3]TAC 2018'!$C$2:$AJ$774,10)/100</f>
        <v>7.68</v>
      </c>
      <c r="K1769" s="245">
        <f>$F1769*VLOOKUP($D1769,'[3]TAC 2018'!$C$2:$AJ$774,14)/100</f>
        <v>188</v>
      </c>
      <c r="L1769" s="244">
        <f>$F1769*VLOOKUP($D1769,'[3]TAC 2018'!$C$2:$AJ$774,15)/100</f>
        <v>0.1</v>
      </c>
    </row>
    <row r="1770" spans="1:12">
      <c r="A1770" s="602"/>
      <c r="B1770" s="601"/>
      <c r="C1770" s="242" t="str">
        <f>VLOOKUP(D1770,'[3]TAC 2018'!$C$2:$AJ$774,2)</f>
        <v>Azucar blanco, granulado</v>
      </c>
      <c r="D1770" s="243" t="s">
        <v>2033</v>
      </c>
      <c r="E1770" s="156">
        <v>10</v>
      </c>
      <c r="F1770" s="157">
        <f>$E1770*VLOOKUP($D1770,'[3]TAC 2018'!$C$2:$AJ$774,4)/100</f>
        <v>10</v>
      </c>
      <c r="G1770" s="157">
        <f>$F1770*VLOOKUP($D1770,'[3]TAC 2018'!$C$2:$AJ$774,6)/100</f>
        <v>39.700000000000003</v>
      </c>
      <c r="H1770" s="244">
        <f>$F1770*VLOOKUP($D1770,'[3]TAC 2018'!$C$2:$AJ$774,8)/100</f>
        <v>0</v>
      </c>
      <c r="I1770" s="244">
        <f>$F1770*VLOOKUP($D1770,'[3]TAC 2018'!$C$2:$AJ$774,9)/100</f>
        <v>0</v>
      </c>
      <c r="J1770" s="245">
        <f>$F1770*VLOOKUP($D1770,'[3]TAC 2018'!$C$2:$AJ$774,10)/100</f>
        <v>9.93</v>
      </c>
      <c r="K1770" s="245">
        <f>$F1770*VLOOKUP($D1770,'[3]TAC 2018'!$C$2:$AJ$774,14)/100</f>
        <v>0</v>
      </c>
      <c r="L1770" s="244">
        <f>$F1770*VLOOKUP($D1770,'[3]TAC 2018'!$C$2:$AJ$774,15)/100</f>
        <v>0.01</v>
      </c>
    </row>
    <row r="1771" spans="1:12">
      <c r="A1771" s="602" t="s">
        <v>160</v>
      </c>
      <c r="B1771" s="286" t="s">
        <v>1901</v>
      </c>
      <c r="C1771" s="242" t="str">
        <f>VLOOKUP(D1771,'[3]TAC 2018'!$C$2:$AJ$774,2)</f>
        <v>Queso fresco, semiduro, semigraso, tipo costeño</v>
      </c>
      <c r="D1771" s="243" t="s">
        <v>2051</v>
      </c>
      <c r="E1771" s="156">
        <v>50</v>
      </c>
      <c r="F1771" s="157">
        <f>$E1771*VLOOKUP($D1771,'[3]TAC 2018'!$C$2:$AJ$774,4)/100</f>
        <v>50</v>
      </c>
      <c r="G1771" s="157">
        <f>$F1771*VLOOKUP($D1771,'[3]TAC 2018'!$C$2:$AJ$774,6)/100</f>
        <v>151.5</v>
      </c>
      <c r="H1771" s="244">
        <f>$F1771*VLOOKUP($D1771,'[3]TAC 2018'!$C$2:$AJ$774,8)/100</f>
        <v>8.75</v>
      </c>
      <c r="I1771" s="244">
        <f>$F1771*VLOOKUP($D1771,'[3]TAC 2018'!$C$2:$AJ$774,9)/100</f>
        <v>12.75</v>
      </c>
      <c r="J1771" s="245">
        <f>$F1771*VLOOKUP($D1771,'[3]TAC 2018'!$C$2:$AJ$774,10)/100</f>
        <v>0.45</v>
      </c>
      <c r="K1771" s="245">
        <f>$F1771*VLOOKUP($D1771,'[3]TAC 2018'!$C$2:$AJ$774,14)/100</f>
        <v>391.5</v>
      </c>
      <c r="L1771" s="244">
        <f>$F1771*VLOOKUP($D1771,'[3]TAC 2018'!$C$2:$AJ$774,15)/100</f>
        <v>0.65</v>
      </c>
    </row>
    <row r="1772" spans="1:12">
      <c r="A1772" s="602"/>
      <c r="B1772" s="612" t="s">
        <v>2010</v>
      </c>
      <c r="C1772" s="242" t="str">
        <f>VLOOKUP(D1772,'[3]TAC 2018'!$C$2:$AJ$774,2)</f>
        <v>Plátano colí o guíneo, verde, crudo</v>
      </c>
      <c r="D1772" s="243" t="s">
        <v>2042</v>
      </c>
      <c r="E1772" s="156">
        <v>300</v>
      </c>
      <c r="F1772" s="157">
        <f>$E1772*VLOOKUP($D1772,'[3]TAC 2018'!$C$2:$AJ$774,4)/100</f>
        <v>180</v>
      </c>
      <c r="G1772" s="157">
        <f>$F1772*VLOOKUP($D1772,'[3]TAC 2018'!$C$2:$AJ$774,6)/100</f>
        <v>230.4</v>
      </c>
      <c r="H1772" s="244">
        <f>$F1772*VLOOKUP($D1772,'[3]TAC 2018'!$C$2:$AJ$774,8)/100</f>
        <v>2.34</v>
      </c>
      <c r="I1772" s="244">
        <f>$F1772*VLOOKUP($D1772,'[3]TAC 2018'!$C$2:$AJ$774,9)/100</f>
        <v>0.18</v>
      </c>
      <c r="J1772" s="245">
        <f>$F1772*VLOOKUP($D1772,'[3]TAC 2018'!$C$2:$AJ$774,10)/100</f>
        <v>54.54</v>
      </c>
      <c r="K1772" s="245">
        <f>$F1772*VLOOKUP($D1772,'[3]TAC 2018'!$C$2:$AJ$774,14)/100</f>
        <v>7.2</v>
      </c>
      <c r="L1772" s="244">
        <f>$F1772*VLOOKUP($D1772,'[3]TAC 2018'!$C$2:$AJ$774,15)/100</f>
        <v>1.2599999999999998</v>
      </c>
    </row>
    <row r="1773" spans="1:12">
      <c r="A1773" s="602"/>
      <c r="B1773" s="612"/>
      <c r="C1773" s="242" t="str">
        <f>VLOOKUP(D1773,'[3]TAC 2018'!$C$2:$AJ$774,2)</f>
        <v>Mantequilla</v>
      </c>
      <c r="D1773" s="243" t="s">
        <v>2053</v>
      </c>
      <c r="E1773" s="156">
        <v>10</v>
      </c>
      <c r="F1773" s="157">
        <f>$E1773*VLOOKUP($D1773,'[3]TAC 2018'!$C$2:$AJ$774,4)/100</f>
        <v>10</v>
      </c>
      <c r="G1773" s="157">
        <f>$F1773*VLOOKUP($D1773,'[3]TAC 2018'!$C$2:$AJ$774,6)/100</f>
        <v>47.3</v>
      </c>
      <c r="H1773" s="244">
        <f>$F1773*VLOOKUP($D1773,'[3]TAC 2018'!$C$2:$AJ$774,8)/100</f>
        <v>0.08</v>
      </c>
      <c r="I1773" s="244">
        <f>$F1773*VLOOKUP($D1773,'[3]TAC 2018'!$C$2:$AJ$774,9)/100</f>
        <v>8.2200000000000006</v>
      </c>
      <c r="J1773" s="245">
        <f>$F1773*VLOOKUP($D1773,'[3]TAC 2018'!$C$2:$AJ$774,10)/100</f>
        <v>0</v>
      </c>
      <c r="K1773" s="245">
        <f>$F1773*VLOOKUP($D1773,'[3]TAC 2018'!$C$2:$AJ$774,14)/100</f>
        <v>2.2000000000000002</v>
      </c>
      <c r="L1773" s="244">
        <f>$F1773*VLOOKUP($D1773,'[3]TAC 2018'!$C$2:$AJ$774,15)/100</f>
        <v>0.02</v>
      </c>
    </row>
    <row r="1774" spans="1:12" ht="15.75">
      <c r="A1774" s="575" t="s">
        <v>2045</v>
      </c>
      <c r="B1774" s="575"/>
      <c r="C1774" s="575"/>
      <c r="D1774" s="575"/>
      <c r="E1774" s="575"/>
      <c r="F1774" s="575"/>
      <c r="G1774" s="255">
        <f>SUM(G1768:G1773)</f>
        <v>650.9</v>
      </c>
      <c r="H1774" s="255">
        <f>SUM(H1766:H1773)</f>
        <v>19.809999999999999</v>
      </c>
      <c r="I1774" s="255">
        <f>SUM(I1766:I1773)</f>
        <v>27.97</v>
      </c>
      <c r="J1774" s="255">
        <f>SUM(J1766:J1773)</f>
        <v>85.42</v>
      </c>
      <c r="K1774" s="255">
        <f>SUM(K1766:K1773)</f>
        <v>599.70000000000005</v>
      </c>
      <c r="L1774" s="255">
        <f>SUM(L1766:L1773)</f>
        <v>2.94</v>
      </c>
    </row>
    <row r="1775" spans="1:12" ht="15.75">
      <c r="A1775" s="575" t="s">
        <v>2046</v>
      </c>
      <c r="B1775" s="575"/>
      <c r="C1775" s="575"/>
      <c r="D1775" s="575"/>
      <c r="E1775" s="575"/>
      <c r="F1775" s="575"/>
      <c r="G1775" s="256">
        <v>2245</v>
      </c>
      <c r="H1775" s="257">
        <v>78.5</v>
      </c>
      <c r="I1775" s="257">
        <v>74.400000000000006</v>
      </c>
      <c r="J1775" s="257">
        <v>314.3</v>
      </c>
      <c r="K1775" s="256">
        <v>1100</v>
      </c>
      <c r="L1775" s="257">
        <v>6.2</v>
      </c>
    </row>
    <row r="1776" spans="1:12" ht="15.75">
      <c r="A1776" s="575" t="s">
        <v>2047</v>
      </c>
      <c r="B1776" s="575"/>
      <c r="C1776" s="575"/>
      <c r="D1776" s="575"/>
      <c r="E1776" s="575"/>
      <c r="F1776" s="575"/>
      <c r="G1776" s="258">
        <f t="shared" ref="G1776:L1776" si="210">G1774/G1775</f>
        <v>0.28993318485523384</v>
      </c>
      <c r="H1776" s="258">
        <f t="shared" si="210"/>
        <v>0.25235668789808918</v>
      </c>
      <c r="I1776" s="258">
        <f t="shared" si="210"/>
        <v>0.37594086021505374</v>
      </c>
      <c r="J1776" s="258">
        <f t="shared" si="210"/>
        <v>0.27177855552020364</v>
      </c>
      <c r="K1776" s="258">
        <f t="shared" si="210"/>
        <v>0.54518181818181821</v>
      </c>
      <c r="L1776" s="258">
        <f t="shared" si="210"/>
        <v>0.47419354838709676</v>
      </c>
    </row>
    <row r="1777" spans="1:12">
      <c r="A1777" s="280"/>
      <c r="B1777" s="281"/>
      <c r="C1777" s="282"/>
      <c r="D1777" s="259"/>
      <c r="E1777" s="260"/>
      <c r="F1777" s="283"/>
      <c r="G1777" s="283"/>
      <c r="H1777" s="284"/>
      <c r="I1777" s="284"/>
      <c r="J1777" s="285"/>
      <c r="K1777" s="285"/>
      <c r="L1777" s="284"/>
    </row>
    <row r="1778" spans="1:12">
      <c r="A1778" s="584" t="s">
        <v>2244</v>
      </c>
      <c r="B1778" s="584"/>
      <c r="C1778" s="584"/>
      <c r="D1778" s="584"/>
      <c r="E1778" s="584"/>
      <c r="F1778" s="584"/>
      <c r="G1778" s="584"/>
      <c r="H1778" s="584"/>
      <c r="I1778" s="584"/>
      <c r="J1778" s="584"/>
      <c r="K1778" s="584"/>
      <c r="L1778" s="584"/>
    </row>
    <row r="1780" spans="1:12">
      <c r="A1780" s="588" t="s">
        <v>159</v>
      </c>
      <c r="B1780" s="588" t="s">
        <v>166</v>
      </c>
      <c r="C1780" s="588" t="s">
        <v>167</v>
      </c>
      <c r="D1780" s="588" t="s">
        <v>2024</v>
      </c>
      <c r="E1780" s="590" t="s">
        <v>168</v>
      </c>
      <c r="F1780" s="590" t="s">
        <v>169</v>
      </c>
      <c r="G1780" s="592" t="s">
        <v>2025</v>
      </c>
      <c r="H1780" s="593"/>
      <c r="I1780" s="593"/>
      <c r="J1780" s="593"/>
      <c r="K1780" s="593"/>
      <c r="L1780" s="594"/>
    </row>
    <row r="1781" spans="1:12" ht="30">
      <c r="A1781" s="603"/>
      <c r="B1781" s="603"/>
      <c r="C1781" s="603"/>
      <c r="D1781" s="603"/>
      <c r="E1781" s="604"/>
      <c r="F1781" s="604"/>
      <c r="G1781" s="241" t="s">
        <v>2026</v>
      </c>
      <c r="H1781" s="241" t="s">
        <v>2027</v>
      </c>
      <c r="I1781" s="241" t="s">
        <v>2028</v>
      </c>
      <c r="J1781" s="241" t="s">
        <v>2029</v>
      </c>
      <c r="K1781" s="241" t="s">
        <v>2030</v>
      </c>
      <c r="L1781" s="241" t="s">
        <v>2031</v>
      </c>
    </row>
    <row r="1782" spans="1:12" ht="45">
      <c r="A1782" s="265" t="s">
        <v>1973</v>
      </c>
      <c r="B1782" s="272" t="s">
        <v>3730</v>
      </c>
      <c r="C1782" s="261" t="str">
        <f>VLOOKUP(D1782,'[3]TAC 2018'!$C$2:$AJ$774,2)</f>
        <v>Kumis, entero, con azucar</v>
      </c>
      <c r="D1782" s="243" t="s">
        <v>3177</v>
      </c>
      <c r="E1782" s="156">
        <v>200</v>
      </c>
      <c r="F1782" s="157">
        <f>$E1782*VLOOKUP($D1782,'[3]TAC 2018'!$C$2:$AJ$774,4)/100</f>
        <v>200</v>
      </c>
      <c r="G1782" s="157">
        <f>$F1782*VLOOKUP($D1782,'[3]TAC 2018'!$C$2:$AJ$774,6)/100</f>
        <v>176</v>
      </c>
      <c r="H1782" s="244">
        <f>$F1782*VLOOKUP($D1782,'[3]TAC 2018'!$C$2:$AJ$774,8)/100</f>
        <v>5.8</v>
      </c>
      <c r="I1782" s="244">
        <f>$F1782*VLOOKUP($D1782,'[3]TAC 2018'!$C$2:$AJ$774,9)/100</f>
        <v>5</v>
      </c>
      <c r="J1782" s="245">
        <f>$F1782*VLOOKUP($D1782,'[3]TAC 2018'!$C$2:$AJ$774,10)/100</f>
        <v>27</v>
      </c>
      <c r="K1782" s="245">
        <f>$F1782*VLOOKUP($D1782,'[3]TAC 2018'!$C$2:$AJ$774,14)/100</f>
        <v>226</v>
      </c>
      <c r="L1782" s="244">
        <f>$F1782*VLOOKUP($D1782,'[3]TAC 2018'!$C$2:$AJ$774,15)/100</f>
        <v>0.2</v>
      </c>
    </row>
    <row r="1783" spans="1:12" ht="35.25" customHeight="1">
      <c r="A1783" s="265" t="s">
        <v>1882</v>
      </c>
      <c r="B1783" s="272" t="s">
        <v>3742</v>
      </c>
      <c r="C1783" s="261" t="str">
        <f>VLOOKUP(D1783,'[3]TAC 2018'!$C$2:$AJ$774,2)</f>
        <v>Galletas saladas, tipo craker</v>
      </c>
      <c r="D1783" s="243" t="s">
        <v>2141</v>
      </c>
      <c r="E1783" s="156">
        <v>25</v>
      </c>
      <c r="F1783" s="157">
        <f>$E1783*VLOOKUP($D1783,'[3]TAC 2018'!$C$2:$AJ$774,4)/100</f>
        <v>25</v>
      </c>
      <c r="G1783" s="157">
        <f>$F1783*VLOOKUP($D1783,'[3]TAC 2018'!$C$2:$AJ$774,6)/100</f>
        <v>116.25</v>
      </c>
      <c r="H1783" s="244">
        <f>$F1783*VLOOKUP($D1783,'[3]TAC 2018'!$C$2:$AJ$774,8)/100</f>
        <v>2.1</v>
      </c>
      <c r="I1783" s="244">
        <f>$F1783*VLOOKUP($D1783,'[3]TAC 2018'!$C$2:$AJ$774,9)/100</f>
        <v>4.3</v>
      </c>
      <c r="J1783" s="245">
        <f>$F1783*VLOOKUP($D1783,'[3]TAC 2018'!$C$2:$AJ$774,10)/100</f>
        <v>17.05</v>
      </c>
      <c r="K1783" s="245">
        <f>$F1783*VLOOKUP($D1783,'[3]TAC 2018'!$C$2:$AJ$774,14)/100</f>
        <v>26.75</v>
      </c>
      <c r="L1783" s="244">
        <f>$F1783*VLOOKUP($D1783,'[3]TAC 2018'!$C$2:$AJ$774,15)/100</f>
        <v>0.625</v>
      </c>
    </row>
    <row r="1784" spans="1:12" ht="15.75">
      <c r="A1784" s="617" t="s">
        <v>2045</v>
      </c>
      <c r="B1784" s="617"/>
      <c r="C1784" s="617"/>
      <c r="D1784" s="617"/>
      <c r="E1784" s="617"/>
      <c r="F1784" s="617"/>
      <c r="G1784" s="263">
        <f t="shared" ref="G1784:L1784" si="211">SUM(G1782:G1782)</f>
        <v>176</v>
      </c>
      <c r="H1784" s="263">
        <f t="shared" si="211"/>
        <v>5.8</v>
      </c>
      <c r="I1784" s="263">
        <f t="shared" si="211"/>
        <v>5</v>
      </c>
      <c r="J1784" s="263">
        <f t="shared" si="211"/>
        <v>27</v>
      </c>
      <c r="K1784" s="263">
        <f t="shared" si="211"/>
        <v>226</v>
      </c>
      <c r="L1784" s="263">
        <f t="shared" si="211"/>
        <v>0.2</v>
      </c>
    </row>
    <row r="1785" spans="1:12" ht="15.75">
      <c r="A1785" s="575" t="s">
        <v>2046</v>
      </c>
      <c r="B1785" s="575"/>
      <c r="C1785" s="575"/>
      <c r="D1785" s="575"/>
      <c r="E1785" s="575"/>
      <c r="F1785" s="575"/>
      <c r="G1785" s="256">
        <v>2245</v>
      </c>
      <c r="H1785" s="257">
        <v>78.5</v>
      </c>
      <c r="I1785" s="257">
        <v>74.400000000000006</v>
      </c>
      <c r="J1785" s="257">
        <v>314.3</v>
      </c>
      <c r="K1785" s="256">
        <v>1100</v>
      </c>
      <c r="L1785" s="257">
        <v>6.2</v>
      </c>
    </row>
    <row r="1786" spans="1:12" ht="15.75">
      <c r="A1786" s="575" t="s">
        <v>2047</v>
      </c>
      <c r="B1786" s="575"/>
      <c r="C1786" s="575"/>
      <c r="D1786" s="575"/>
      <c r="E1786" s="575"/>
      <c r="F1786" s="575"/>
      <c r="G1786" s="258">
        <f t="shared" ref="G1786:L1786" si="212">G1784/G1785</f>
        <v>7.839643652561247E-2</v>
      </c>
      <c r="H1786" s="258">
        <f t="shared" si="212"/>
        <v>7.3885350318471335E-2</v>
      </c>
      <c r="I1786" s="258">
        <f t="shared" si="212"/>
        <v>6.7204301075268813E-2</v>
      </c>
      <c r="J1786" s="258">
        <f t="shared" si="212"/>
        <v>8.590518612790328E-2</v>
      </c>
      <c r="K1786" s="258">
        <f t="shared" si="212"/>
        <v>0.20545454545454545</v>
      </c>
      <c r="L1786" s="258">
        <f t="shared" si="212"/>
        <v>3.2258064516129031E-2</v>
      </c>
    </row>
    <row r="1787" spans="1:12">
      <c r="A1787" s="280"/>
      <c r="B1787" s="281"/>
      <c r="C1787" s="282"/>
      <c r="D1787" s="259"/>
      <c r="E1787" s="260"/>
      <c r="F1787" s="283"/>
      <c r="G1787" s="283"/>
      <c r="H1787" s="284"/>
      <c r="I1787" s="284"/>
      <c r="J1787" s="285"/>
      <c r="K1787" s="285"/>
      <c r="L1787" s="284"/>
    </row>
    <row r="1788" spans="1:12">
      <c r="A1788" s="584" t="s">
        <v>2246</v>
      </c>
      <c r="B1788" s="584"/>
      <c r="C1788" s="584"/>
      <c r="D1788" s="584"/>
      <c r="E1788" s="584"/>
      <c r="F1788" s="584"/>
      <c r="G1788" s="584"/>
      <c r="H1788" s="584"/>
      <c r="I1788" s="584"/>
      <c r="J1788" s="584"/>
      <c r="K1788" s="584"/>
      <c r="L1788" s="584"/>
    </row>
    <row r="1790" spans="1:12">
      <c r="A1790" s="588" t="s">
        <v>159</v>
      </c>
      <c r="B1790" s="588" t="s">
        <v>166</v>
      </c>
      <c r="C1790" s="605" t="s">
        <v>167</v>
      </c>
      <c r="D1790" s="605" t="s">
        <v>2024</v>
      </c>
      <c r="E1790" s="606" t="s">
        <v>168</v>
      </c>
      <c r="F1790" s="606" t="s">
        <v>169</v>
      </c>
      <c r="G1790" s="607" t="s">
        <v>2025</v>
      </c>
      <c r="H1790" s="607"/>
      <c r="I1790" s="607"/>
      <c r="J1790" s="607"/>
      <c r="K1790" s="607"/>
      <c r="L1790" s="607"/>
    </row>
    <row r="1791" spans="1:12" ht="30">
      <c r="A1791" s="589"/>
      <c r="B1791" s="589"/>
      <c r="C1791" s="605"/>
      <c r="D1791" s="605"/>
      <c r="E1791" s="606"/>
      <c r="F1791" s="606"/>
      <c r="G1791" s="309" t="s">
        <v>2026</v>
      </c>
      <c r="H1791" s="309" t="s">
        <v>2027</v>
      </c>
      <c r="I1791" s="309" t="s">
        <v>2028</v>
      </c>
      <c r="J1791" s="309" t="s">
        <v>2029</v>
      </c>
      <c r="K1791" s="309" t="s">
        <v>2030</v>
      </c>
      <c r="L1791" s="309" t="s">
        <v>2031</v>
      </c>
    </row>
    <row r="1792" spans="1:12">
      <c r="A1792" s="597" t="s">
        <v>1785</v>
      </c>
      <c r="B1792" s="609" t="s">
        <v>1952</v>
      </c>
      <c r="C1792" s="261" t="str">
        <f>VLOOKUP(D1792,'[3]TAC 2018'!$C$2:$AJ$774,2)</f>
        <v>Cabra o chivo, carne, cruda</v>
      </c>
      <c r="D1792" s="243" t="s">
        <v>2062</v>
      </c>
      <c r="E1792" s="156">
        <v>100</v>
      </c>
      <c r="F1792" s="157">
        <v>65</v>
      </c>
      <c r="G1792" s="157">
        <f>$F1792*VLOOKUP($D1792,'[3]TAC 2018'!$C$2:$AJ$774,6)/100</f>
        <v>67.599999999999994</v>
      </c>
      <c r="H1792" s="244">
        <f>$F1792*VLOOKUP($D1792,'[3]TAC 2018'!$C$2:$AJ$774,8)/100</f>
        <v>13.39</v>
      </c>
      <c r="I1792" s="244">
        <f>$F1792*VLOOKUP($D1792,'[3]TAC 2018'!$C$2:$AJ$774,9)/100</f>
        <v>1.4950000000000001</v>
      </c>
      <c r="J1792" s="245">
        <f>$F1792*VLOOKUP($D1792,'[3]TAC 2018'!$C$2:$AJ$774,10)/100</f>
        <v>0.13</v>
      </c>
      <c r="K1792" s="245">
        <f>$F1792*VLOOKUP($D1792,'[3]TAC 2018'!$C$2:$AJ$774,14)/100</f>
        <v>8.4499999999999993</v>
      </c>
      <c r="L1792" s="244">
        <f>$F1792*VLOOKUP($D1792,'[3]TAC 2018'!$C$2:$AJ$774,15)/100</f>
        <v>1.82</v>
      </c>
    </row>
    <row r="1793" spans="1:12">
      <c r="A1793" s="598"/>
      <c r="B1793" s="610"/>
      <c r="C1793" s="261" t="str">
        <f>VLOOKUP(D1793,'[3]TAC 2018'!$C$2:$AJ$774,2)</f>
        <v>Cebolla cabezona, cruda</v>
      </c>
      <c r="D1793" s="243" t="s">
        <v>2035</v>
      </c>
      <c r="E1793" s="156">
        <v>10</v>
      </c>
      <c r="F1793" s="157">
        <f>$E1793*VLOOKUP($D1793,'[3]TAC 2018'!$C$2:$AJ$774,4)/100</f>
        <v>9.5</v>
      </c>
      <c r="G1793" s="157">
        <f>$F1793*VLOOKUP($D1793,'[3]TAC 2018'!$C$2:$AJ$774,6)/100</f>
        <v>3.8</v>
      </c>
      <c r="H1793" s="244">
        <f>$F1793*VLOOKUP($D1793,'[3]TAC 2018'!$C$2:$AJ$774,8)/100</f>
        <v>0.13299999999999998</v>
      </c>
      <c r="I1793" s="244">
        <f>$F1793*VLOOKUP($D1793,'[3]TAC 2018'!$C$2:$AJ$774,9)/100</f>
        <v>9.5000000000000015E-3</v>
      </c>
      <c r="J1793" s="245">
        <f>$F1793*VLOOKUP($D1793,'[3]TAC 2018'!$C$2:$AJ$774,10)/100</f>
        <v>0.73150000000000004</v>
      </c>
      <c r="K1793" s="245">
        <f>$F1793*VLOOKUP($D1793,'[3]TAC 2018'!$C$2:$AJ$774,14)/100</f>
        <v>2.2799999999999998</v>
      </c>
      <c r="L1793" s="244">
        <f>$F1793*VLOOKUP($D1793,'[3]TAC 2018'!$C$2:$AJ$774,15)/100</f>
        <v>2.8500000000000001E-2</v>
      </c>
    </row>
    <row r="1794" spans="1:12">
      <c r="A1794" s="598"/>
      <c r="B1794" s="610"/>
      <c r="C1794" s="261" t="str">
        <f>VLOOKUP(D1794,'[3]TAC 2018'!$C$2:$AJ$774,2)</f>
        <v>Pimentón verde, crudo</v>
      </c>
      <c r="D1794" s="243" t="s">
        <v>2037</v>
      </c>
      <c r="E1794" s="156">
        <v>10</v>
      </c>
      <c r="F1794" s="157">
        <f>$E1794*VLOOKUP($D1794,'[3]TAC 2018'!$C$2:$AJ$774,4)/100</f>
        <v>8</v>
      </c>
      <c r="G1794" s="157">
        <f>$F1794*VLOOKUP($D1794,'[3]TAC 2018'!$C$2:$AJ$774,6)/100</f>
        <v>2.2400000000000002</v>
      </c>
      <c r="H1794" s="244">
        <f>$F1794*VLOOKUP($D1794,'[3]TAC 2018'!$C$2:$AJ$774,8)/100</f>
        <v>7.2000000000000008E-2</v>
      </c>
      <c r="I1794" s="244">
        <f>$F1794*VLOOKUP($D1794,'[3]TAC 2018'!$C$2:$AJ$774,9)/100</f>
        <v>8.0000000000000002E-3</v>
      </c>
      <c r="J1794" s="245">
        <f>$F1794*VLOOKUP($D1794,'[3]TAC 2018'!$C$2:$AJ$774,10)/100</f>
        <v>0.39200000000000002</v>
      </c>
      <c r="K1794" s="245">
        <f>$F1794*VLOOKUP($D1794,'[3]TAC 2018'!$C$2:$AJ$774,14)/100</f>
        <v>0.88</v>
      </c>
      <c r="L1794" s="244">
        <f>$F1794*VLOOKUP($D1794,'[3]TAC 2018'!$C$2:$AJ$774,15)/100</f>
        <v>3.2000000000000001E-2</v>
      </c>
    </row>
    <row r="1795" spans="1:12">
      <c r="A1795" s="598"/>
      <c r="B1795" s="610"/>
      <c r="C1795" s="261" t="str">
        <f>VLOOKUP(D1795,'[3]TAC 2018'!$C$2:$AJ$774,2)</f>
        <v>Achiote,seco</v>
      </c>
      <c r="D1795" s="243" t="s">
        <v>2063</v>
      </c>
      <c r="E1795" s="156">
        <v>1</v>
      </c>
      <c r="F1795" s="157">
        <f>$E1795*VLOOKUP($D1795,'[3]TAC 2018'!$C$2:$AJ$774,4)/100</f>
        <v>1</v>
      </c>
      <c r="G1795" s="157">
        <f>$F1795*VLOOKUP($D1795,'[3]TAC 2018'!$C$2:$AJ$774,6)/100</f>
        <v>3.92</v>
      </c>
      <c r="H1795" s="244">
        <f>$F1795*VLOOKUP($D1795,'[3]TAC 2018'!$C$2:$AJ$774,8)/100</f>
        <v>4.4000000000000004E-2</v>
      </c>
      <c r="I1795" s="244">
        <f>$F1795*VLOOKUP($D1795,'[3]TAC 2018'!$C$2:$AJ$774,9)/100</f>
        <v>5.2999999999999999E-2</v>
      </c>
      <c r="J1795" s="245">
        <f>$F1795*VLOOKUP($D1795,'[3]TAC 2018'!$C$2:$AJ$774,10)/100</f>
        <v>0.81799999999999995</v>
      </c>
      <c r="K1795" s="245">
        <f>$F1795*VLOOKUP($D1795,'[3]TAC 2018'!$C$2:$AJ$774,14)/100</f>
        <v>0.11</v>
      </c>
      <c r="L1795" s="244">
        <f>$F1795*VLOOKUP($D1795,'[3]TAC 2018'!$C$2:$AJ$774,15)/100</f>
        <v>1.3999999999999999E-2</v>
      </c>
    </row>
    <row r="1796" spans="1:12">
      <c r="A1796" s="598"/>
      <c r="B1796" s="610"/>
      <c r="C1796" s="261" t="str">
        <f>VLOOKUP(D1796,'[3]TAC 2018'!$C$2:$AJ$774,2)</f>
        <v>Ajo, crudo</v>
      </c>
      <c r="D1796" s="243" t="s">
        <v>2038</v>
      </c>
      <c r="E1796" s="156">
        <v>1</v>
      </c>
      <c r="F1796" s="157">
        <f>$E1796*VLOOKUP($D1796,'[3]TAC 2018'!$C$2:$AJ$774,4)/100</f>
        <v>0.95</v>
      </c>
      <c r="G1796" s="157">
        <f>$F1796*VLOOKUP($D1796,'[3]TAC 2018'!$C$2:$AJ$774,6)/100</f>
        <v>1.3679999999999999</v>
      </c>
      <c r="H1796" s="244">
        <f>$F1796*VLOOKUP($D1796,'[3]TAC 2018'!$C$2:$AJ$774,8)/100</f>
        <v>4.4649999999999995E-2</v>
      </c>
      <c r="I1796" s="244">
        <f>$F1796*VLOOKUP($D1796,'[3]TAC 2018'!$C$2:$AJ$774,9)/100</f>
        <v>2.8499999999999997E-3</v>
      </c>
      <c r="J1796" s="245">
        <f>$F1796*VLOOKUP($D1796,'[3]TAC 2018'!$C$2:$AJ$774,10)/100</f>
        <v>0.27834999999999999</v>
      </c>
      <c r="K1796" s="245">
        <f>$F1796*VLOOKUP($D1796,'[3]TAC 2018'!$C$2:$AJ$774,14)/100</f>
        <v>0.38</v>
      </c>
      <c r="L1796" s="244">
        <f>$F1796*VLOOKUP($D1796,'[3]TAC 2018'!$C$2:$AJ$774,15)/100</f>
        <v>1.2349999999999998E-2</v>
      </c>
    </row>
    <row r="1797" spans="1:12">
      <c r="A1797" s="598"/>
      <c r="B1797" s="610"/>
      <c r="C1797" s="261" t="str">
        <f>VLOOKUP(D1797,'[3]TAC 2018'!$C$2:$AJ$774,2)</f>
        <v>Cebolla junca, hojas, cruda</v>
      </c>
      <c r="D1797" s="243" t="s">
        <v>2039</v>
      </c>
      <c r="E1797" s="156">
        <v>20</v>
      </c>
      <c r="F1797" s="157">
        <f>$E1797*VLOOKUP($D1797,'[3]TAC 2018'!$C$2:$AJ$774,4)/100</f>
        <v>9</v>
      </c>
      <c r="G1797" s="157">
        <f>$F1797*VLOOKUP($D1797,'[3]TAC 2018'!$C$2:$AJ$774,6)/100</f>
        <v>3.69</v>
      </c>
      <c r="H1797" s="244">
        <f>$F1797*VLOOKUP($D1797,'[3]TAC 2018'!$C$2:$AJ$774,8)/100</f>
        <v>0.14400000000000002</v>
      </c>
      <c r="I1797" s="244">
        <f>$F1797*VLOOKUP($D1797,'[3]TAC 2018'!$C$2:$AJ$774,9)/100</f>
        <v>1.8000000000000002E-2</v>
      </c>
      <c r="J1797" s="245">
        <f>$F1797*VLOOKUP($D1797,'[3]TAC 2018'!$C$2:$AJ$774,10)/100</f>
        <v>0.63900000000000001</v>
      </c>
      <c r="K1797" s="245">
        <f>$F1797*VLOOKUP($D1797,'[3]TAC 2018'!$C$2:$AJ$774,14)/100</f>
        <v>3.96</v>
      </c>
      <c r="L1797" s="244">
        <f>$F1797*VLOOKUP($D1797,'[3]TAC 2018'!$C$2:$AJ$774,15)/100</f>
        <v>0.13500000000000001</v>
      </c>
    </row>
    <row r="1798" spans="1:12">
      <c r="A1798" s="598"/>
      <c r="B1798" s="610"/>
      <c r="C1798" s="261" t="str">
        <f>VLOOKUP(D1798,'[3]TAC 2018'!$C$2:$AJ$774,2)</f>
        <v>Aceite de maíz</v>
      </c>
      <c r="D1798" s="243" t="s">
        <v>2040</v>
      </c>
      <c r="E1798" s="156">
        <v>5</v>
      </c>
      <c r="F1798" s="157">
        <f>$E1798*VLOOKUP($D1798,'[3]TAC 2018'!$C$2:$AJ$774,4)/100</f>
        <v>5</v>
      </c>
      <c r="G1798" s="157">
        <f>$F1798*VLOOKUP($D1798,'[3]TAC 2018'!$C$2:$AJ$774,6)/100</f>
        <v>45</v>
      </c>
      <c r="H1798" s="244">
        <f>$F1798*VLOOKUP($D1798,'[3]TAC 2018'!$C$2:$AJ$774,8)/100</f>
        <v>0</v>
      </c>
      <c r="I1798" s="244">
        <f>$F1798*VLOOKUP($D1798,'[3]TAC 2018'!$C$2:$AJ$774,9)/100</f>
        <v>5</v>
      </c>
      <c r="J1798" s="245">
        <f>$F1798*VLOOKUP($D1798,'[3]TAC 2018'!$C$2:$AJ$774,10)/100</f>
        <v>0</v>
      </c>
      <c r="K1798" s="245">
        <f>$F1798*VLOOKUP($D1798,'[3]TAC 2018'!$C$2:$AJ$774,14)/100</f>
        <v>0</v>
      </c>
      <c r="L1798" s="244">
        <f>$F1798*VLOOKUP($D1798,'[3]TAC 2018'!$C$2:$AJ$774,15)/100</f>
        <v>0</v>
      </c>
    </row>
    <row r="1799" spans="1:12">
      <c r="A1799" s="598"/>
      <c r="B1799" s="611"/>
      <c r="C1799" s="261" t="str">
        <f>VLOOKUP(D1799,'[3]TAC 2018'!$C$2:$AJ$774,2)</f>
        <v>Sal</v>
      </c>
      <c r="D1799" s="243" t="s">
        <v>2041</v>
      </c>
      <c r="E1799" s="246">
        <v>1</v>
      </c>
      <c r="F1799" s="157">
        <f>$E1799*VLOOKUP($D1799,'[3]TAC 2018'!$C$2:$AJ$774,4)/100</f>
        <v>1</v>
      </c>
      <c r="G1799" s="157">
        <f>$F1799*VLOOKUP($D1799,'[3]TAC 2018'!$C$2:$AJ$774,6)/100</f>
        <v>0</v>
      </c>
      <c r="H1799" s="244">
        <f>$F1799*VLOOKUP($D1799,'[3]TAC 2018'!$C$2:$AJ$774,8)/100</f>
        <v>0</v>
      </c>
      <c r="I1799" s="244">
        <f>$F1799*VLOOKUP($D1799,'[3]TAC 2018'!$C$2:$AJ$774,9)/100</f>
        <v>0</v>
      </c>
      <c r="J1799" s="245">
        <f>$F1799*VLOOKUP($D1799,'[3]TAC 2018'!$C$2:$AJ$774,10)/100</f>
        <v>0</v>
      </c>
      <c r="K1799" s="245">
        <f>$F1799*VLOOKUP($D1799,'[3]TAC 2018'!$C$2:$AJ$774,14)/100</f>
        <v>0.24</v>
      </c>
      <c r="L1799" s="244">
        <f>$F1799*VLOOKUP($D1799,'[3]TAC 2018'!$C$2:$AJ$774,15)/100</f>
        <v>3.0000000000000001E-3</v>
      </c>
    </row>
    <row r="1800" spans="1:12">
      <c r="A1800" s="602" t="s">
        <v>1882</v>
      </c>
      <c r="B1800" s="609" t="s">
        <v>1963</v>
      </c>
      <c r="C1800" s="261" t="str">
        <f>VLOOKUP(D1800,'[3]TAC 2018'!$C$2:$AJ$774,2)</f>
        <v>Arroz blanco, pulido, crudo</v>
      </c>
      <c r="D1800" s="243" t="s">
        <v>2056</v>
      </c>
      <c r="E1800" s="156">
        <v>80</v>
      </c>
      <c r="F1800" s="157">
        <f>$E1800*VLOOKUP($D1800,'[3]TAC 2018'!$C$2:$AJ$774,4)/100</f>
        <v>80</v>
      </c>
      <c r="G1800" s="157">
        <f>$F1800*VLOOKUP($D1800,'[3]TAC 2018'!$C$2:$AJ$774,6)/100</f>
        <v>282.39999999999998</v>
      </c>
      <c r="H1800" s="244">
        <f>$F1800*VLOOKUP($D1800,'[3]TAC 2018'!$C$2:$AJ$774,8)/100</f>
        <v>5.36</v>
      </c>
      <c r="I1800" s="244">
        <f>$F1800*VLOOKUP($D1800,'[3]TAC 2018'!$C$2:$AJ$774,9)/100</f>
        <v>0.32</v>
      </c>
      <c r="J1800" s="245">
        <f>$F1800*VLOOKUP($D1800,'[3]TAC 2018'!$C$2:$AJ$774,10)/100</f>
        <v>64.08</v>
      </c>
      <c r="K1800" s="245">
        <f>$F1800*VLOOKUP($D1800,'[3]TAC 2018'!$C$2:$AJ$774,14)/100</f>
        <v>7.2</v>
      </c>
      <c r="L1800" s="244">
        <f>$F1800*VLOOKUP($D1800,'[3]TAC 2018'!$C$2:$AJ$774,15)/100</f>
        <v>0.64</v>
      </c>
    </row>
    <row r="1801" spans="1:12">
      <c r="A1801" s="602"/>
      <c r="B1801" s="610"/>
      <c r="C1801" s="261" t="str">
        <f>VLOOKUP(D1801,'[3]TAC 2018'!$C$2:$AJ$774,2)</f>
        <v>Ajo, crudo</v>
      </c>
      <c r="D1801" s="243" t="s">
        <v>2038</v>
      </c>
      <c r="E1801" s="156">
        <v>10</v>
      </c>
      <c r="F1801" s="157">
        <f>$E1801*VLOOKUP($D1801,'[3]TAC 2018'!$C$2:$AJ$774,4)/100</f>
        <v>9.5</v>
      </c>
      <c r="G1801" s="157">
        <f>$F1801*VLOOKUP($D1801,'[3]TAC 2018'!$C$2:$AJ$774,6)/100</f>
        <v>13.68</v>
      </c>
      <c r="H1801" s="244">
        <f>$F1801*VLOOKUP($D1801,'[3]TAC 2018'!$C$2:$AJ$774,8)/100</f>
        <v>0.44650000000000001</v>
      </c>
      <c r="I1801" s="244">
        <f>$F1801*VLOOKUP($D1801,'[3]TAC 2018'!$C$2:$AJ$774,9)/100</f>
        <v>2.8500000000000001E-2</v>
      </c>
      <c r="J1801" s="245">
        <f>$F1801*VLOOKUP($D1801,'[3]TAC 2018'!$C$2:$AJ$774,10)/100</f>
        <v>2.7835000000000001</v>
      </c>
      <c r="K1801" s="245">
        <f>$F1801*VLOOKUP($D1801,'[3]TAC 2018'!$C$2:$AJ$774,14)/100</f>
        <v>3.8</v>
      </c>
      <c r="L1801" s="244">
        <f>$F1801*VLOOKUP($D1801,'[3]TAC 2018'!$C$2:$AJ$774,15)/100</f>
        <v>0.1235</v>
      </c>
    </row>
    <row r="1802" spans="1:12">
      <c r="A1802" s="602"/>
      <c r="B1802" s="610"/>
      <c r="C1802" s="261" t="str">
        <f>VLOOKUP(D1802,'[3]TAC 2018'!$C$2:$AJ$774,2)</f>
        <v>Sal</v>
      </c>
      <c r="D1802" s="243" t="s">
        <v>2041</v>
      </c>
      <c r="E1802" s="156">
        <v>1</v>
      </c>
      <c r="F1802" s="157">
        <f>$E1802*VLOOKUP($D1802,'[3]TAC 2018'!$C$2:$AJ$774,4)/100</f>
        <v>1</v>
      </c>
      <c r="G1802" s="157">
        <f>$F1802*VLOOKUP($D1802,'[3]TAC 2018'!$C$2:$AJ$774,6)/100</f>
        <v>0</v>
      </c>
      <c r="H1802" s="244">
        <f>$F1802*VLOOKUP($D1802,'[3]TAC 2018'!$C$2:$AJ$774,8)/100</f>
        <v>0</v>
      </c>
      <c r="I1802" s="244">
        <f>$F1802*VLOOKUP($D1802,'[3]TAC 2018'!$C$2:$AJ$774,9)/100</f>
        <v>0</v>
      </c>
      <c r="J1802" s="245">
        <f>$F1802*VLOOKUP($D1802,'[3]TAC 2018'!$C$2:$AJ$774,10)/100</f>
        <v>0</v>
      </c>
      <c r="K1802" s="245">
        <f>$F1802*VLOOKUP($D1802,'[3]TAC 2018'!$C$2:$AJ$774,14)/100</f>
        <v>0.24</v>
      </c>
      <c r="L1802" s="244">
        <f>$F1802*VLOOKUP($D1802,'[3]TAC 2018'!$C$2:$AJ$774,15)/100</f>
        <v>3.0000000000000001E-3</v>
      </c>
    </row>
    <row r="1803" spans="1:12">
      <c r="A1803" s="602"/>
      <c r="B1803" s="610"/>
      <c r="C1803" s="261" t="str">
        <f>VLOOKUP(D1803,'[3]TAC 2018'!$C$2:$AJ$774,2)</f>
        <v>Aceite de maíz</v>
      </c>
      <c r="D1803" s="243" t="s">
        <v>2040</v>
      </c>
      <c r="E1803" s="156">
        <v>5</v>
      </c>
      <c r="F1803" s="157">
        <f>$E1803*VLOOKUP($D1803,'[3]TAC 2018'!$C$2:$AJ$774,4)/100</f>
        <v>5</v>
      </c>
      <c r="G1803" s="157">
        <f>$F1803*VLOOKUP($D1803,'[3]TAC 2018'!$C$2:$AJ$774,6)/100</f>
        <v>45</v>
      </c>
      <c r="H1803" s="244">
        <f>$F1803*VLOOKUP($D1803,'[3]TAC 2018'!$C$2:$AJ$774,8)/100</f>
        <v>0</v>
      </c>
      <c r="I1803" s="244">
        <f>$F1803*VLOOKUP($D1803,'[3]TAC 2018'!$C$2:$AJ$774,9)/100</f>
        <v>5</v>
      </c>
      <c r="J1803" s="245">
        <f>$F1803*VLOOKUP($D1803,'[3]TAC 2018'!$C$2:$AJ$774,10)/100</f>
        <v>0</v>
      </c>
      <c r="K1803" s="245">
        <f>$F1803*VLOOKUP($D1803,'[3]TAC 2018'!$C$2:$AJ$774,14)/100</f>
        <v>0</v>
      </c>
      <c r="L1803" s="244">
        <f>$F1803*VLOOKUP($D1803,'[3]TAC 2018'!$C$2:$AJ$774,15)/100</f>
        <v>0</v>
      </c>
    </row>
    <row r="1804" spans="1:12">
      <c r="A1804" s="247" t="s">
        <v>1722</v>
      </c>
      <c r="B1804" s="611"/>
      <c r="C1804" s="261" t="str">
        <f>VLOOKUP(D1804,'[3]TAC 2018'!$C$2:$AJ$774,2)</f>
        <v>Frijol cabecita negra, crudo</v>
      </c>
      <c r="D1804" s="243" t="s">
        <v>2143</v>
      </c>
      <c r="E1804" s="156">
        <v>20</v>
      </c>
      <c r="F1804" s="157">
        <f>$E1804*VLOOKUP($D1804,'[3]TAC 2018'!$C$2:$AJ$774,4)/100</f>
        <v>20</v>
      </c>
      <c r="G1804" s="157">
        <f>$F1804*VLOOKUP($D1804,'[3]TAC 2018'!$C$2:$AJ$774,6)/100</f>
        <v>78.2</v>
      </c>
      <c r="H1804" s="244">
        <f>$F1804*VLOOKUP($D1804,'[3]TAC 2018'!$C$2:$AJ$774,8)/100</f>
        <v>4.32</v>
      </c>
      <c r="I1804" s="244">
        <f>$F1804*VLOOKUP($D1804,'[3]TAC 2018'!$C$2:$AJ$774,9)/100</f>
        <v>0.28000000000000003</v>
      </c>
      <c r="J1804" s="245">
        <f>$F1804*VLOOKUP($D1804,'[3]TAC 2018'!$C$2:$AJ$774,10)/100</f>
        <v>12.1</v>
      </c>
      <c r="K1804" s="245">
        <f>$F1804*VLOOKUP($D1804,'[3]TAC 2018'!$C$2:$AJ$774,14)/100</f>
        <v>16.2</v>
      </c>
      <c r="L1804" s="244">
        <f>$F1804*VLOOKUP($D1804,'[3]TAC 2018'!$C$2:$AJ$774,15)/100</f>
        <v>1.1399999999999999</v>
      </c>
    </row>
    <row r="1805" spans="1:12">
      <c r="A1805" s="602" t="s">
        <v>162</v>
      </c>
      <c r="B1805" s="601" t="s">
        <v>3750</v>
      </c>
      <c r="C1805" s="261" t="str">
        <f>VLOOKUP(D1805,'[3]TAC 2018'!$C$2:$AJ$774,2)</f>
        <v>plátano hartón, maduro, crudo</v>
      </c>
      <c r="D1805" s="243" t="s">
        <v>2090</v>
      </c>
      <c r="E1805" s="156">
        <v>100</v>
      </c>
      <c r="F1805" s="157">
        <f>$E1805*VLOOKUP($D1805,'[3]TAC 2018'!$C$2:$AJ$774,4)/100</f>
        <v>72</v>
      </c>
      <c r="G1805" s="157">
        <f>$F1805*VLOOKUP($D1805,'[3]TAC 2018'!$C$2:$AJ$774,6)/100</f>
        <v>95.04</v>
      </c>
      <c r="H1805" s="244">
        <f>$F1805*VLOOKUP($D1805,'[3]TAC 2018'!$C$2:$AJ$774,8)/100</f>
        <v>0.79200000000000004</v>
      </c>
      <c r="I1805" s="244">
        <f>$F1805*VLOOKUP($D1805,'[3]TAC 2018'!$C$2:$AJ$774,9)/100</f>
        <v>0.14400000000000002</v>
      </c>
      <c r="J1805" s="245">
        <f>$F1805*VLOOKUP($D1805,'[3]TAC 2018'!$C$2:$AJ$774,10)/100</f>
        <v>21.815999999999999</v>
      </c>
      <c r="K1805" s="245">
        <f>$F1805*VLOOKUP($D1805,'[3]TAC 2018'!$C$2:$AJ$774,14)/100</f>
        <v>2.16</v>
      </c>
      <c r="L1805" s="244">
        <f>$F1805*VLOOKUP($D1805,'[3]TAC 2018'!$C$2:$AJ$774,15)/100</f>
        <v>0.36</v>
      </c>
    </row>
    <row r="1806" spans="1:12">
      <c r="A1806" s="602"/>
      <c r="B1806" s="601"/>
      <c r="C1806" s="261" t="str">
        <f>VLOOKUP(D1806,'[3]TAC 2018'!$C$2:$AJ$774,2)</f>
        <v>Aceite de maíz</v>
      </c>
      <c r="D1806" s="243" t="s">
        <v>2040</v>
      </c>
      <c r="E1806" s="246">
        <v>10</v>
      </c>
      <c r="F1806" s="157">
        <f>$E1806*VLOOKUP($D1806,'[3]TAC 2018'!$C$2:$AJ$774,4)/100</f>
        <v>10</v>
      </c>
      <c r="G1806" s="157">
        <f>$F1806*VLOOKUP($D1806,'[3]TAC 2018'!$C$2:$AJ$774,6)/100</f>
        <v>90</v>
      </c>
      <c r="H1806" s="244">
        <f>$F1806*VLOOKUP($D1806,'[3]TAC 2018'!$C$2:$AJ$774,8)/100</f>
        <v>0</v>
      </c>
      <c r="I1806" s="244">
        <f>$F1806*VLOOKUP($D1806,'[3]TAC 2018'!$C$2:$AJ$774,9)/100</f>
        <v>10</v>
      </c>
      <c r="J1806" s="245">
        <f>$F1806*VLOOKUP($D1806,'[3]TAC 2018'!$C$2:$AJ$774,10)/100</f>
        <v>0</v>
      </c>
      <c r="K1806" s="245">
        <f>$F1806*VLOOKUP($D1806,'[3]TAC 2018'!$C$2:$AJ$774,14)/100</f>
        <v>0</v>
      </c>
      <c r="L1806" s="244">
        <f>$F1806*VLOOKUP($D1806,'[3]TAC 2018'!$C$2:$AJ$774,15)/100</f>
        <v>0</v>
      </c>
    </row>
    <row r="1807" spans="1:12">
      <c r="A1807" s="597" t="s">
        <v>1764</v>
      </c>
      <c r="B1807" s="609" t="s">
        <v>1724</v>
      </c>
      <c r="C1807" s="261" t="str">
        <f>VLOOKUP(D1807,'[3]TAC 2018'!$C$2:$AJ$774,2)</f>
        <v>Limón, crudo</v>
      </c>
      <c r="D1807" s="251" t="s">
        <v>2071</v>
      </c>
      <c r="E1807" s="262">
        <v>20</v>
      </c>
      <c r="F1807" s="157">
        <f>$E1807*VLOOKUP($D1807,'[3]TAC 2018'!$C$2:$AJ$774,4)/100</f>
        <v>10</v>
      </c>
      <c r="G1807" s="157">
        <f>$F1807*VLOOKUP($D1807,'[3]TAC 2018'!$C$2:$AJ$774,6)/100</f>
        <v>4.4000000000000004</v>
      </c>
      <c r="H1807" s="244">
        <f>$F1807*VLOOKUP($D1807,'[3]TAC 2018'!$C$2:$AJ$774,8)/100</f>
        <v>0.03</v>
      </c>
      <c r="I1807" s="244">
        <f>$F1807*VLOOKUP($D1807,'[3]TAC 2018'!$C$2:$AJ$774,9)/100</f>
        <v>0.03</v>
      </c>
      <c r="J1807" s="245">
        <f>$F1807*VLOOKUP($D1807,'[3]TAC 2018'!$C$2:$AJ$774,10)/100</f>
        <v>0.93</v>
      </c>
      <c r="K1807" s="245">
        <f>$F1807*VLOOKUP($D1807,'[3]TAC 2018'!$C$2:$AJ$774,14)/100</f>
        <v>1.9</v>
      </c>
      <c r="L1807" s="244">
        <f>$F1807*VLOOKUP($D1807,'[3]TAC 2018'!$C$2:$AJ$774,15)/100</f>
        <v>0.05</v>
      </c>
    </row>
    <row r="1808" spans="1:12">
      <c r="A1808" s="598"/>
      <c r="B1808" s="611"/>
      <c r="C1808" s="261" t="str">
        <f>VLOOKUP(D1808,'[3]TAC 2018'!$C$2:$AJ$774,2)</f>
        <v>panela</v>
      </c>
      <c r="D1808" s="243" t="s">
        <v>2070</v>
      </c>
      <c r="E1808" s="156">
        <v>20</v>
      </c>
      <c r="F1808" s="157">
        <f>$E1808*VLOOKUP($D1808,'[3]TAC 2018'!$C$2:$AJ$774,4)/100</f>
        <v>20</v>
      </c>
      <c r="G1808" s="157">
        <f>$F1808*VLOOKUP($D1808,'[3]TAC 2018'!$C$2:$AJ$774,6)/100</f>
        <v>72.8</v>
      </c>
      <c r="H1808" s="244">
        <f>$F1808*VLOOKUP($D1808,'[3]TAC 2018'!$C$2:$AJ$774,8)/100</f>
        <v>0.1</v>
      </c>
      <c r="I1808" s="244">
        <f>$F1808*VLOOKUP($D1808,'[3]TAC 2018'!$C$2:$AJ$774,9)/100</f>
        <v>0.02</v>
      </c>
      <c r="J1808" s="245">
        <f>$F1808*VLOOKUP($D1808,'[3]TAC 2018'!$C$2:$AJ$774,10)/100</f>
        <v>18.04</v>
      </c>
      <c r="K1808" s="245">
        <f>$F1808*VLOOKUP($D1808,'[3]TAC 2018'!$C$2:$AJ$774,14)/100</f>
        <v>8.4</v>
      </c>
      <c r="L1808" s="244">
        <f>$F1808*VLOOKUP($D1808,'[3]TAC 2018'!$C$2:$AJ$774,15)/100</f>
        <v>0.98</v>
      </c>
    </row>
    <row r="1809" spans="1:12" ht="15.75">
      <c r="A1809" s="575" t="s">
        <v>2045</v>
      </c>
      <c r="B1809" s="575"/>
      <c r="C1809" s="575"/>
      <c r="D1809" s="575"/>
      <c r="E1809" s="575"/>
      <c r="F1809" s="575"/>
      <c r="G1809" s="255">
        <f t="shared" ref="G1809:L1809" si="213">SUM(G1792:G1808)</f>
        <v>809.13799999999992</v>
      </c>
      <c r="H1809" s="255">
        <f t="shared" si="213"/>
        <v>24.876150000000006</v>
      </c>
      <c r="I1809" s="255">
        <f t="shared" si="213"/>
        <v>22.408850000000001</v>
      </c>
      <c r="J1809" s="255">
        <f t="shared" si="213"/>
        <v>122.73835</v>
      </c>
      <c r="K1809" s="255">
        <f t="shared" si="213"/>
        <v>56.199999999999989</v>
      </c>
      <c r="L1809" s="255">
        <f t="shared" si="213"/>
        <v>5.3413500000000003</v>
      </c>
    </row>
    <row r="1810" spans="1:12" ht="15.75">
      <c r="A1810" s="575" t="s">
        <v>2046</v>
      </c>
      <c r="B1810" s="575"/>
      <c r="C1810" s="575"/>
      <c r="D1810" s="575"/>
      <c r="E1810" s="575"/>
      <c r="F1810" s="575"/>
      <c r="G1810" s="256">
        <v>2245</v>
      </c>
      <c r="H1810" s="257">
        <v>78.5</v>
      </c>
      <c r="I1810" s="257">
        <v>74.400000000000006</v>
      </c>
      <c r="J1810" s="257">
        <v>314.3</v>
      </c>
      <c r="K1810" s="256">
        <v>1100</v>
      </c>
      <c r="L1810" s="257">
        <v>6.2</v>
      </c>
    </row>
    <row r="1811" spans="1:12" ht="15.75">
      <c r="A1811" s="575" t="s">
        <v>2047</v>
      </c>
      <c r="B1811" s="575"/>
      <c r="C1811" s="575"/>
      <c r="D1811" s="575"/>
      <c r="E1811" s="575"/>
      <c r="F1811" s="575"/>
      <c r="G1811" s="258">
        <f t="shared" ref="G1811:L1811" si="214">G1809/G1810</f>
        <v>0.36041781737193762</v>
      </c>
      <c r="H1811" s="258">
        <f t="shared" si="214"/>
        <v>0.31689363057324849</v>
      </c>
      <c r="I1811" s="258">
        <f t="shared" si="214"/>
        <v>0.30119422043010752</v>
      </c>
      <c r="J1811" s="258">
        <f t="shared" si="214"/>
        <v>0.39051336302895323</v>
      </c>
      <c r="K1811" s="258">
        <f t="shared" si="214"/>
        <v>5.1090909090909083E-2</v>
      </c>
      <c r="L1811" s="258">
        <f t="shared" si="214"/>
        <v>0.86150806451612905</v>
      </c>
    </row>
    <row r="1812" spans="1:12">
      <c r="A1812" s="280"/>
      <c r="B1812" s="281"/>
      <c r="C1812" s="282"/>
      <c r="D1812" s="259"/>
      <c r="E1812" s="260"/>
      <c r="F1812" s="283"/>
      <c r="G1812" s="283"/>
      <c r="H1812" s="284"/>
      <c r="I1812" s="284"/>
      <c r="J1812" s="285"/>
      <c r="K1812" s="285"/>
      <c r="L1812" s="284"/>
    </row>
    <row r="1813" spans="1:12">
      <c r="A1813" s="584" t="s">
        <v>2247</v>
      </c>
      <c r="B1813" s="584"/>
      <c r="C1813" s="584"/>
      <c r="D1813" s="584"/>
      <c r="E1813" s="584"/>
      <c r="F1813" s="584"/>
      <c r="G1813" s="584"/>
      <c r="H1813" s="584"/>
      <c r="I1813" s="584"/>
      <c r="J1813" s="584"/>
      <c r="K1813" s="584"/>
      <c r="L1813" s="584"/>
    </row>
    <row r="1815" spans="1:12">
      <c r="A1815" s="588" t="s">
        <v>159</v>
      </c>
      <c r="B1815" s="588" t="s">
        <v>166</v>
      </c>
      <c r="C1815" s="588" t="s">
        <v>167</v>
      </c>
      <c r="D1815" s="588" t="s">
        <v>2024</v>
      </c>
      <c r="E1815" s="590" t="s">
        <v>168</v>
      </c>
      <c r="F1815" s="590" t="s">
        <v>169</v>
      </c>
      <c r="G1815" s="592" t="s">
        <v>2025</v>
      </c>
      <c r="H1815" s="593"/>
      <c r="I1815" s="593"/>
      <c r="J1815" s="593"/>
      <c r="K1815" s="593"/>
      <c r="L1815" s="594"/>
    </row>
    <row r="1816" spans="1:12" ht="30">
      <c r="A1816" s="603"/>
      <c r="B1816" s="603"/>
      <c r="C1816" s="603"/>
      <c r="D1816" s="603"/>
      <c r="E1816" s="604"/>
      <c r="F1816" s="604"/>
      <c r="G1816" s="241" t="s">
        <v>2026</v>
      </c>
      <c r="H1816" s="241" t="s">
        <v>2027</v>
      </c>
      <c r="I1816" s="241" t="s">
        <v>2028</v>
      </c>
      <c r="J1816" s="241" t="s">
        <v>2029</v>
      </c>
      <c r="K1816" s="241" t="s">
        <v>2030</v>
      </c>
      <c r="L1816" s="241" t="s">
        <v>2031</v>
      </c>
    </row>
    <row r="1817" spans="1:12" ht="42.75" customHeight="1">
      <c r="A1817" s="247" t="s">
        <v>1973</v>
      </c>
      <c r="B1817" s="618" t="s">
        <v>3743</v>
      </c>
      <c r="C1817" s="242" t="str">
        <f>VLOOKUP(D1817,'[3]TAC 2018'!$C$2:$AJ$774,2)</f>
        <v>Leche de vaca, entera, en polvo</v>
      </c>
      <c r="D1817" s="243" t="s">
        <v>2049</v>
      </c>
      <c r="E1817" s="156">
        <v>20</v>
      </c>
      <c r="F1817" s="157">
        <f>$E1817*VLOOKUP($D1817,'[3]TAC 2018'!$C$2:$AJ$774,4)/100</f>
        <v>20</v>
      </c>
      <c r="G1817" s="157">
        <f>$F1817*VLOOKUP($D1817,'[3]TAC 2018'!$C$2:$AJ$774,6)/100</f>
        <v>99.8</v>
      </c>
      <c r="H1817" s="244">
        <f>$F1817*VLOOKUP($D1817,'[3]TAC 2018'!$C$2:$AJ$774,8)/100</f>
        <v>5.26</v>
      </c>
      <c r="I1817" s="244">
        <f>$F1817*VLOOKUP($D1817,'[3]TAC 2018'!$C$2:$AJ$774,9)/100</f>
        <v>5.32</v>
      </c>
      <c r="J1817" s="245">
        <f>$F1817*VLOOKUP($D1817,'[3]TAC 2018'!$C$2:$AJ$774,10)/100</f>
        <v>7.68</v>
      </c>
      <c r="K1817" s="245">
        <f>$F1817*VLOOKUP($D1817,'[3]TAC 2018'!$C$2:$AJ$774,14)/100</f>
        <v>188</v>
      </c>
      <c r="L1817" s="244">
        <f>$F1817*VLOOKUP($D1817,'[3]TAC 2018'!$C$2:$AJ$774,15)/100</f>
        <v>0.1</v>
      </c>
    </row>
    <row r="1818" spans="1:12" ht="43.5" customHeight="1">
      <c r="A1818" s="616" t="s">
        <v>1882</v>
      </c>
      <c r="B1818" s="618"/>
      <c r="C1818" s="242" t="str">
        <f>VLOOKUP(D1818,'[3]TAC 2018'!$C$2:$AJ$774,2)</f>
        <v>Arroz blanco, pulido, crudo</v>
      </c>
      <c r="D1818" s="243" t="s">
        <v>2056</v>
      </c>
      <c r="E1818" s="156">
        <v>20</v>
      </c>
      <c r="F1818" s="157">
        <f>$E1818*VLOOKUP($D1818,'[3]TAC 2018'!$C$2:$AJ$774,4)/100</f>
        <v>20</v>
      </c>
      <c r="G1818" s="157">
        <f>$F1818*VLOOKUP($D1818,'[3]TAC 2018'!$C$2:$AJ$774,6)/100</f>
        <v>70.599999999999994</v>
      </c>
      <c r="H1818" s="244">
        <f>$F1818*VLOOKUP($D1818,'[3]TAC 2018'!$C$2:$AJ$774,8)/100</f>
        <v>1.34</v>
      </c>
      <c r="I1818" s="244">
        <f>$F1818*VLOOKUP($D1818,'[3]TAC 2018'!$C$2:$AJ$774,9)/100</f>
        <v>0.08</v>
      </c>
      <c r="J1818" s="245">
        <f>$F1818*VLOOKUP($D1818,'[3]TAC 2018'!$C$2:$AJ$774,10)/100</f>
        <v>16.02</v>
      </c>
      <c r="K1818" s="245">
        <f>$F1818*VLOOKUP($D1818,'[3]TAC 2018'!$C$2:$AJ$774,14)/100</f>
        <v>1.8</v>
      </c>
      <c r="L1818" s="244">
        <f>$F1818*VLOOKUP($D1818,'[3]TAC 2018'!$C$2:$AJ$774,15)/100</f>
        <v>0.16</v>
      </c>
    </row>
    <row r="1819" spans="1:12">
      <c r="A1819" s="616"/>
      <c r="B1819" s="618"/>
      <c r="C1819" s="242" t="str">
        <f>VLOOKUP(D1819,'[3]TAC 2018'!$C$2:$AJ$774,2)</f>
        <v>Azucar blanco, granulado</v>
      </c>
      <c r="D1819" s="243" t="s">
        <v>2033</v>
      </c>
      <c r="E1819" s="156">
        <v>10</v>
      </c>
      <c r="F1819" s="157">
        <f>$E1819*VLOOKUP($D1819,'[3]TAC 2018'!$C$2:$AJ$774,4)/100</f>
        <v>10</v>
      </c>
      <c r="G1819" s="157">
        <f>$F1819*VLOOKUP($D1819,'[3]TAC 2018'!$C$2:$AJ$774,6)/100</f>
        <v>39.700000000000003</v>
      </c>
      <c r="H1819" s="244">
        <f>$F1819*VLOOKUP($D1819,'[3]TAC 2018'!$C$2:$AJ$774,8)/100</f>
        <v>0</v>
      </c>
      <c r="I1819" s="244">
        <f>$F1819*VLOOKUP($D1819,'[3]TAC 2018'!$C$2:$AJ$774,9)/100</f>
        <v>0</v>
      </c>
      <c r="J1819" s="245">
        <f>$F1819*VLOOKUP($D1819,'[3]TAC 2018'!$C$2:$AJ$774,10)/100</f>
        <v>9.93</v>
      </c>
      <c r="K1819" s="245">
        <f>$F1819*VLOOKUP($D1819,'[3]TAC 2018'!$C$2:$AJ$774,14)/100</f>
        <v>0</v>
      </c>
      <c r="L1819" s="244">
        <f>$F1819*VLOOKUP($D1819,'[3]TAC 2018'!$C$2:$AJ$774,15)/100</f>
        <v>0.01</v>
      </c>
    </row>
    <row r="1820" spans="1:12" ht="15.75">
      <c r="A1820" s="617" t="s">
        <v>2045</v>
      </c>
      <c r="B1820" s="617"/>
      <c r="C1820" s="617"/>
      <c r="D1820" s="617"/>
      <c r="E1820" s="617"/>
      <c r="F1820" s="617"/>
      <c r="G1820" s="263">
        <f>SUM(G1817:G1819)</f>
        <v>210.09999999999997</v>
      </c>
      <c r="H1820" s="263">
        <f>SUM(H1816:H1819)</f>
        <v>6.6</v>
      </c>
      <c r="I1820" s="263">
        <f>SUM(I1816:I1819)</f>
        <v>5.4</v>
      </c>
      <c r="J1820" s="263">
        <f>SUM(J1816:J1819)</f>
        <v>33.629999999999995</v>
      </c>
      <c r="K1820" s="263">
        <f>SUM(K1816:K1819)</f>
        <v>189.8</v>
      </c>
      <c r="L1820" s="263">
        <f>SUM(L1816:L1819)</f>
        <v>0.27</v>
      </c>
    </row>
    <row r="1821" spans="1:12" ht="15.75">
      <c r="A1821" s="575" t="s">
        <v>2046</v>
      </c>
      <c r="B1821" s="575"/>
      <c r="C1821" s="575"/>
      <c r="D1821" s="575"/>
      <c r="E1821" s="575"/>
      <c r="F1821" s="575"/>
      <c r="G1821" s="256">
        <v>2245</v>
      </c>
      <c r="H1821" s="257">
        <v>78.5</v>
      </c>
      <c r="I1821" s="257">
        <v>74.400000000000006</v>
      </c>
      <c r="J1821" s="257">
        <v>314.3</v>
      </c>
      <c r="K1821" s="256">
        <v>1100</v>
      </c>
      <c r="L1821" s="257">
        <v>6.2</v>
      </c>
    </row>
    <row r="1822" spans="1:12" ht="15.75">
      <c r="A1822" s="575" t="s">
        <v>2047</v>
      </c>
      <c r="B1822" s="575"/>
      <c r="C1822" s="575"/>
      <c r="D1822" s="575"/>
      <c r="E1822" s="575"/>
      <c r="F1822" s="575"/>
      <c r="G1822" s="258">
        <f t="shared" ref="G1822:L1822" si="215">G1820/G1821</f>
        <v>9.3585746102449879E-2</v>
      </c>
      <c r="H1822" s="258">
        <f t="shared" si="215"/>
        <v>8.4076433121019103E-2</v>
      </c>
      <c r="I1822" s="258">
        <f t="shared" si="215"/>
        <v>7.2580645161290328E-2</v>
      </c>
      <c r="J1822" s="258">
        <f t="shared" si="215"/>
        <v>0.10699968183264395</v>
      </c>
      <c r="K1822" s="258">
        <f t="shared" si="215"/>
        <v>0.17254545454545456</v>
      </c>
      <c r="L1822" s="258">
        <f t="shared" si="215"/>
        <v>4.3548387096774194E-2</v>
      </c>
    </row>
    <row r="1823" spans="1:12">
      <c r="A1823" s="583"/>
      <c r="B1823" s="583"/>
      <c r="C1823" s="583"/>
      <c r="D1823" s="583"/>
      <c r="E1823" s="583"/>
      <c r="F1823" s="583"/>
      <c r="G1823" s="583"/>
      <c r="H1823" s="583"/>
      <c r="I1823" s="583"/>
      <c r="J1823" s="583"/>
      <c r="K1823" s="583"/>
      <c r="L1823" s="583"/>
    </row>
    <row r="1824" spans="1:12">
      <c r="A1824" s="584" t="s">
        <v>2248</v>
      </c>
      <c r="B1824" s="584"/>
      <c r="C1824" s="584"/>
      <c r="D1824" s="584"/>
      <c r="E1824" s="584"/>
      <c r="F1824" s="584"/>
      <c r="G1824" s="584"/>
      <c r="H1824" s="584"/>
      <c r="I1824" s="584"/>
      <c r="J1824" s="584"/>
      <c r="K1824" s="584"/>
      <c r="L1824" s="584"/>
    </row>
    <row r="1825" spans="1:12">
      <c r="A1825" s="585"/>
      <c r="B1825" s="586"/>
      <c r="C1825" s="586"/>
      <c r="D1825" s="586"/>
      <c r="E1825" s="586"/>
      <c r="F1825" s="586"/>
      <c r="G1825" s="586"/>
      <c r="H1825" s="586"/>
      <c r="I1825" s="586"/>
      <c r="J1825" s="586"/>
      <c r="K1825" s="586"/>
      <c r="L1825" s="587"/>
    </row>
    <row r="1826" spans="1:12">
      <c r="A1826" s="588" t="s">
        <v>159</v>
      </c>
      <c r="B1826" s="588" t="s">
        <v>166</v>
      </c>
      <c r="C1826" s="588" t="s">
        <v>167</v>
      </c>
      <c r="D1826" s="588" t="s">
        <v>2024</v>
      </c>
      <c r="E1826" s="590" t="s">
        <v>168</v>
      </c>
      <c r="F1826" s="590" t="s">
        <v>169</v>
      </c>
      <c r="G1826" s="592" t="s">
        <v>2025</v>
      </c>
      <c r="H1826" s="593"/>
      <c r="I1826" s="593"/>
      <c r="J1826" s="593"/>
      <c r="K1826" s="593"/>
      <c r="L1826" s="594"/>
    </row>
    <row r="1827" spans="1:12" ht="30">
      <c r="A1827" s="589"/>
      <c r="B1827" s="589"/>
      <c r="C1827" s="589"/>
      <c r="D1827" s="589"/>
      <c r="E1827" s="591"/>
      <c r="F1827" s="591"/>
      <c r="G1827" s="241" t="s">
        <v>2026</v>
      </c>
      <c r="H1827" s="241" t="s">
        <v>2027</v>
      </c>
      <c r="I1827" s="241" t="s">
        <v>2028</v>
      </c>
      <c r="J1827" s="241" t="s">
        <v>2029</v>
      </c>
      <c r="K1827" s="241" t="s">
        <v>2030</v>
      </c>
      <c r="L1827" s="241" t="s">
        <v>2031</v>
      </c>
    </row>
    <row r="1828" spans="1:12">
      <c r="A1828" s="602" t="s">
        <v>1896</v>
      </c>
      <c r="B1828" s="612" t="s">
        <v>2100</v>
      </c>
      <c r="C1828" s="261" t="str">
        <f>VLOOKUP(D1828,'[3]TAC 2018'!$C$2:$AJ$774,2)</f>
        <v>Mora de castilla, cruda</v>
      </c>
      <c r="D1828" s="243" t="s">
        <v>2101</v>
      </c>
      <c r="E1828" s="156">
        <v>30</v>
      </c>
      <c r="F1828" s="157">
        <f>$E1828*VLOOKUP($D1828,'[3]TAC 2018'!$C$2:$AJ$774,4)/100</f>
        <v>27</v>
      </c>
      <c r="G1828" s="157">
        <f>$F1828*VLOOKUP($D1828,'[3]TAC 2018'!$C$2:$AJ$774,6)/100</f>
        <v>19.98</v>
      </c>
      <c r="H1828" s="244">
        <f>$F1828*VLOOKUP($D1828,'[3]TAC 2018'!$C$2:$AJ$774,8)/100</f>
        <v>0.27</v>
      </c>
      <c r="I1828" s="244">
        <f>$F1828*VLOOKUP($D1828,'[3]TAC 2018'!$C$2:$AJ$774,9)/100</f>
        <v>2.7000000000000003E-2</v>
      </c>
      <c r="J1828" s="245">
        <f>$F1828*VLOOKUP($D1828,'[3]TAC 2018'!$C$2:$AJ$774,10)/100</f>
        <v>3.9419999999999997</v>
      </c>
      <c r="K1828" s="245">
        <f>$F1828*VLOOKUP($D1828,'[3]TAC 2018'!$C$2:$AJ$774,14)/100</f>
        <v>11.34</v>
      </c>
      <c r="L1828" s="244">
        <f>$F1828*VLOOKUP($D1828,'[3]TAC 2018'!$C$2:$AJ$774,15)/100</f>
        <v>0.45899999999999996</v>
      </c>
    </row>
    <row r="1829" spans="1:12">
      <c r="A1829" s="602"/>
      <c r="B1829" s="612"/>
      <c r="C1829" s="261" t="str">
        <f>VLOOKUP(D1829,'[3]TAC 2018'!$C$2:$AJ$774,2)</f>
        <v>Azucar blanco, granulado</v>
      </c>
      <c r="D1829" s="243" t="s">
        <v>2033</v>
      </c>
      <c r="E1829" s="156">
        <v>10</v>
      </c>
      <c r="F1829" s="157">
        <f>$E1829*VLOOKUP($D1829,'[3]TAC 2018'!$C$2:$AJ$774,4)/100</f>
        <v>10</v>
      </c>
      <c r="G1829" s="157">
        <f>$F1829*VLOOKUP($D1829,'[3]TAC 2018'!$C$2:$AJ$774,6)/100</f>
        <v>39.700000000000003</v>
      </c>
      <c r="H1829" s="244">
        <f>$F1829*VLOOKUP($D1829,'[3]TAC 2018'!$C$2:$AJ$774,8)/100</f>
        <v>0</v>
      </c>
      <c r="I1829" s="244">
        <f>$F1829*VLOOKUP($D1829,'[3]TAC 2018'!$C$2:$AJ$774,9)/100</f>
        <v>0</v>
      </c>
      <c r="J1829" s="245">
        <f>$F1829*VLOOKUP($D1829,'[3]TAC 2018'!$C$2:$AJ$774,10)/100</f>
        <v>9.93</v>
      </c>
      <c r="K1829" s="245">
        <f>$F1829*VLOOKUP($D1829,'[3]TAC 2018'!$C$2:$AJ$774,14)/100</f>
        <v>0</v>
      </c>
      <c r="L1829" s="244">
        <f>$F1829*VLOOKUP($D1829,'[3]TAC 2018'!$C$2:$AJ$774,15)/100</f>
        <v>0.01</v>
      </c>
    </row>
    <row r="1830" spans="1:12">
      <c r="A1830" s="597" t="s">
        <v>1882</v>
      </c>
      <c r="B1830" s="613" t="s">
        <v>1723</v>
      </c>
      <c r="C1830" s="261" t="str">
        <f>VLOOKUP(D1830,'[3]TAC 2018'!$C$2:$AJ$774,2)</f>
        <v>Arroz blanco, pulido, crudo</v>
      </c>
      <c r="D1830" s="243" t="s">
        <v>2056</v>
      </c>
      <c r="E1830" s="156">
        <v>80</v>
      </c>
      <c r="F1830" s="157">
        <f>$E1830*VLOOKUP($D1830,'[3]TAC 2018'!$C$2:$AJ$774,4)/100</f>
        <v>80</v>
      </c>
      <c r="G1830" s="157">
        <f>$F1830*VLOOKUP($D1830,'[3]TAC 2018'!$C$2:$AJ$774,6)/100</f>
        <v>282.39999999999998</v>
      </c>
      <c r="H1830" s="244">
        <f>$F1830*VLOOKUP($D1830,'[3]TAC 2018'!$C$2:$AJ$774,8)/100</f>
        <v>5.36</v>
      </c>
      <c r="I1830" s="244">
        <f>$F1830*VLOOKUP($D1830,'[3]TAC 2018'!$C$2:$AJ$774,9)/100</f>
        <v>0.32</v>
      </c>
      <c r="J1830" s="245">
        <f>$F1830*VLOOKUP($D1830,'[3]TAC 2018'!$C$2:$AJ$774,10)/100</f>
        <v>64.08</v>
      </c>
      <c r="K1830" s="245">
        <f>$F1830*VLOOKUP($D1830,'[3]TAC 2018'!$C$2:$AJ$774,14)/100</f>
        <v>7.2</v>
      </c>
      <c r="L1830" s="244">
        <f>$F1830*VLOOKUP($D1830,'[3]TAC 2018'!$C$2:$AJ$774,15)/100</f>
        <v>0.64</v>
      </c>
    </row>
    <row r="1831" spans="1:12">
      <c r="A1831" s="598"/>
      <c r="B1831" s="614"/>
      <c r="C1831" s="261" t="str">
        <f>VLOOKUP(D1831,'[3]TAC 2018'!$C$2:$AJ$774,2)</f>
        <v>Ajo, crudo</v>
      </c>
      <c r="D1831" s="243" t="s">
        <v>2038</v>
      </c>
      <c r="E1831" s="156">
        <v>10</v>
      </c>
      <c r="F1831" s="157">
        <f>$E1831*VLOOKUP($D1831,'[3]TAC 2018'!$C$2:$AJ$774,4)/100</f>
        <v>9.5</v>
      </c>
      <c r="G1831" s="157">
        <f>$F1831*VLOOKUP($D1831,'[3]TAC 2018'!$C$2:$AJ$774,6)/100</f>
        <v>13.68</v>
      </c>
      <c r="H1831" s="244">
        <f>$F1831*VLOOKUP($D1831,'[3]TAC 2018'!$C$2:$AJ$774,8)/100</f>
        <v>0.44650000000000001</v>
      </c>
      <c r="I1831" s="244">
        <f>$F1831*VLOOKUP($D1831,'[3]TAC 2018'!$C$2:$AJ$774,9)/100</f>
        <v>2.8500000000000001E-2</v>
      </c>
      <c r="J1831" s="245">
        <f>$F1831*VLOOKUP($D1831,'[3]TAC 2018'!$C$2:$AJ$774,10)/100</f>
        <v>2.7835000000000001</v>
      </c>
      <c r="K1831" s="245">
        <f>$F1831*VLOOKUP($D1831,'[3]TAC 2018'!$C$2:$AJ$774,14)/100</f>
        <v>3.8</v>
      </c>
      <c r="L1831" s="244">
        <f>$F1831*VLOOKUP($D1831,'[3]TAC 2018'!$C$2:$AJ$774,15)/100</f>
        <v>0.1235</v>
      </c>
    </row>
    <row r="1832" spans="1:12">
      <c r="A1832" s="598"/>
      <c r="B1832" s="614"/>
      <c r="C1832" s="261" t="str">
        <f>VLOOKUP(D1832,'[3]TAC 2018'!$C$2:$AJ$774,2)</f>
        <v>Sal</v>
      </c>
      <c r="D1832" s="243" t="s">
        <v>2041</v>
      </c>
      <c r="E1832" s="156">
        <v>1</v>
      </c>
      <c r="F1832" s="157">
        <f>$E1832*VLOOKUP($D1832,'[3]TAC 2018'!$C$2:$AJ$774,4)/100</f>
        <v>1</v>
      </c>
      <c r="G1832" s="157">
        <f>$F1832*VLOOKUP($D1832,'[3]TAC 2018'!$C$2:$AJ$774,6)/100</f>
        <v>0</v>
      </c>
      <c r="H1832" s="244">
        <f>$F1832*VLOOKUP($D1832,'[3]TAC 2018'!$C$2:$AJ$774,8)/100</f>
        <v>0</v>
      </c>
      <c r="I1832" s="244">
        <f>$F1832*VLOOKUP($D1832,'[3]TAC 2018'!$C$2:$AJ$774,9)/100</f>
        <v>0</v>
      </c>
      <c r="J1832" s="245">
        <f>$F1832*VLOOKUP($D1832,'[3]TAC 2018'!$C$2:$AJ$774,10)/100</f>
        <v>0</v>
      </c>
      <c r="K1832" s="245">
        <f>$F1832*VLOOKUP($D1832,'[3]TAC 2018'!$C$2:$AJ$774,14)/100</f>
        <v>0.24</v>
      </c>
      <c r="L1832" s="244">
        <f>$F1832*VLOOKUP($D1832,'[3]TAC 2018'!$C$2:$AJ$774,15)/100</f>
        <v>3.0000000000000001E-3</v>
      </c>
    </row>
    <row r="1833" spans="1:12">
      <c r="A1833" s="600"/>
      <c r="B1833" s="615"/>
      <c r="C1833" s="261" t="str">
        <f>VLOOKUP(D1833,'[3]TAC 2018'!$C$2:$AJ$774,2)</f>
        <v>Aceite de maíz</v>
      </c>
      <c r="D1833" s="243" t="s">
        <v>2040</v>
      </c>
      <c r="E1833" s="156">
        <v>5</v>
      </c>
      <c r="F1833" s="157">
        <f>$E1833*VLOOKUP($D1833,'[3]TAC 2018'!$C$2:$AJ$774,4)/100</f>
        <v>5</v>
      </c>
      <c r="G1833" s="157">
        <f>$F1833*VLOOKUP($D1833,'[3]TAC 2018'!$C$2:$AJ$774,6)/100</f>
        <v>45</v>
      </c>
      <c r="H1833" s="244">
        <f>$F1833*VLOOKUP($D1833,'[3]TAC 2018'!$C$2:$AJ$774,8)/100</f>
        <v>0</v>
      </c>
      <c r="I1833" s="244">
        <f>$F1833*VLOOKUP($D1833,'[3]TAC 2018'!$C$2:$AJ$774,9)/100</f>
        <v>5</v>
      </c>
      <c r="J1833" s="245">
        <f>$F1833*VLOOKUP($D1833,'[3]TAC 2018'!$C$2:$AJ$774,10)/100</f>
        <v>0</v>
      </c>
      <c r="K1833" s="245">
        <f>$F1833*VLOOKUP($D1833,'[3]TAC 2018'!$C$2:$AJ$774,14)/100</f>
        <v>0</v>
      </c>
      <c r="L1833" s="244">
        <f>$F1833*VLOOKUP($D1833,'[3]TAC 2018'!$C$2:$AJ$774,15)/100</f>
        <v>0</v>
      </c>
    </row>
    <row r="1834" spans="1:12">
      <c r="A1834" s="597" t="s">
        <v>1785</v>
      </c>
      <c r="B1834" s="613" t="s">
        <v>2105</v>
      </c>
      <c r="C1834" s="261" t="str">
        <f>VLOOKUP(D1834,'[3]TAC 2018'!$C$2:$AJ$774,2)</f>
        <v>Pollo, pechuga con piel, cruda</v>
      </c>
      <c r="D1834" s="243" t="s">
        <v>2084</v>
      </c>
      <c r="E1834" s="156">
        <v>80</v>
      </c>
      <c r="F1834" s="157">
        <f>$E1834*VLOOKUP($D1834,'[3]TAC 2018'!$C$2:$AJ$774,4)/100</f>
        <v>74.400000000000006</v>
      </c>
      <c r="G1834" s="157">
        <f>$F1834*VLOOKUP($D1834,'[3]TAC 2018'!$C$2:$AJ$774,6)/100</f>
        <v>123.50400000000002</v>
      </c>
      <c r="H1834" s="244">
        <f>$F1834*VLOOKUP($D1834,'[3]TAC 2018'!$C$2:$AJ$774,8)/100</f>
        <v>15.400800000000002</v>
      </c>
      <c r="I1834" s="244">
        <f>$F1834*VLOOKUP($D1834,'[3]TAC 2018'!$C$2:$AJ$774,9)/100</f>
        <v>6.8448000000000002</v>
      </c>
      <c r="J1834" s="245">
        <f>$F1834*VLOOKUP($D1834,'[3]TAC 2018'!$C$2:$AJ$774,10)/100</f>
        <v>7.4400000000000008E-2</v>
      </c>
      <c r="K1834" s="245">
        <f>$F1834*VLOOKUP($D1834,'[3]TAC 2018'!$C$2:$AJ$774,14)/100</f>
        <v>8.1840000000000011</v>
      </c>
      <c r="L1834" s="244">
        <f>$F1834*VLOOKUP($D1834,'[3]TAC 2018'!$C$2:$AJ$774,15)/100</f>
        <v>0.52079999999999993</v>
      </c>
    </row>
    <row r="1835" spans="1:12">
      <c r="A1835" s="598"/>
      <c r="B1835" s="614"/>
      <c r="C1835" s="261" t="str">
        <f>VLOOKUP(D1835,'[3]TAC 2018'!$C$2:$AJ$774,2)</f>
        <v>Cebolla cabezona, cruda</v>
      </c>
      <c r="D1835" s="243" t="s">
        <v>2035</v>
      </c>
      <c r="E1835" s="156">
        <v>10</v>
      </c>
      <c r="F1835" s="157">
        <f>$E1835*VLOOKUP($D1835,'[3]TAC 2018'!$C$2:$AJ$774,4)/100</f>
        <v>9.5</v>
      </c>
      <c r="G1835" s="157">
        <f>$F1835*VLOOKUP($D1835,'[3]TAC 2018'!$C$2:$AJ$774,6)/100</f>
        <v>3.8</v>
      </c>
      <c r="H1835" s="244">
        <f>$F1835*VLOOKUP($D1835,'[3]TAC 2018'!$C$2:$AJ$774,8)/100</f>
        <v>0.13299999999999998</v>
      </c>
      <c r="I1835" s="244">
        <f>$F1835*VLOOKUP($D1835,'[3]TAC 2018'!$C$2:$AJ$774,9)/100</f>
        <v>9.5000000000000015E-3</v>
      </c>
      <c r="J1835" s="245">
        <f>$F1835*VLOOKUP($D1835,'[3]TAC 2018'!$C$2:$AJ$774,10)/100</f>
        <v>0.73150000000000004</v>
      </c>
      <c r="K1835" s="245">
        <f>$F1835*VLOOKUP($D1835,'[3]TAC 2018'!$C$2:$AJ$774,14)/100</f>
        <v>2.2799999999999998</v>
      </c>
      <c r="L1835" s="244">
        <f>$F1835*VLOOKUP($D1835,'[3]TAC 2018'!$C$2:$AJ$774,15)/100</f>
        <v>2.8500000000000001E-2</v>
      </c>
    </row>
    <row r="1836" spans="1:12">
      <c r="A1836" s="598"/>
      <c r="B1836" s="614"/>
      <c r="C1836" s="261" t="str">
        <f>VLOOKUP(D1836,'[3]TAC 2018'!$C$2:$AJ$774,2)</f>
        <v>Pimentón verde, crudo</v>
      </c>
      <c r="D1836" s="243" t="s">
        <v>2037</v>
      </c>
      <c r="E1836" s="156">
        <v>10</v>
      </c>
      <c r="F1836" s="157">
        <f>$E1836*VLOOKUP($D1836,'[3]TAC 2018'!$C$2:$AJ$774,4)/100</f>
        <v>8</v>
      </c>
      <c r="G1836" s="157">
        <f>$F1836*VLOOKUP($D1836,'[3]TAC 2018'!$C$2:$AJ$774,6)/100</f>
        <v>2.2400000000000002</v>
      </c>
      <c r="H1836" s="244">
        <f>$F1836*VLOOKUP($D1836,'[3]TAC 2018'!$C$2:$AJ$774,8)/100</f>
        <v>7.2000000000000008E-2</v>
      </c>
      <c r="I1836" s="244">
        <f>$F1836*VLOOKUP($D1836,'[3]TAC 2018'!$C$2:$AJ$774,9)/100</f>
        <v>8.0000000000000002E-3</v>
      </c>
      <c r="J1836" s="245">
        <f>$F1836*VLOOKUP($D1836,'[3]TAC 2018'!$C$2:$AJ$774,10)/100</f>
        <v>0.39200000000000002</v>
      </c>
      <c r="K1836" s="245">
        <f>$F1836*VLOOKUP($D1836,'[3]TAC 2018'!$C$2:$AJ$774,14)/100</f>
        <v>0.88</v>
      </c>
      <c r="L1836" s="244">
        <f>$F1836*VLOOKUP($D1836,'[3]TAC 2018'!$C$2:$AJ$774,15)/100</f>
        <v>3.2000000000000001E-2</v>
      </c>
    </row>
    <row r="1837" spans="1:12">
      <c r="A1837" s="598"/>
      <c r="B1837" s="614"/>
      <c r="C1837" s="261" t="str">
        <f>VLOOKUP(D1837,'[3]TAC 2018'!$C$2:$AJ$774,2)</f>
        <v>Achiote,seco</v>
      </c>
      <c r="D1837" s="243" t="s">
        <v>2063</v>
      </c>
      <c r="E1837" s="156">
        <v>1</v>
      </c>
      <c r="F1837" s="157">
        <f>$E1837*VLOOKUP($D1837,'[3]TAC 2018'!$C$2:$AJ$774,4)/100</f>
        <v>1</v>
      </c>
      <c r="G1837" s="157">
        <f>$F1837*VLOOKUP($D1837,'[3]TAC 2018'!$C$2:$AJ$774,6)/100</f>
        <v>3.92</v>
      </c>
      <c r="H1837" s="244">
        <f>$F1837*VLOOKUP($D1837,'[3]TAC 2018'!$C$2:$AJ$774,8)/100</f>
        <v>4.4000000000000004E-2</v>
      </c>
      <c r="I1837" s="244">
        <f>$F1837*VLOOKUP($D1837,'[3]TAC 2018'!$C$2:$AJ$774,9)/100</f>
        <v>5.2999999999999999E-2</v>
      </c>
      <c r="J1837" s="245">
        <f>$F1837*VLOOKUP($D1837,'[3]TAC 2018'!$C$2:$AJ$774,10)/100</f>
        <v>0.81799999999999995</v>
      </c>
      <c r="K1837" s="245">
        <f>$F1837*VLOOKUP($D1837,'[3]TAC 2018'!$C$2:$AJ$774,14)/100</f>
        <v>0.11</v>
      </c>
      <c r="L1837" s="244">
        <f>$F1837*VLOOKUP($D1837,'[3]TAC 2018'!$C$2:$AJ$774,15)/100</f>
        <v>1.3999999999999999E-2</v>
      </c>
    </row>
    <row r="1838" spans="1:12">
      <c r="A1838" s="598"/>
      <c r="B1838" s="614"/>
      <c r="C1838" s="261" t="str">
        <f>VLOOKUP(D1838,'[3]TAC 2018'!$C$2:$AJ$774,2)</f>
        <v>Ajo, crudo</v>
      </c>
      <c r="D1838" s="243" t="s">
        <v>2038</v>
      </c>
      <c r="E1838" s="156">
        <v>1</v>
      </c>
      <c r="F1838" s="157">
        <f>$E1838*VLOOKUP($D1838,'[3]TAC 2018'!$C$2:$AJ$774,4)/100</f>
        <v>0.95</v>
      </c>
      <c r="G1838" s="157">
        <f>$F1838*VLOOKUP($D1838,'[3]TAC 2018'!$C$2:$AJ$774,6)/100</f>
        <v>1.3679999999999999</v>
      </c>
      <c r="H1838" s="244">
        <f>$F1838*VLOOKUP($D1838,'[3]TAC 2018'!$C$2:$AJ$774,8)/100</f>
        <v>4.4649999999999995E-2</v>
      </c>
      <c r="I1838" s="244">
        <f>$F1838*VLOOKUP($D1838,'[3]TAC 2018'!$C$2:$AJ$774,9)/100</f>
        <v>2.8499999999999997E-3</v>
      </c>
      <c r="J1838" s="245">
        <f>$F1838*VLOOKUP($D1838,'[3]TAC 2018'!$C$2:$AJ$774,10)/100</f>
        <v>0.27834999999999999</v>
      </c>
      <c r="K1838" s="245">
        <f>$F1838*VLOOKUP($D1838,'[3]TAC 2018'!$C$2:$AJ$774,14)/100</f>
        <v>0.38</v>
      </c>
      <c r="L1838" s="244">
        <f>$F1838*VLOOKUP($D1838,'[3]TAC 2018'!$C$2:$AJ$774,15)/100</f>
        <v>1.2349999999999998E-2</v>
      </c>
    </row>
    <row r="1839" spans="1:12">
      <c r="A1839" s="598"/>
      <c r="B1839" s="614"/>
      <c r="C1839" s="261" t="str">
        <f>VLOOKUP(D1839,'[3]TAC 2018'!$C$2:$AJ$774,2)</f>
        <v>Cebolla junca, hojas, cruda</v>
      </c>
      <c r="D1839" s="243" t="s">
        <v>2039</v>
      </c>
      <c r="E1839" s="156">
        <v>20</v>
      </c>
      <c r="F1839" s="157">
        <f>$E1839*VLOOKUP($D1839,'[3]TAC 2018'!$C$2:$AJ$774,4)/100</f>
        <v>9</v>
      </c>
      <c r="G1839" s="157">
        <f>$F1839*VLOOKUP($D1839,'[3]TAC 2018'!$C$2:$AJ$774,6)/100</f>
        <v>3.69</v>
      </c>
      <c r="H1839" s="244">
        <f>$F1839*VLOOKUP($D1839,'[3]TAC 2018'!$C$2:$AJ$774,8)/100</f>
        <v>0.14400000000000002</v>
      </c>
      <c r="I1839" s="244">
        <f>$F1839*VLOOKUP($D1839,'[3]TAC 2018'!$C$2:$AJ$774,9)/100</f>
        <v>1.8000000000000002E-2</v>
      </c>
      <c r="J1839" s="245">
        <f>$F1839*VLOOKUP($D1839,'[3]TAC 2018'!$C$2:$AJ$774,10)/100</f>
        <v>0.63900000000000001</v>
      </c>
      <c r="K1839" s="245">
        <f>$F1839*VLOOKUP($D1839,'[3]TAC 2018'!$C$2:$AJ$774,14)/100</f>
        <v>3.96</v>
      </c>
      <c r="L1839" s="244">
        <f>$F1839*VLOOKUP($D1839,'[3]TAC 2018'!$C$2:$AJ$774,15)/100</f>
        <v>0.13500000000000001</v>
      </c>
    </row>
    <row r="1840" spans="1:12">
      <c r="A1840" s="598"/>
      <c r="B1840" s="614"/>
      <c r="C1840" s="261" t="str">
        <f>VLOOKUP(D1840,'[3]TAC 2018'!$C$2:$AJ$774,2)</f>
        <v>Aceite de maíz</v>
      </c>
      <c r="D1840" s="243" t="s">
        <v>2040</v>
      </c>
      <c r="E1840" s="156">
        <v>5</v>
      </c>
      <c r="F1840" s="157">
        <f>$E1840*VLOOKUP($D1840,'[3]TAC 2018'!$C$2:$AJ$774,4)/100</f>
        <v>5</v>
      </c>
      <c r="G1840" s="157">
        <f>$F1840*VLOOKUP($D1840,'[3]TAC 2018'!$C$2:$AJ$774,6)/100</f>
        <v>45</v>
      </c>
      <c r="H1840" s="244">
        <f>$F1840*VLOOKUP($D1840,'[3]TAC 2018'!$C$2:$AJ$774,8)/100</f>
        <v>0</v>
      </c>
      <c r="I1840" s="244">
        <f>$F1840*VLOOKUP($D1840,'[3]TAC 2018'!$C$2:$AJ$774,9)/100</f>
        <v>5</v>
      </c>
      <c r="J1840" s="245">
        <f>$F1840*VLOOKUP($D1840,'[3]TAC 2018'!$C$2:$AJ$774,10)/100</f>
        <v>0</v>
      </c>
      <c r="K1840" s="245">
        <f>$F1840*VLOOKUP($D1840,'[3]TAC 2018'!$C$2:$AJ$774,14)/100</f>
        <v>0</v>
      </c>
      <c r="L1840" s="244">
        <f>$F1840*VLOOKUP($D1840,'[3]TAC 2018'!$C$2:$AJ$774,15)/100</f>
        <v>0</v>
      </c>
    </row>
    <row r="1841" spans="1:12">
      <c r="A1841" s="600"/>
      <c r="B1841" s="615"/>
      <c r="C1841" s="261" t="str">
        <f>VLOOKUP(D1841,'[3]TAC 2018'!$C$2:$AJ$774,2)</f>
        <v>Sal</v>
      </c>
      <c r="D1841" s="243" t="s">
        <v>2041</v>
      </c>
      <c r="E1841" s="246">
        <v>1</v>
      </c>
      <c r="F1841" s="157">
        <f>$E1841*VLOOKUP($D1841,'[3]TAC 2018'!$C$2:$AJ$774,4)/100</f>
        <v>1</v>
      </c>
      <c r="G1841" s="157">
        <f>$F1841*VLOOKUP($D1841,'[3]TAC 2018'!$C$2:$AJ$774,6)/100</f>
        <v>0</v>
      </c>
      <c r="H1841" s="244">
        <f>$F1841*VLOOKUP($D1841,'[3]TAC 2018'!$C$2:$AJ$774,8)/100</f>
        <v>0</v>
      </c>
      <c r="I1841" s="244">
        <f>$F1841*VLOOKUP($D1841,'[3]TAC 2018'!$C$2:$AJ$774,9)/100</f>
        <v>0</v>
      </c>
      <c r="J1841" s="245">
        <f>$F1841*VLOOKUP($D1841,'[3]TAC 2018'!$C$2:$AJ$774,10)/100</f>
        <v>0</v>
      </c>
      <c r="K1841" s="245">
        <f>$F1841*VLOOKUP($D1841,'[3]TAC 2018'!$C$2:$AJ$774,14)/100</f>
        <v>0.24</v>
      </c>
      <c r="L1841" s="244">
        <f>$F1841*VLOOKUP($D1841,'[3]TAC 2018'!$C$2:$AJ$774,15)/100</f>
        <v>3.0000000000000001E-3</v>
      </c>
    </row>
    <row r="1842" spans="1:12" ht="25.5" customHeight="1">
      <c r="A1842" s="574" t="s">
        <v>162</v>
      </c>
      <c r="B1842" s="581" t="s">
        <v>1953</v>
      </c>
      <c r="C1842" s="261" t="str">
        <f>VLOOKUP(D1842,'[3]TAC 2018'!$C$2:$AJ$774,2)</f>
        <v>plátano hartón, maduro, crudo</v>
      </c>
      <c r="D1842" s="243" t="s">
        <v>2090</v>
      </c>
      <c r="E1842" s="246">
        <v>100</v>
      </c>
      <c r="F1842" s="157">
        <f>$E1842*VLOOKUP($D1842,'[3]TAC 2018'!$C$2:$AJ$774,4)/100</f>
        <v>72</v>
      </c>
      <c r="G1842" s="157">
        <f>$F1842*VLOOKUP($D1842,'[3]TAC 2018'!$C$2:$AJ$774,6)/100</f>
        <v>95.04</v>
      </c>
      <c r="H1842" s="244">
        <f>$F1842*VLOOKUP($D1842,'[3]TAC 2018'!$C$2:$AJ$774,8)/100</f>
        <v>0.79200000000000004</v>
      </c>
      <c r="I1842" s="244">
        <f>$F1842*VLOOKUP($D1842,'[3]TAC 2018'!$C$2:$AJ$774,9)/100</f>
        <v>0.14400000000000002</v>
      </c>
      <c r="J1842" s="245">
        <f>$F1842*VLOOKUP($D1842,'[3]TAC 2018'!$C$2:$AJ$774,10)/100</f>
        <v>21.815999999999999</v>
      </c>
      <c r="K1842" s="245">
        <f>$F1842*VLOOKUP($D1842,'[3]TAC 2018'!$C$2:$AJ$774,14)/100</f>
        <v>2.16</v>
      </c>
      <c r="L1842" s="244">
        <f>$F1842*VLOOKUP($D1842,'[3]TAC 2018'!$C$2:$AJ$774,15)/100</f>
        <v>0.36</v>
      </c>
    </row>
    <row r="1843" spans="1:12" ht="35.25" customHeight="1">
      <c r="A1843" s="577"/>
      <c r="B1843" s="582"/>
      <c r="C1843" s="261" t="str">
        <f>VLOOKUP(D1843,'[3]TAC 2018'!$C$2:$AJ$774,2)</f>
        <v>Aceite de maíz</v>
      </c>
      <c r="D1843" s="243" t="s">
        <v>2040</v>
      </c>
      <c r="E1843" s="246">
        <v>10</v>
      </c>
      <c r="F1843" s="157">
        <f>$E1843*VLOOKUP($D1843,'[3]TAC 2018'!$C$2:$AJ$774,4)/100</f>
        <v>10</v>
      </c>
      <c r="G1843" s="157">
        <f>$F1843*VLOOKUP($D1843,'[3]TAC 2018'!$C$2:$AJ$774,6)/100</f>
        <v>90</v>
      </c>
      <c r="H1843" s="244">
        <f>$F1843*VLOOKUP($D1843,'[3]TAC 2018'!$C$2:$AJ$774,8)/100</f>
        <v>0</v>
      </c>
      <c r="I1843" s="244">
        <f>$F1843*VLOOKUP($D1843,'[3]TAC 2018'!$C$2:$AJ$774,9)/100</f>
        <v>10</v>
      </c>
      <c r="J1843" s="245">
        <f>$F1843*VLOOKUP($D1843,'[3]TAC 2018'!$C$2:$AJ$774,10)/100</f>
        <v>0</v>
      </c>
      <c r="K1843" s="245">
        <f>$F1843*VLOOKUP($D1843,'[3]TAC 2018'!$C$2:$AJ$774,14)/100</f>
        <v>0</v>
      </c>
      <c r="L1843" s="244">
        <f>$F1843*VLOOKUP($D1843,'[3]TAC 2018'!$C$2:$AJ$774,15)/100</f>
        <v>0</v>
      </c>
    </row>
    <row r="1844" spans="1:12" ht="15.75">
      <c r="A1844" s="575" t="s">
        <v>2045</v>
      </c>
      <c r="B1844" s="575"/>
      <c r="C1844" s="575"/>
      <c r="D1844" s="575"/>
      <c r="E1844" s="575"/>
      <c r="F1844" s="575"/>
      <c r="G1844" s="255">
        <f t="shared" ref="G1844:L1844" si="216">SUM(G1828:G1843)</f>
        <v>769.322</v>
      </c>
      <c r="H1844" s="255">
        <f t="shared" si="216"/>
        <v>22.706950000000003</v>
      </c>
      <c r="I1844" s="255">
        <f t="shared" si="216"/>
        <v>27.455649999999999</v>
      </c>
      <c r="J1844" s="255">
        <f t="shared" si="216"/>
        <v>105.48474999999999</v>
      </c>
      <c r="K1844" s="255">
        <f t="shared" si="216"/>
        <v>40.774000000000001</v>
      </c>
      <c r="L1844" s="255">
        <f t="shared" si="216"/>
        <v>2.3411499999999998</v>
      </c>
    </row>
    <row r="1845" spans="1:12" ht="15.75">
      <c r="A1845" s="575" t="s">
        <v>2046</v>
      </c>
      <c r="B1845" s="575"/>
      <c r="C1845" s="575"/>
      <c r="D1845" s="575"/>
      <c r="E1845" s="575"/>
      <c r="F1845" s="575"/>
      <c r="G1845" s="256">
        <v>2245</v>
      </c>
      <c r="H1845" s="257">
        <v>78.5</v>
      </c>
      <c r="I1845" s="257">
        <v>74.400000000000006</v>
      </c>
      <c r="J1845" s="257">
        <v>314.3</v>
      </c>
      <c r="K1845" s="256">
        <v>1100</v>
      </c>
      <c r="L1845" s="257">
        <v>6.2</v>
      </c>
    </row>
    <row r="1846" spans="1:12" ht="15.75">
      <c r="A1846" s="575" t="s">
        <v>2047</v>
      </c>
      <c r="B1846" s="575"/>
      <c r="C1846" s="575"/>
      <c r="D1846" s="575"/>
      <c r="E1846" s="575"/>
      <c r="F1846" s="575"/>
      <c r="G1846" s="258">
        <f t="shared" ref="G1846:L1846" si="217">G1844/G1845</f>
        <v>0.3426824053452116</v>
      </c>
      <c r="H1846" s="258">
        <f t="shared" si="217"/>
        <v>0.28926050955414018</v>
      </c>
      <c r="I1846" s="258">
        <f t="shared" si="217"/>
        <v>0.36902755376344082</v>
      </c>
      <c r="J1846" s="258">
        <f t="shared" si="217"/>
        <v>0.3356180400890868</v>
      </c>
      <c r="K1846" s="258">
        <f t="shared" si="217"/>
        <v>3.7067272727272726E-2</v>
      </c>
      <c r="L1846" s="258">
        <f t="shared" si="217"/>
        <v>0.37760483870967737</v>
      </c>
    </row>
    <row r="1849" spans="1:12">
      <c r="A1849" s="576" t="s">
        <v>2096</v>
      </c>
      <c r="B1849" s="576"/>
      <c r="C1849" s="576"/>
      <c r="D1849" s="576"/>
      <c r="E1849" s="576"/>
      <c r="F1849" s="576"/>
      <c r="G1849" s="301">
        <f t="shared" ref="G1849:L1849" si="218">G1844+G1820+G1809+G1784+G1774</f>
        <v>2615.46</v>
      </c>
      <c r="H1849" s="301">
        <f t="shared" si="218"/>
        <v>79.79310000000001</v>
      </c>
      <c r="I1849" s="301">
        <f t="shared" si="218"/>
        <v>88.234499999999997</v>
      </c>
      <c r="J1849" s="301">
        <f t="shared" si="218"/>
        <v>374.2731</v>
      </c>
      <c r="K1849" s="301">
        <f t="shared" si="218"/>
        <v>1112.4740000000002</v>
      </c>
      <c r="L1849" s="301">
        <f t="shared" si="218"/>
        <v>11.092499999999999</v>
      </c>
    </row>
    <row r="1850" spans="1:12">
      <c r="A1850" s="576" t="s">
        <v>2097</v>
      </c>
      <c r="B1850" s="576"/>
      <c r="C1850" s="576"/>
      <c r="D1850" s="576"/>
      <c r="E1850" s="576"/>
      <c r="F1850" s="576"/>
      <c r="G1850" s="302">
        <v>2245</v>
      </c>
      <c r="H1850" s="303">
        <v>78.5</v>
      </c>
      <c r="I1850" s="303">
        <v>74.400000000000006</v>
      </c>
      <c r="J1850" s="303">
        <v>314.3</v>
      </c>
      <c r="K1850" s="302">
        <v>1100</v>
      </c>
      <c r="L1850" s="303">
        <v>6.2</v>
      </c>
    </row>
    <row r="1851" spans="1:12">
      <c r="A1851" s="576" t="s">
        <v>2047</v>
      </c>
      <c r="B1851" s="576"/>
      <c r="C1851" s="576"/>
      <c r="D1851" s="576"/>
      <c r="E1851" s="576"/>
      <c r="F1851" s="576"/>
      <c r="G1851" s="304">
        <f>G1849/G1850</f>
        <v>1.1650155902004455</v>
      </c>
      <c r="H1851" s="304">
        <f t="shared" ref="H1851:L1851" si="219">H1849/H1850</f>
        <v>1.0164726114649683</v>
      </c>
      <c r="I1851" s="304">
        <f t="shared" si="219"/>
        <v>1.1859475806451611</v>
      </c>
      <c r="J1851" s="304">
        <f t="shared" si="219"/>
        <v>1.190814826598791</v>
      </c>
      <c r="K1851" s="304">
        <f t="shared" si="219"/>
        <v>1.0113400000000001</v>
      </c>
      <c r="L1851" s="304">
        <f t="shared" si="219"/>
        <v>1.7891129032258064</v>
      </c>
    </row>
    <row r="1852" spans="1:12">
      <c r="A1852" s="608" t="s">
        <v>3748</v>
      </c>
      <c r="B1852" s="608"/>
      <c r="C1852" s="608"/>
      <c r="D1852" s="608"/>
      <c r="E1852" s="608"/>
      <c r="F1852" s="608"/>
      <c r="G1852" s="608"/>
      <c r="H1852" s="608"/>
      <c r="I1852" s="608"/>
      <c r="J1852" s="608"/>
      <c r="K1852" s="608"/>
      <c r="L1852" s="608"/>
    </row>
    <row r="1854" spans="1:12">
      <c r="A1854" s="588" t="s">
        <v>159</v>
      </c>
      <c r="B1854" s="588" t="s">
        <v>166</v>
      </c>
      <c r="C1854" s="588" t="s">
        <v>167</v>
      </c>
      <c r="D1854" s="588" t="s">
        <v>2024</v>
      </c>
      <c r="E1854" s="590" t="s">
        <v>168</v>
      </c>
      <c r="F1854" s="590" t="s">
        <v>169</v>
      </c>
      <c r="G1854" s="592" t="s">
        <v>2025</v>
      </c>
      <c r="H1854" s="593"/>
      <c r="I1854" s="593"/>
      <c r="J1854" s="593"/>
      <c r="K1854" s="593"/>
      <c r="L1854" s="594"/>
    </row>
    <row r="1855" spans="1:12" ht="30">
      <c r="A1855" s="589"/>
      <c r="B1855" s="589"/>
      <c r="C1855" s="589"/>
      <c r="D1855" s="589"/>
      <c r="E1855" s="591"/>
      <c r="F1855" s="591"/>
      <c r="G1855" s="241" t="s">
        <v>2026</v>
      </c>
      <c r="H1855" s="241" t="s">
        <v>2027</v>
      </c>
      <c r="I1855" s="241" t="s">
        <v>2028</v>
      </c>
      <c r="J1855" s="241" t="s">
        <v>2029</v>
      </c>
      <c r="K1855" s="241" t="s">
        <v>2030</v>
      </c>
      <c r="L1855" s="241" t="s">
        <v>2031</v>
      </c>
    </row>
    <row r="1856" spans="1:12">
      <c r="A1856" s="573" t="s">
        <v>1764</v>
      </c>
      <c r="B1856" s="578" t="s">
        <v>3749</v>
      </c>
      <c r="C1856" s="242" t="str">
        <f>VLOOKUP(D1856,'[3]TAC 2018'!$C$2:$AJ$774,2)</f>
        <v>Avena en hojuelas, precocida</v>
      </c>
      <c r="D1856" s="243" t="s">
        <v>2054</v>
      </c>
      <c r="E1856" s="156">
        <v>20</v>
      </c>
      <c r="F1856" s="157">
        <f>$E1856*VLOOKUP($D1856,'[3]TAC 2018'!$C$2:$AJ$774,4)/100</f>
        <v>20</v>
      </c>
      <c r="G1856" s="157">
        <f>$F1856*VLOOKUP($D1856,'[3]TAC 2018'!$C$2:$AJ$774,6)/100</f>
        <v>82.2</v>
      </c>
      <c r="H1856" s="244">
        <f>$F1856*VLOOKUP($D1856,'[3]TAC 2018'!$C$2:$AJ$774,8)/100</f>
        <v>3.38</v>
      </c>
      <c r="I1856" s="244">
        <f>$F1856*VLOOKUP($D1856,'[3]TAC 2018'!$C$2:$AJ$774,9)/100</f>
        <v>1.5</v>
      </c>
      <c r="J1856" s="245">
        <f>$F1856*VLOOKUP($D1856,'[3]TAC 2018'!$C$2:$AJ$774,10)/100</f>
        <v>12.82</v>
      </c>
      <c r="K1856" s="245">
        <f>$F1856*VLOOKUP($D1856,'[3]TAC 2018'!$C$2:$AJ$774,14)/100</f>
        <v>10.8</v>
      </c>
      <c r="L1856" s="244">
        <f>$F1856*VLOOKUP($D1856,'[3]TAC 2018'!$C$2:$AJ$774,15)/100</f>
        <v>0.9</v>
      </c>
    </row>
    <row r="1857" spans="1:12">
      <c r="A1857" s="577"/>
      <c r="B1857" s="579"/>
      <c r="C1857" s="242" t="str">
        <f>VLOOKUP(D1857,'[3]TAC 2018'!$C$2:$AJ$774,2)</f>
        <v>Azucar blanco, granulado</v>
      </c>
      <c r="D1857" s="243" t="s">
        <v>2033</v>
      </c>
      <c r="E1857" s="156">
        <v>10</v>
      </c>
      <c r="F1857" s="157">
        <f>$E1857*VLOOKUP($D1857,'[3]TAC 2018'!$C$2:$AJ$774,4)/100</f>
        <v>10</v>
      </c>
      <c r="G1857" s="157">
        <f>$F1857*VLOOKUP($D1857,'[3]TAC 2018'!$C$2:$AJ$774,6)/100</f>
        <v>39.700000000000003</v>
      </c>
      <c r="H1857" s="244">
        <f>$F1857*VLOOKUP($D1857,'[3]TAC 2018'!$C$2:$AJ$774,8)/100</f>
        <v>0</v>
      </c>
      <c r="I1857" s="244">
        <f>$F1857*VLOOKUP($D1857,'[3]TAC 2018'!$C$2:$AJ$774,9)/100</f>
        <v>0</v>
      </c>
      <c r="J1857" s="245">
        <f>$F1857*VLOOKUP($D1857,'[3]TAC 2018'!$C$2:$AJ$774,10)/100</f>
        <v>9.93</v>
      </c>
      <c r="K1857" s="245">
        <f>$F1857*VLOOKUP($D1857,'[3]TAC 2018'!$C$2:$AJ$774,14)/100</f>
        <v>0</v>
      </c>
      <c r="L1857" s="244">
        <f>$F1857*VLOOKUP($D1857,'[3]TAC 2018'!$C$2:$AJ$774,15)/100</f>
        <v>0.01</v>
      </c>
    </row>
    <row r="1858" spans="1:12">
      <c r="A1858" s="597" t="s">
        <v>160</v>
      </c>
      <c r="B1858" s="609" t="s">
        <v>1982</v>
      </c>
      <c r="C1858" s="242" t="str">
        <f>VLOOKUP(D1858,'[3]TAC 2018'!$C$2:$AJ$774,2)</f>
        <v>Pescado seco, crudo</v>
      </c>
      <c r="D1858" s="243" t="s">
        <v>2866</v>
      </c>
      <c r="E1858" s="156">
        <v>60</v>
      </c>
      <c r="F1858" s="157">
        <f>$E1858*VLOOKUP($D1858,'[3]TAC 2018'!$C$2:$AJ$774,4)/100</f>
        <v>60</v>
      </c>
      <c r="G1858" s="157">
        <f>$F1858*VLOOKUP($D1858,'[3]TAC 2018'!$C$2:$AJ$774,6)/100</f>
        <v>163.80000000000001</v>
      </c>
      <c r="H1858" s="244">
        <f>$F1858*VLOOKUP($D1858,'[3]TAC 2018'!$C$2:$AJ$774,8)/100</f>
        <v>37.68</v>
      </c>
      <c r="I1858" s="244">
        <f>$F1858*VLOOKUP($D1858,'[3]TAC 2018'!$C$2:$AJ$774,9)/100</f>
        <v>1.44</v>
      </c>
      <c r="J1858" s="245">
        <f>$F1858*VLOOKUP($D1858,'[3]TAC 2018'!$C$2:$AJ$774,10)/100</f>
        <v>0</v>
      </c>
      <c r="K1858" s="245">
        <f>$F1858*VLOOKUP($D1858,'[3]TAC 2018'!$C$2:$AJ$774,14)/100</f>
        <v>96</v>
      </c>
      <c r="L1858" s="244">
        <f>$F1858*VLOOKUP($D1858,'[3]TAC 2018'!$C$2:$AJ$774,15)/100</f>
        <v>2.16</v>
      </c>
    </row>
    <row r="1859" spans="1:12">
      <c r="A1859" s="598"/>
      <c r="B1859" s="610"/>
      <c r="C1859" s="242" t="str">
        <f>VLOOKUP(D1859,'[3]TAC 2018'!$C$2:$AJ$774,2)</f>
        <v>Cebolla cabezona, cruda</v>
      </c>
      <c r="D1859" s="243" t="s">
        <v>2035</v>
      </c>
      <c r="E1859" s="156">
        <v>10</v>
      </c>
      <c r="F1859" s="157">
        <f>$E1859*VLOOKUP($D1859,'[3]TAC 2018'!$C$2:$AJ$774,4)/100</f>
        <v>9.5</v>
      </c>
      <c r="G1859" s="157">
        <f>$F1859*VLOOKUP($D1859,'[3]TAC 2018'!$C$2:$AJ$774,6)/100</f>
        <v>3.8</v>
      </c>
      <c r="H1859" s="244">
        <f>$F1859*VLOOKUP($D1859,'[3]TAC 2018'!$C$2:$AJ$774,8)/100</f>
        <v>0.13299999999999998</v>
      </c>
      <c r="I1859" s="244">
        <f>$F1859*VLOOKUP($D1859,'[3]TAC 2018'!$C$2:$AJ$774,9)/100</f>
        <v>9.5000000000000015E-3</v>
      </c>
      <c r="J1859" s="245">
        <f>$F1859*VLOOKUP($D1859,'[3]TAC 2018'!$C$2:$AJ$774,10)/100</f>
        <v>0.73150000000000004</v>
      </c>
      <c r="K1859" s="245">
        <f>$F1859*VLOOKUP($D1859,'[3]TAC 2018'!$C$2:$AJ$774,14)/100</f>
        <v>2.2799999999999998</v>
      </c>
      <c r="L1859" s="244">
        <f>$F1859*VLOOKUP($D1859,'[3]TAC 2018'!$C$2:$AJ$774,15)/100</f>
        <v>2.8500000000000001E-2</v>
      </c>
    </row>
    <row r="1860" spans="1:12">
      <c r="A1860" s="598"/>
      <c r="B1860" s="610"/>
      <c r="C1860" s="242" t="str">
        <f>VLOOKUP(D1860,'[3]TAC 2018'!$C$2:$AJ$774,2)</f>
        <v>Tomate, crudo</v>
      </c>
      <c r="D1860" s="243" t="s">
        <v>2036</v>
      </c>
      <c r="E1860" s="156">
        <v>10</v>
      </c>
      <c r="F1860" s="157">
        <f>$E1860*VLOOKUP($D1860,'[3]TAC 2018'!$C$2:$AJ$774,4)/100</f>
        <v>8</v>
      </c>
      <c r="G1860" s="157">
        <f>$F1860*VLOOKUP($D1860,'[3]TAC 2018'!$C$2:$AJ$774,6)/100</f>
        <v>1.84</v>
      </c>
      <c r="H1860" s="244">
        <f>$F1860*VLOOKUP($D1860,'[3]TAC 2018'!$C$2:$AJ$774,8)/100</f>
        <v>7.2000000000000008E-2</v>
      </c>
      <c r="I1860" s="244">
        <f>$F1860*VLOOKUP($D1860,'[3]TAC 2018'!$C$2:$AJ$774,9)/100</f>
        <v>8.0000000000000002E-3</v>
      </c>
      <c r="J1860" s="245">
        <f>$F1860*VLOOKUP($D1860,'[3]TAC 2018'!$C$2:$AJ$774,10)/100</f>
        <v>0.32799999999999996</v>
      </c>
      <c r="K1860" s="245">
        <f>$F1860*VLOOKUP($D1860,'[3]TAC 2018'!$C$2:$AJ$774,14)/100</f>
        <v>0.72</v>
      </c>
      <c r="L1860" s="244">
        <f>$F1860*VLOOKUP($D1860,'[3]TAC 2018'!$C$2:$AJ$774,15)/100</f>
        <v>0.04</v>
      </c>
    </row>
    <row r="1861" spans="1:12">
      <c r="A1861" s="598"/>
      <c r="B1861" s="610"/>
      <c r="C1861" s="242" t="str">
        <f>VLOOKUP(D1861,'[3]TAC 2018'!$C$2:$AJ$774,2)</f>
        <v>Pimentón verde, crudo</v>
      </c>
      <c r="D1861" s="243" t="s">
        <v>2037</v>
      </c>
      <c r="E1861" s="156">
        <v>10</v>
      </c>
      <c r="F1861" s="157">
        <f>$E1861*VLOOKUP($D1861,'[3]TAC 2018'!$C$2:$AJ$774,4)/100</f>
        <v>8</v>
      </c>
      <c r="G1861" s="157">
        <f>$F1861*VLOOKUP($D1861,'[3]TAC 2018'!$C$2:$AJ$774,6)/100</f>
        <v>2.2400000000000002</v>
      </c>
      <c r="H1861" s="244">
        <f>$F1861*VLOOKUP($D1861,'[3]TAC 2018'!$C$2:$AJ$774,8)/100</f>
        <v>7.2000000000000008E-2</v>
      </c>
      <c r="I1861" s="244">
        <f>$F1861*VLOOKUP($D1861,'[3]TAC 2018'!$C$2:$AJ$774,9)/100</f>
        <v>8.0000000000000002E-3</v>
      </c>
      <c r="J1861" s="245">
        <f>$F1861*VLOOKUP($D1861,'[3]TAC 2018'!$C$2:$AJ$774,10)/100</f>
        <v>0.39200000000000002</v>
      </c>
      <c r="K1861" s="245">
        <f>$F1861*VLOOKUP($D1861,'[3]TAC 2018'!$C$2:$AJ$774,14)/100</f>
        <v>0.88</v>
      </c>
      <c r="L1861" s="244">
        <f>$F1861*VLOOKUP($D1861,'[3]TAC 2018'!$C$2:$AJ$774,15)/100</f>
        <v>3.2000000000000001E-2</v>
      </c>
    </row>
    <row r="1862" spans="1:12">
      <c r="A1862" s="598"/>
      <c r="B1862" s="610"/>
      <c r="C1862" s="242" t="str">
        <f>VLOOKUP(D1862,'[3]TAC 2018'!$C$2:$AJ$774,2)</f>
        <v>Ajo, crudo</v>
      </c>
      <c r="D1862" s="243" t="s">
        <v>2038</v>
      </c>
      <c r="E1862" s="156">
        <v>1</v>
      </c>
      <c r="F1862" s="157">
        <f>$E1862*VLOOKUP($D1862,'[3]TAC 2018'!$C$2:$AJ$774,4)/100</f>
        <v>0.95</v>
      </c>
      <c r="G1862" s="157">
        <f>$F1862*VLOOKUP($D1862,'[3]TAC 2018'!$C$2:$AJ$774,6)/100</f>
        <v>1.3679999999999999</v>
      </c>
      <c r="H1862" s="244">
        <f>$F1862*VLOOKUP($D1862,'[3]TAC 2018'!$C$2:$AJ$774,8)/100</f>
        <v>4.4649999999999995E-2</v>
      </c>
      <c r="I1862" s="244">
        <f>$F1862*VLOOKUP($D1862,'[3]TAC 2018'!$C$2:$AJ$774,9)/100</f>
        <v>2.8499999999999997E-3</v>
      </c>
      <c r="J1862" s="245">
        <f>$F1862*VLOOKUP($D1862,'[3]TAC 2018'!$C$2:$AJ$774,10)/100</f>
        <v>0.27834999999999999</v>
      </c>
      <c r="K1862" s="245">
        <f>$F1862*VLOOKUP($D1862,'[3]TAC 2018'!$C$2:$AJ$774,14)/100</f>
        <v>0.38</v>
      </c>
      <c r="L1862" s="244">
        <f>$F1862*VLOOKUP($D1862,'[3]TAC 2018'!$C$2:$AJ$774,15)/100</f>
        <v>1.2349999999999998E-2</v>
      </c>
    </row>
    <row r="1863" spans="1:12">
      <c r="A1863" s="598"/>
      <c r="B1863" s="610"/>
      <c r="C1863" s="242" t="str">
        <f>VLOOKUP(D1863,'[3]TAC 2018'!$C$2:$AJ$774,2)</f>
        <v>Cebolla junca, hojas, cruda</v>
      </c>
      <c r="D1863" s="243" t="s">
        <v>2039</v>
      </c>
      <c r="E1863" s="156">
        <v>10</v>
      </c>
      <c r="F1863" s="157">
        <f>$E1863*VLOOKUP($D1863,'[3]TAC 2018'!$C$2:$AJ$774,4)/100</f>
        <v>4.5</v>
      </c>
      <c r="G1863" s="157">
        <f>$F1863*VLOOKUP($D1863,'[3]TAC 2018'!$C$2:$AJ$774,6)/100</f>
        <v>1.845</v>
      </c>
      <c r="H1863" s="244">
        <f>$F1863*VLOOKUP($D1863,'[3]TAC 2018'!$C$2:$AJ$774,8)/100</f>
        <v>7.2000000000000008E-2</v>
      </c>
      <c r="I1863" s="244">
        <f>$F1863*VLOOKUP($D1863,'[3]TAC 2018'!$C$2:$AJ$774,9)/100</f>
        <v>9.0000000000000011E-3</v>
      </c>
      <c r="J1863" s="245">
        <f>$F1863*VLOOKUP($D1863,'[3]TAC 2018'!$C$2:$AJ$774,10)/100</f>
        <v>0.31950000000000001</v>
      </c>
      <c r="K1863" s="245">
        <f>$F1863*VLOOKUP($D1863,'[3]TAC 2018'!$C$2:$AJ$774,14)/100</f>
        <v>1.98</v>
      </c>
      <c r="L1863" s="244">
        <f>$F1863*VLOOKUP($D1863,'[3]TAC 2018'!$C$2:$AJ$774,15)/100</f>
        <v>6.7500000000000004E-2</v>
      </c>
    </row>
    <row r="1864" spans="1:12">
      <c r="A1864" s="598"/>
      <c r="B1864" s="610"/>
      <c r="C1864" s="242" t="str">
        <f>VLOOKUP(D1864,'[3]TAC 2018'!$C$2:$AJ$774,2)</f>
        <v>Aceite de maíz</v>
      </c>
      <c r="D1864" s="243" t="s">
        <v>2040</v>
      </c>
      <c r="E1864" s="156">
        <v>10</v>
      </c>
      <c r="F1864" s="157">
        <f>$E1864*VLOOKUP($D1864,'[3]TAC 2018'!$C$2:$AJ$774,4)/100</f>
        <v>10</v>
      </c>
      <c r="G1864" s="157">
        <f>$F1864*VLOOKUP($D1864,'[3]TAC 2018'!$C$2:$AJ$774,6)/100</f>
        <v>90</v>
      </c>
      <c r="H1864" s="244">
        <f>$F1864*VLOOKUP($D1864,'[3]TAC 2018'!$C$2:$AJ$774,8)/100</f>
        <v>0</v>
      </c>
      <c r="I1864" s="244">
        <f>$F1864*VLOOKUP($D1864,'[3]TAC 2018'!$C$2:$AJ$774,9)/100</f>
        <v>10</v>
      </c>
      <c r="J1864" s="245">
        <f>$F1864*VLOOKUP($D1864,'[3]TAC 2018'!$C$2:$AJ$774,10)/100</f>
        <v>0</v>
      </c>
      <c r="K1864" s="245">
        <f>$F1864*VLOOKUP($D1864,'[3]TAC 2018'!$C$2:$AJ$774,14)/100</f>
        <v>0</v>
      </c>
      <c r="L1864" s="244">
        <f>$F1864*VLOOKUP($D1864,'[3]TAC 2018'!$C$2:$AJ$774,15)/100</f>
        <v>0</v>
      </c>
    </row>
    <row r="1865" spans="1:12">
      <c r="A1865" s="600"/>
      <c r="B1865" s="611"/>
      <c r="C1865" s="242" t="str">
        <f>VLOOKUP(D1865,'[3]TAC 2018'!$C$2:$AJ$774,2)</f>
        <v>Sal</v>
      </c>
      <c r="D1865" s="243" t="s">
        <v>2041</v>
      </c>
      <c r="E1865" s="246">
        <v>1</v>
      </c>
      <c r="F1865" s="157">
        <f>$E1865*VLOOKUP($D1865,'[3]TAC 2018'!$C$2:$AJ$774,4)/100</f>
        <v>1</v>
      </c>
      <c r="G1865" s="157">
        <f>$F1865*VLOOKUP($D1865,'[3]TAC 2018'!$C$2:$AJ$774,6)/100</f>
        <v>0</v>
      </c>
      <c r="H1865" s="244">
        <f>$F1865*VLOOKUP($D1865,'[3]TAC 2018'!$C$2:$AJ$774,8)/100</f>
        <v>0</v>
      </c>
      <c r="I1865" s="244">
        <f>$F1865*VLOOKUP($D1865,'[3]TAC 2018'!$C$2:$AJ$774,9)/100</f>
        <v>0</v>
      </c>
      <c r="J1865" s="245">
        <f>$F1865*VLOOKUP($D1865,'[3]TAC 2018'!$C$2:$AJ$774,10)/100</f>
        <v>0</v>
      </c>
      <c r="K1865" s="245">
        <f>$F1865*VLOOKUP($D1865,'[3]TAC 2018'!$C$2:$AJ$774,14)/100</f>
        <v>0.24</v>
      </c>
      <c r="L1865" s="244">
        <f>$F1865*VLOOKUP($D1865,'[3]TAC 2018'!$C$2:$AJ$774,15)/100</f>
        <v>3.0000000000000001E-3</v>
      </c>
    </row>
    <row r="1866" spans="1:12">
      <c r="A1866" s="602" t="s">
        <v>1882</v>
      </c>
      <c r="B1866" s="609" t="s">
        <v>1889</v>
      </c>
      <c r="C1866" s="242" t="str">
        <f>VLOOKUP(D1866,'[3]TAC 2018'!$C$2:$AJ$774,2)</f>
        <v>Harina de maíz blanco, precocida</v>
      </c>
      <c r="D1866" s="243" t="s">
        <v>2059</v>
      </c>
      <c r="E1866" s="156">
        <v>50</v>
      </c>
      <c r="F1866" s="157">
        <f>$E1866*VLOOKUP($D1866,'[3]TAC 2018'!$C$2:$AJ$774,4)/100</f>
        <v>50</v>
      </c>
      <c r="G1866" s="157">
        <f>$F1866*VLOOKUP($D1866,'[3]TAC 2018'!$C$2:$AJ$774,6)/100</f>
        <v>190</v>
      </c>
      <c r="H1866" s="244">
        <f>$F1866*VLOOKUP($D1866,'[3]TAC 2018'!$C$2:$AJ$774,8)/100</f>
        <v>4.55</v>
      </c>
      <c r="I1866" s="244">
        <f>$F1866*VLOOKUP($D1866,'[3]TAC 2018'!$C$2:$AJ$774,9)/100</f>
        <v>1.85</v>
      </c>
      <c r="J1866" s="245">
        <f>$F1866*VLOOKUP($D1866,'[3]TAC 2018'!$C$2:$AJ$774,10)/100</f>
        <v>36.950000000000003</v>
      </c>
      <c r="K1866" s="245">
        <f>$F1866*VLOOKUP($D1866,'[3]TAC 2018'!$C$2:$AJ$774,14)/100</f>
        <v>2</v>
      </c>
      <c r="L1866" s="244">
        <f>$F1866*VLOOKUP($D1866,'[3]TAC 2018'!$C$2:$AJ$774,15)/100</f>
        <v>1.35</v>
      </c>
    </row>
    <row r="1867" spans="1:12">
      <c r="A1867" s="602"/>
      <c r="B1867" s="611"/>
      <c r="C1867" s="242" t="str">
        <f>VLOOKUP(D1867,'[3]TAC 2018'!$C$2:$AJ$774,2)</f>
        <v>Sal</v>
      </c>
      <c r="D1867" s="243" t="s">
        <v>2041</v>
      </c>
      <c r="E1867" s="156">
        <v>1</v>
      </c>
      <c r="F1867" s="157">
        <f>$E1867*VLOOKUP($D1867,'[3]TAC 2018'!$C$2:$AJ$774,4)/100</f>
        <v>1</v>
      </c>
      <c r="G1867" s="157">
        <f>$F1867*VLOOKUP($D1867,'[3]TAC 2018'!$C$2:$AJ$774,6)/100</f>
        <v>0</v>
      </c>
      <c r="H1867" s="244">
        <f>$F1867*VLOOKUP($D1867,'[3]TAC 2018'!$C$2:$AJ$774,8)/100</f>
        <v>0</v>
      </c>
      <c r="I1867" s="244">
        <f>$F1867*VLOOKUP($D1867,'[3]TAC 2018'!$C$2:$AJ$774,9)/100</f>
        <v>0</v>
      </c>
      <c r="J1867" s="245">
        <f>$F1867*VLOOKUP($D1867,'[3]TAC 2018'!$C$2:$AJ$774,10)/100</f>
        <v>0</v>
      </c>
      <c r="K1867" s="245">
        <f>$F1867*VLOOKUP($D1867,'[3]TAC 2018'!$C$2:$AJ$774,14)/100</f>
        <v>0.24</v>
      </c>
      <c r="L1867" s="244">
        <f>$F1867*VLOOKUP($D1867,'[3]TAC 2018'!$C$2:$AJ$774,15)/100</f>
        <v>3.0000000000000001E-3</v>
      </c>
    </row>
    <row r="1868" spans="1:12" ht="15.75">
      <c r="A1868" s="575" t="s">
        <v>2045</v>
      </c>
      <c r="B1868" s="575"/>
      <c r="C1868" s="575"/>
      <c r="D1868" s="575"/>
      <c r="E1868" s="575"/>
      <c r="F1868" s="575"/>
      <c r="G1868" s="255">
        <f>SUM(G1856:G1867)</f>
        <v>576.79300000000012</v>
      </c>
      <c r="H1868" s="255">
        <f>SUM(H1854:H1867)</f>
        <v>46.003650000000007</v>
      </c>
      <c r="I1868" s="255">
        <f>SUM(I1854:I1867)</f>
        <v>14.827349999999999</v>
      </c>
      <c r="J1868" s="255">
        <f>SUM(J1854:J1867)</f>
        <v>61.749350000000007</v>
      </c>
      <c r="K1868" s="255">
        <f>SUM(K1854:K1867)</f>
        <v>115.51999999999998</v>
      </c>
      <c r="L1868" s="255">
        <f>SUM(L1854:L1867)</f>
        <v>4.6063500000000008</v>
      </c>
    </row>
    <row r="1869" spans="1:12" ht="15.75">
      <c r="A1869" s="575" t="s">
        <v>2046</v>
      </c>
      <c r="B1869" s="575"/>
      <c r="C1869" s="575"/>
      <c r="D1869" s="575"/>
      <c r="E1869" s="575"/>
      <c r="F1869" s="575"/>
      <c r="G1869" s="256">
        <v>2245</v>
      </c>
      <c r="H1869" s="257">
        <v>78.5</v>
      </c>
      <c r="I1869" s="257">
        <v>74.400000000000006</v>
      </c>
      <c r="J1869" s="257">
        <v>314.3</v>
      </c>
      <c r="K1869" s="256">
        <v>1100</v>
      </c>
      <c r="L1869" s="257">
        <v>6.2</v>
      </c>
    </row>
    <row r="1870" spans="1:12" ht="15.75">
      <c r="A1870" s="575" t="s">
        <v>2047</v>
      </c>
      <c r="B1870" s="575"/>
      <c r="C1870" s="575"/>
      <c r="D1870" s="575"/>
      <c r="E1870" s="575"/>
      <c r="F1870" s="575"/>
      <c r="G1870" s="258">
        <f t="shared" ref="G1870:L1870" si="220">G1868/G1869</f>
        <v>0.25692338530066822</v>
      </c>
      <c r="H1870" s="258">
        <f t="shared" si="220"/>
        <v>0.58603375796178359</v>
      </c>
      <c r="I1870" s="258">
        <f t="shared" si="220"/>
        <v>0.19929233870967739</v>
      </c>
      <c r="J1870" s="258">
        <f t="shared" si="220"/>
        <v>0.19646627426026092</v>
      </c>
      <c r="K1870" s="258">
        <f t="shared" si="220"/>
        <v>0.1050181818181818</v>
      </c>
      <c r="L1870" s="258">
        <f t="shared" si="220"/>
        <v>0.74295967741935498</v>
      </c>
    </row>
    <row r="1871" spans="1:12">
      <c r="A1871" s="280"/>
      <c r="B1871" s="281"/>
      <c r="C1871" s="282"/>
      <c r="D1871" s="259"/>
      <c r="E1871" s="260"/>
      <c r="F1871" s="283"/>
      <c r="G1871" s="283"/>
      <c r="H1871" s="284"/>
      <c r="I1871" s="284"/>
      <c r="J1871" s="285"/>
      <c r="K1871" s="285"/>
      <c r="L1871" s="284"/>
    </row>
    <row r="1872" spans="1:12">
      <c r="A1872" s="584" t="s">
        <v>3747</v>
      </c>
      <c r="B1872" s="584"/>
      <c r="C1872" s="584"/>
      <c r="D1872" s="584"/>
      <c r="E1872" s="584"/>
      <c r="F1872" s="584"/>
      <c r="G1872" s="584"/>
      <c r="H1872" s="584"/>
      <c r="I1872" s="584"/>
      <c r="J1872" s="584"/>
      <c r="K1872" s="584"/>
      <c r="L1872" s="584"/>
    </row>
    <row r="1874" spans="1:12">
      <c r="A1874" s="588" t="s">
        <v>159</v>
      </c>
      <c r="B1874" s="588" t="s">
        <v>166</v>
      </c>
      <c r="C1874" s="588" t="s">
        <v>167</v>
      </c>
      <c r="D1874" s="588" t="s">
        <v>2024</v>
      </c>
      <c r="E1874" s="590" t="s">
        <v>168</v>
      </c>
      <c r="F1874" s="590" t="s">
        <v>169</v>
      </c>
      <c r="G1874" s="592" t="s">
        <v>2025</v>
      </c>
      <c r="H1874" s="593"/>
      <c r="I1874" s="593"/>
      <c r="J1874" s="593"/>
      <c r="K1874" s="593"/>
      <c r="L1874" s="594"/>
    </row>
    <row r="1875" spans="1:12" ht="30">
      <c r="A1875" s="603"/>
      <c r="B1875" s="603"/>
      <c r="C1875" s="603"/>
      <c r="D1875" s="603"/>
      <c r="E1875" s="604"/>
      <c r="F1875" s="604"/>
      <c r="G1875" s="241" t="s">
        <v>2026</v>
      </c>
      <c r="H1875" s="241" t="s">
        <v>2027</v>
      </c>
      <c r="I1875" s="241" t="s">
        <v>2028</v>
      </c>
      <c r="J1875" s="241" t="s">
        <v>2029</v>
      </c>
      <c r="K1875" s="241" t="s">
        <v>2030</v>
      </c>
      <c r="L1875" s="241" t="s">
        <v>2031</v>
      </c>
    </row>
    <row r="1876" spans="1:12" ht="45">
      <c r="A1876" s="265" t="s">
        <v>1973</v>
      </c>
      <c r="B1876" s="272" t="s">
        <v>1885</v>
      </c>
      <c r="C1876" s="261" t="str">
        <f>VLOOKUP(D1876,'[3]TAC 2018'!$C$2:$AJ$774,2)</f>
        <v>Yogurt, bebible, entero, con azucar</v>
      </c>
      <c r="D1876" s="266" t="s">
        <v>2175</v>
      </c>
      <c r="E1876" s="267">
        <v>200</v>
      </c>
      <c r="F1876" s="157">
        <f>$E1876*VLOOKUP($D1876,'[3]TAC 2018'!$C$2:$AJ$774,4)/100</f>
        <v>200</v>
      </c>
      <c r="G1876" s="157">
        <f>$F1876*VLOOKUP($D1876,'[3]TAC 2018'!$C$2:$AJ$774,6)/100</f>
        <v>162</v>
      </c>
      <c r="H1876" s="244">
        <f>$F1876*VLOOKUP($D1876,'[3]TAC 2018'!$C$2:$AJ$774,8)/100</f>
        <v>5.8</v>
      </c>
      <c r="I1876" s="244">
        <f>$F1876*VLOOKUP($D1876,'[3]TAC 2018'!$C$2:$AJ$774,9)/100</f>
        <v>5.6</v>
      </c>
      <c r="J1876" s="245">
        <f>$F1876*VLOOKUP($D1876,'[3]TAC 2018'!$C$2:$AJ$774,10)/100</f>
        <v>22.4</v>
      </c>
      <c r="K1876" s="245">
        <f>$F1876*VLOOKUP($D1876,'[3]TAC 2018'!$C$2:$AJ$774,14)/100</f>
        <v>178</v>
      </c>
      <c r="L1876" s="244">
        <f>$F1876*VLOOKUP($D1876,'[3]TAC 2018'!$C$2:$AJ$774,15)/100</f>
        <v>0</v>
      </c>
    </row>
    <row r="1877" spans="1:12">
      <c r="A1877" s="265" t="s">
        <v>1882</v>
      </c>
      <c r="B1877" s="272" t="s">
        <v>1981</v>
      </c>
      <c r="C1877" s="261" t="str">
        <f>VLOOKUP(D1877,'[3]TAC 2018'!$C$2:$AJ$774,2)</f>
        <v>Roscón, relleno de bocadillo, horneado</v>
      </c>
      <c r="D1877" s="266" t="s">
        <v>2109</v>
      </c>
      <c r="E1877" s="267">
        <v>50</v>
      </c>
      <c r="F1877" s="157">
        <f>$E1877*VLOOKUP($D1877,'[3]TAC 2018'!$C$2:$AJ$774,4)/100</f>
        <v>50</v>
      </c>
      <c r="G1877" s="157">
        <f>$F1877*VLOOKUP($D1877,'[3]TAC 2018'!$C$2:$AJ$774,6)/100</f>
        <v>172.5</v>
      </c>
      <c r="H1877" s="244">
        <f>$F1877*VLOOKUP($D1877,'[3]TAC 2018'!$C$2:$AJ$774,8)/100</f>
        <v>3.95</v>
      </c>
      <c r="I1877" s="244">
        <f>$F1877*VLOOKUP($D1877,'[3]TAC 2018'!$C$2:$AJ$774,9)/100</f>
        <v>3.4</v>
      </c>
      <c r="J1877" s="245">
        <f>$F1877*VLOOKUP($D1877,'[3]TAC 2018'!$C$2:$AJ$774,10)/100</f>
        <v>31.45</v>
      </c>
      <c r="K1877" s="245">
        <f>$F1877*VLOOKUP($D1877,'[3]TAC 2018'!$C$2:$AJ$774,14)/100</f>
        <v>17.5</v>
      </c>
      <c r="L1877" s="244">
        <f>$F1877*VLOOKUP($D1877,'[3]TAC 2018'!$C$2:$AJ$774,15)/100</f>
        <v>2</v>
      </c>
    </row>
    <row r="1878" spans="1:12" ht="15.75">
      <c r="A1878" s="575" t="s">
        <v>2045</v>
      </c>
      <c r="B1878" s="575"/>
      <c r="C1878" s="575"/>
      <c r="D1878" s="575"/>
      <c r="E1878" s="575"/>
      <c r="F1878" s="575"/>
      <c r="G1878" s="255">
        <f t="shared" ref="G1878" si="221">SUM(G1876:G1877)</f>
        <v>334.5</v>
      </c>
      <c r="H1878" s="255">
        <f t="shared" ref="H1878" si="222">SUM(H1876:H1877)</f>
        <v>9.75</v>
      </c>
      <c r="I1878" s="255">
        <f t="shared" ref="I1878" si="223">SUM(I1876:I1877)</f>
        <v>9</v>
      </c>
      <c r="J1878" s="255">
        <f t="shared" ref="J1878" si="224">SUM(J1876:J1877)</f>
        <v>53.849999999999994</v>
      </c>
      <c r="K1878" s="255">
        <f t="shared" ref="K1878" si="225">SUM(K1876:K1877)</f>
        <v>195.5</v>
      </c>
      <c r="L1878" s="255">
        <f t="shared" ref="L1878" si="226">SUM(L1876:L1877)</f>
        <v>2</v>
      </c>
    </row>
    <row r="1879" spans="1:12" ht="15.75">
      <c r="A1879" s="575" t="s">
        <v>2046</v>
      </c>
      <c r="B1879" s="575"/>
      <c r="C1879" s="575"/>
      <c r="D1879" s="575"/>
      <c r="E1879" s="575"/>
      <c r="F1879" s="575"/>
      <c r="G1879" s="256">
        <v>2245</v>
      </c>
      <c r="H1879" s="257">
        <v>78.5</v>
      </c>
      <c r="I1879" s="257">
        <v>74.400000000000006</v>
      </c>
      <c r="J1879" s="257">
        <v>314.3</v>
      </c>
      <c r="K1879" s="256">
        <v>1100</v>
      </c>
      <c r="L1879" s="257">
        <v>6.2</v>
      </c>
    </row>
    <row r="1880" spans="1:12" ht="15.75">
      <c r="A1880" s="575" t="s">
        <v>2047</v>
      </c>
      <c r="B1880" s="575"/>
      <c r="C1880" s="575"/>
      <c r="D1880" s="575"/>
      <c r="E1880" s="575"/>
      <c r="F1880" s="575"/>
      <c r="G1880" s="258">
        <f t="shared" ref="G1880:L1880" si="227">G1878/G1879</f>
        <v>0.14899777282850779</v>
      </c>
      <c r="H1880" s="258">
        <f t="shared" si="227"/>
        <v>0.12420382165605096</v>
      </c>
      <c r="I1880" s="258">
        <f t="shared" si="227"/>
        <v>0.12096774193548386</v>
      </c>
      <c r="J1880" s="258">
        <f t="shared" si="227"/>
        <v>0.17133312122176261</v>
      </c>
      <c r="K1880" s="258">
        <f t="shared" si="227"/>
        <v>0.17772727272727273</v>
      </c>
      <c r="L1880" s="258">
        <f t="shared" si="227"/>
        <v>0.32258064516129031</v>
      </c>
    </row>
    <row r="1881" spans="1:12">
      <c r="A1881" s="280"/>
      <c r="B1881" s="281"/>
      <c r="C1881" s="282"/>
      <c r="D1881" s="259"/>
      <c r="E1881" s="260"/>
      <c r="F1881" s="283"/>
      <c r="G1881" s="283"/>
      <c r="H1881" s="284"/>
      <c r="I1881" s="284"/>
      <c r="J1881" s="285"/>
      <c r="K1881" s="285"/>
      <c r="L1881" s="284"/>
    </row>
    <row r="1882" spans="1:12">
      <c r="A1882" s="584" t="s">
        <v>3746</v>
      </c>
      <c r="B1882" s="584"/>
      <c r="C1882" s="584"/>
      <c r="D1882" s="584"/>
      <c r="E1882" s="584"/>
      <c r="F1882" s="584"/>
      <c r="G1882" s="584"/>
      <c r="H1882" s="584"/>
      <c r="I1882" s="584"/>
      <c r="J1882" s="584"/>
      <c r="K1882" s="584"/>
      <c r="L1882" s="584"/>
    </row>
    <row r="1884" spans="1:12">
      <c r="A1884" s="588" t="s">
        <v>159</v>
      </c>
      <c r="B1884" s="588" t="s">
        <v>166</v>
      </c>
      <c r="C1884" s="605" t="s">
        <v>167</v>
      </c>
      <c r="D1884" s="605" t="s">
        <v>2024</v>
      </c>
      <c r="E1884" s="606" t="s">
        <v>168</v>
      </c>
      <c r="F1884" s="606" t="s">
        <v>169</v>
      </c>
      <c r="G1884" s="607" t="s">
        <v>2025</v>
      </c>
      <c r="H1884" s="607"/>
      <c r="I1884" s="607"/>
      <c r="J1884" s="607"/>
      <c r="K1884" s="607"/>
      <c r="L1884" s="607"/>
    </row>
    <row r="1885" spans="1:12" ht="30">
      <c r="A1885" s="589"/>
      <c r="B1885" s="589"/>
      <c r="C1885" s="605"/>
      <c r="D1885" s="605"/>
      <c r="E1885" s="606"/>
      <c r="F1885" s="606"/>
      <c r="G1885" s="309" t="s">
        <v>2026</v>
      </c>
      <c r="H1885" s="309" t="s">
        <v>2027</v>
      </c>
      <c r="I1885" s="309" t="s">
        <v>2028</v>
      </c>
      <c r="J1885" s="309" t="s">
        <v>2029</v>
      </c>
      <c r="K1885" s="309" t="s">
        <v>2030</v>
      </c>
      <c r="L1885" s="309" t="s">
        <v>2031</v>
      </c>
    </row>
    <row r="1886" spans="1:12">
      <c r="A1886" s="597" t="s">
        <v>1785</v>
      </c>
      <c r="B1886" s="578" t="s">
        <v>1958</v>
      </c>
      <c r="C1886" s="261" t="str">
        <f>VLOOKUP(D1886,'[3]TAC 2018'!$C$2:$AJ$774,2)</f>
        <v>Res, carne magra, cruda</v>
      </c>
      <c r="D1886" s="243" t="s">
        <v>2034</v>
      </c>
      <c r="E1886" s="156">
        <v>60</v>
      </c>
      <c r="F1886" s="157">
        <f>$E1886*VLOOKUP($D1886,'[3]TAC 2018'!$C$2:$AJ$774,4)/100</f>
        <v>60</v>
      </c>
      <c r="G1886" s="157">
        <f>$F1886*VLOOKUP($D1886,'[3]TAC 2018'!$C$2:$AJ$774,6)/100</f>
        <v>83.4</v>
      </c>
      <c r="H1886" s="244">
        <f>$F1886*VLOOKUP($D1886,'[3]TAC 2018'!$C$2:$AJ$774,8)/100</f>
        <v>13.08</v>
      </c>
      <c r="I1886" s="244">
        <f>$F1886*VLOOKUP($D1886,'[3]TAC 2018'!$C$2:$AJ$774,9)/100</f>
        <v>3.42</v>
      </c>
      <c r="J1886" s="245">
        <f>$F1886*VLOOKUP($D1886,'[3]TAC 2018'!$C$2:$AJ$774,10)/100</f>
        <v>0</v>
      </c>
      <c r="K1886" s="245">
        <f>$F1886*VLOOKUP($D1886,'[3]TAC 2018'!$C$2:$AJ$774,14)/100</f>
        <v>3.6</v>
      </c>
      <c r="L1886" s="244">
        <f>$F1886*VLOOKUP($D1886,'[3]TAC 2018'!$C$2:$AJ$774,15)/100</f>
        <v>1.62</v>
      </c>
    </row>
    <row r="1887" spans="1:12">
      <c r="A1887" s="598"/>
      <c r="B1887" s="599"/>
      <c r="C1887" s="261" t="str">
        <f>VLOOKUP(D1887,'[3]TAC 2018'!$C$2:$AJ$774,2)</f>
        <v>Cebolla cabezona, cruda</v>
      </c>
      <c r="D1887" s="243" t="s">
        <v>2035</v>
      </c>
      <c r="E1887" s="156">
        <v>10</v>
      </c>
      <c r="F1887" s="157">
        <f>$E1887*VLOOKUP($D1887,'[3]TAC 2018'!$C$2:$AJ$774,4)/100</f>
        <v>9.5</v>
      </c>
      <c r="G1887" s="157">
        <f>$F1887*VLOOKUP($D1887,'[3]TAC 2018'!$C$2:$AJ$774,6)/100</f>
        <v>3.8</v>
      </c>
      <c r="H1887" s="244">
        <f>$F1887*VLOOKUP($D1887,'[3]TAC 2018'!$C$2:$AJ$774,8)/100</f>
        <v>0.13299999999999998</v>
      </c>
      <c r="I1887" s="244">
        <f>$F1887*VLOOKUP($D1887,'[3]TAC 2018'!$C$2:$AJ$774,9)/100</f>
        <v>9.5000000000000015E-3</v>
      </c>
      <c r="J1887" s="245">
        <f>$F1887*VLOOKUP($D1887,'[3]TAC 2018'!$C$2:$AJ$774,10)/100</f>
        <v>0.73150000000000004</v>
      </c>
      <c r="K1887" s="245">
        <f>$F1887*VLOOKUP($D1887,'[3]TAC 2018'!$C$2:$AJ$774,14)/100</f>
        <v>2.2799999999999998</v>
      </c>
      <c r="L1887" s="244">
        <f>$F1887*VLOOKUP($D1887,'[3]TAC 2018'!$C$2:$AJ$774,15)/100</f>
        <v>2.8500000000000001E-2</v>
      </c>
    </row>
    <row r="1888" spans="1:12">
      <c r="A1888" s="598"/>
      <c r="B1888" s="599"/>
      <c r="C1888" s="261" t="str">
        <f>VLOOKUP(D1888,'[3]TAC 2018'!$C$2:$AJ$774,2)</f>
        <v>Pimentón verde, crudo</v>
      </c>
      <c r="D1888" s="243" t="s">
        <v>2037</v>
      </c>
      <c r="E1888" s="156">
        <v>10</v>
      </c>
      <c r="F1888" s="157">
        <f>$E1888*VLOOKUP($D1888,'[3]TAC 2018'!$C$2:$AJ$774,4)/100</f>
        <v>8</v>
      </c>
      <c r="G1888" s="157">
        <f>$F1888*VLOOKUP($D1888,'[3]TAC 2018'!$C$2:$AJ$774,6)/100</f>
        <v>2.2400000000000002</v>
      </c>
      <c r="H1888" s="244">
        <f>$F1888*VLOOKUP($D1888,'[3]TAC 2018'!$C$2:$AJ$774,8)/100</f>
        <v>7.2000000000000008E-2</v>
      </c>
      <c r="I1888" s="244">
        <f>$F1888*VLOOKUP($D1888,'[3]TAC 2018'!$C$2:$AJ$774,9)/100</f>
        <v>8.0000000000000002E-3</v>
      </c>
      <c r="J1888" s="245">
        <f>$F1888*VLOOKUP($D1888,'[3]TAC 2018'!$C$2:$AJ$774,10)/100</f>
        <v>0.39200000000000002</v>
      </c>
      <c r="K1888" s="245">
        <f>$F1888*VLOOKUP($D1888,'[3]TAC 2018'!$C$2:$AJ$774,14)/100</f>
        <v>0.88</v>
      </c>
      <c r="L1888" s="244">
        <f>$F1888*VLOOKUP($D1888,'[3]TAC 2018'!$C$2:$AJ$774,15)/100</f>
        <v>3.2000000000000001E-2</v>
      </c>
    </row>
    <row r="1889" spans="1:12">
      <c r="A1889" s="598"/>
      <c r="B1889" s="599"/>
      <c r="C1889" s="261" t="str">
        <f>VLOOKUP(D1889,'[3]TAC 2018'!$C$2:$AJ$774,2)</f>
        <v>Ajo, crudo</v>
      </c>
      <c r="D1889" s="243" t="s">
        <v>2038</v>
      </c>
      <c r="E1889" s="156">
        <v>1</v>
      </c>
      <c r="F1889" s="157">
        <f>$E1889*VLOOKUP($D1889,'[3]TAC 2018'!$C$2:$AJ$774,4)/100</f>
        <v>0.95</v>
      </c>
      <c r="G1889" s="157">
        <f>$F1889*VLOOKUP($D1889,'[3]TAC 2018'!$C$2:$AJ$774,6)/100</f>
        <v>1.3679999999999999</v>
      </c>
      <c r="H1889" s="244">
        <f>$F1889*VLOOKUP($D1889,'[3]TAC 2018'!$C$2:$AJ$774,8)/100</f>
        <v>4.4649999999999995E-2</v>
      </c>
      <c r="I1889" s="244">
        <f>$F1889*VLOOKUP($D1889,'[3]TAC 2018'!$C$2:$AJ$774,9)/100</f>
        <v>2.8499999999999997E-3</v>
      </c>
      <c r="J1889" s="245">
        <f>$F1889*VLOOKUP($D1889,'[3]TAC 2018'!$C$2:$AJ$774,10)/100</f>
        <v>0.27834999999999999</v>
      </c>
      <c r="K1889" s="245">
        <f>$F1889*VLOOKUP($D1889,'[3]TAC 2018'!$C$2:$AJ$774,14)/100</f>
        <v>0.38</v>
      </c>
      <c r="L1889" s="244">
        <f>$F1889*VLOOKUP($D1889,'[3]TAC 2018'!$C$2:$AJ$774,15)/100</f>
        <v>1.2349999999999998E-2</v>
      </c>
    </row>
    <row r="1890" spans="1:12">
      <c r="A1890" s="598"/>
      <c r="B1890" s="599"/>
      <c r="C1890" s="261" t="str">
        <f>VLOOKUP(D1890,'[3]TAC 2018'!$C$2:$AJ$774,2)</f>
        <v>Cebolla junca, hojas, cruda</v>
      </c>
      <c r="D1890" s="243" t="s">
        <v>2039</v>
      </c>
      <c r="E1890" s="156">
        <v>20</v>
      </c>
      <c r="F1890" s="157">
        <f>$E1890*VLOOKUP($D1890,'[3]TAC 2018'!$C$2:$AJ$774,4)/100</f>
        <v>9</v>
      </c>
      <c r="G1890" s="157">
        <f>$F1890*VLOOKUP($D1890,'[3]TAC 2018'!$C$2:$AJ$774,6)/100</f>
        <v>3.69</v>
      </c>
      <c r="H1890" s="244">
        <f>$F1890*VLOOKUP($D1890,'[3]TAC 2018'!$C$2:$AJ$774,8)/100</f>
        <v>0.14400000000000002</v>
      </c>
      <c r="I1890" s="244">
        <f>$F1890*VLOOKUP($D1890,'[3]TAC 2018'!$C$2:$AJ$774,9)/100</f>
        <v>1.8000000000000002E-2</v>
      </c>
      <c r="J1890" s="245">
        <f>$F1890*VLOOKUP($D1890,'[3]TAC 2018'!$C$2:$AJ$774,10)/100</f>
        <v>0.63900000000000001</v>
      </c>
      <c r="K1890" s="245">
        <f>$F1890*VLOOKUP($D1890,'[3]TAC 2018'!$C$2:$AJ$774,14)/100</f>
        <v>3.96</v>
      </c>
      <c r="L1890" s="244">
        <f>$F1890*VLOOKUP($D1890,'[3]TAC 2018'!$C$2:$AJ$774,15)/100</f>
        <v>0.13500000000000001</v>
      </c>
    </row>
    <row r="1891" spans="1:12">
      <c r="A1891" s="598"/>
      <c r="B1891" s="599"/>
      <c r="C1891" s="261" t="str">
        <f>VLOOKUP(D1891,'[3]TAC 2018'!$C$2:$AJ$774,2)</f>
        <v>Aceite de maíz</v>
      </c>
      <c r="D1891" s="243" t="s">
        <v>2040</v>
      </c>
      <c r="E1891" s="156">
        <v>5</v>
      </c>
      <c r="F1891" s="157">
        <f>$E1891*VLOOKUP($D1891,'[3]TAC 2018'!$C$2:$AJ$774,4)/100</f>
        <v>5</v>
      </c>
      <c r="G1891" s="157">
        <f>$F1891*VLOOKUP($D1891,'[3]TAC 2018'!$C$2:$AJ$774,6)/100</f>
        <v>45</v>
      </c>
      <c r="H1891" s="244">
        <f>$F1891*VLOOKUP($D1891,'[3]TAC 2018'!$C$2:$AJ$774,8)/100</f>
        <v>0</v>
      </c>
      <c r="I1891" s="244">
        <f>$F1891*VLOOKUP($D1891,'[3]TAC 2018'!$C$2:$AJ$774,9)/100</f>
        <v>5</v>
      </c>
      <c r="J1891" s="245">
        <f>$F1891*VLOOKUP($D1891,'[3]TAC 2018'!$C$2:$AJ$774,10)/100</f>
        <v>0</v>
      </c>
      <c r="K1891" s="245">
        <f>$F1891*VLOOKUP($D1891,'[3]TAC 2018'!$C$2:$AJ$774,14)/100</f>
        <v>0</v>
      </c>
      <c r="L1891" s="244">
        <f>$F1891*VLOOKUP($D1891,'[3]TAC 2018'!$C$2:$AJ$774,15)/100</f>
        <v>0</v>
      </c>
    </row>
    <row r="1892" spans="1:12">
      <c r="A1892" s="598"/>
      <c r="B1892" s="599"/>
      <c r="C1892" s="261" t="str">
        <f>VLOOKUP(D1892,'[3]TAC 2018'!$C$2:$AJ$774,2)</f>
        <v>Sal</v>
      </c>
      <c r="D1892" s="243" t="s">
        <v>2041</v>
      </c>
      <c r="E1892" s="156">
        <v>1</v>
      </c>
      <c r="F1892" s="157">
        <f>$E1892*VLOOKUP($D1892,'[3]TAC 2018'!$C$2:$AJ$774,4)/100</f>
        <v>1</v>
      </c>
      <c r="G1892" s="157">
        <f>$F1892*VLOOKUP($D1892,'[3]TAC 2018'!$C$2:$AJ$774,6)/100</f>
        <v>0</v>
      </c>
      <c r="H1892" s="244">
        <f>$F1892*VLOOKUP($D1892,'[3]TAC 2018'!$C$2:$AJ$774,8)/100</f>
        <v>0</v>
      </c>
      <c r="I1892" s="244">
        <f>$F1892*VLOOKUP($D1892,'[3]TAC 2018'!$C$2:$AJ$774,9)/100</f>
        <v>0</v>
      </c>
      <c r="J1892" s="245">
        <f>$F1892*VLOOKUP($D1892,'[3]TAC 2018'!$C$2:$AJ$774,10)/100</f>
        <v>0</v>
      </c>
      <c r="K1892" s="245">
        <f>$F1892*VLOOKUP($D1892,'[3]TAC 2018'!$C$2:$AJ$774,14)/100</f>
        <v>0.24</v>
      </c>
      <c r="L1892" s="244">
        <f>$F1892*VLOOKUP($D1892,'[3]TAC 2018'!$C$2:$AJ$774,15)/100</f>
        <v>3.0000000000000001E-3</v>
      </c>
    </row>
    <row r="1893" spans="1:12">
      <c r="A1893" s="247" t="s">
        <v>1722</v>
      </c>
      <c r="B1893" s="599"/>
      <c r="C1893" s="261" t="str">
        <f>VLOOKUP(D1893,'[3]TAC 2018'!$C$2:$AJ$774,2)</f>
        <v>Frijol cabecita negra, crudo</v>
      </c>
      <c r="D1893" s="243" t="s">
        <v>2143</v>
      </c>
      <c r="E1893" s="156">
        <v>20</v>
      </c>
      <c r="F1893" s="157">
        <f>$E1893*VLOOKUP($D1893,'[3]TAC 2018'!$C$2:$AJ$774,4)/100</f>
        <v>20</v>
      </c>
      <c r="G1893" s="157">
        <f>$F1893*VLOOKUP($D1893,'[3]TAC 2018'!$C$2:$AJ$774,6)/100</f>
        <v>78.2</v>
      </c>
      <c r="H1893" s="244">
        <f>$F1893*VLOOKUP($D1893,'[3]TAC 2018'!$C$2:$AJ$774,8)/100</f>
        <v>4.32</v>
      </c>
      <c r="I1893" s="244">
        <f>$F1893*VLOOKUP($D1893,'[3]TAC 2018'!$C$2:$AJ$774,9)/100</f>
        <v>0.28000000000000003</v>
      </c>
      <c r="J1893" s="245">
        <f>$F1893*VLOOKUP($D1893,'[3]TAC 2018'!$C$2:$AJ$774,10)/100</f>
        <v>12.1</v>
      </c>
      <c r="K1893" s="245">
        <f>$F1893*VLOOKUP($D1893,'[3]TAC 2018'!$C$2:$AJ$774,14)/100</f>
        <v>16.2</v>
      </c>
      <c r="L1893" s="244">
        <f>$F1893*VLOOKUP($D1893,'[3]TAC 2018'!$C$2:$AJ$774,15)/100</f>
        <v>1.1399999999999999</v>
      </c>
    </row>
    <row r="1894" spans="1:12">
      <c r="A1894" s="597" t="s">
        <v>162</v>
      </c>
      <c r="B1894" s="599"/>
      <c r="C1894" s="261" t="str">
        <f>VLOOKUP(D1894,'[3]TAC 2018'!$C$2:$AJ$774,2)</f>
        <v>Papa, variedad cerosa, sabanera, con cáscara, cruda</v>
      </c>
      <c r="D1894" s="243" t="s">
        <v>2076</v>
      </c>
      <c r="E1894" s="156">
        <v>50</v>
      </c>
      <c r="F1894" s="157">
        <f>$E1894*VLOOKUP($D1894,'[3]TAC 2018'!$C$2:$AJ$774,4)/100</f>
        <v>50</v>
      </c>
      <c r="G1894" s="157">
        <f>$F1894*VLOOKUP($D1894,'[3]TAC 2018'!$C$2:$AJ$774,6)/100</f>
        <v>40</v>
      </c>
      <c r="H1894" s="244">
        <f>$F1894*VLOOKUP($D1894,'[3]TAC 2018'!$C$2:$AJ$774,8)/100</f>
        <v>1.1000000000000001</v>
      </c>
      <c r="I1894" s="244">
        <f>$F1894*VLOOKUP($D1894,'[3]TAC 2018'!$C$2:$AJ$774,9)/100</f>
        <v>0.05</v>
      </c>
      <c r="J1894" s="245">
        <f>$F1894*VLOOKUP($D1894,'[3]TAC 2018'!$C$2:$AJ$774,10)/100</f>
        <v>8.4499999999999993</v>
      </c>
      <c r="K1894" s="245">
        <f>$F1894*VLOOKUP($D1894,'[3]TAC 2018'!$C$2:$AJ$774,14)/100</f>
        <v>6</v>
      </c>
      <c r="L1894" s="244">
        <f>$F1894*VLOOKUP($D1894,'[3]TAC 2018'!$C$2:$AJ$774,15)/100</f>
        <v>0.4</v>
      </c>
    </row>
    <row r="1895" spans="1:12">
      <c r="A1895" s="598"/>
      <c r="B1895" s="599"/>
      <c r="C1895" s="261" t="str">
        <f>VLOOKUP(D1895,'[3]TAC 2018'!$C$2:$AJ$774,2)</f>
        <v>Yuca blanca, sin cáscara, cruda</v>
      </c>
      <c r="D1895" s="243" t="s">
        <v>2160</v>
      </c>
      <c r="E1895" s="156">
        <v>50</v>
      </c>
      <c r="F1895" s="157">
        <f>$E1895*VLOOKUP($D1895,'[3]TAC 2018'!$C$2:$AJ$774,4)/100</f>
        <v>40</v>
      </c>
      <c r="G1895" s="157">
        <f>$F1895*VLOOKUP($D1895,'[3]TAC 2018'!$C$2:$AJ$774,6)/100</f>
        <v>63.6</v>
      </c>
      <c r="H1895" s="244">
        <f>$F1895*VLOOKUP($D1895,'[3]TAC 2018'!$C$2:$AJ$774,8)/100</f>
        <v>0.36</v>
      </c>
      <c r="I1895" s="244">
        <f>$F1895*VLOOKUP($D1895,'[3]TAC 2018'!$C$2:$AJ$774,9)/100</f>
        <v>0.12</v>
      </c>
      <c r="J1895" s="245">
        <f>$F1895*VLOOKUP($D1895,'[3]TAC 2018'!$C$2:$AJ$774,10)/100</f>
        <v>14.96</v>
      </c>
      <c r="K1895" s="245">
        <f>$F1895*VLOOKUP($D1895,'[3]TAC 2018'!$C$2:$AJ$774,14)/100</f>
        <v>6.4</v>
      </c>
      <c r="L1895" s="244">
        <f>$F1895*VLOOKUP($D1895,'[3]TAC 2018'!$C$2:$AJ$774,15)/100</f>
        <v>0.12</v>
      </c>
    </row>
    <row r="1896" spans="1:12">
      <c r="A1896" s="600"/>
      <c r="B1896" s="579"/>
      <c r="C1896" s="261" t="str">
        <f>VLOOKUP(D1896,'[3]TAC 2018'!$C$2:$AJ$774,2)</f>
        <v>Plátano hartón, verde, crudo</v>
      </c>
      <c r="D1896" s="243" t="s">
        <v>2066</v>
      </c>
      <c r="E1896" s="156">
        <v>50</v>
      </c>
      <c r="F1896" s="157">
        <f>$E1896*VLOOKUP($D1896,'[3]TAC 2018'!$C$2:$AJ$774,4)/100</f>
        <v>34</v>
      </c>
      <c r="G1896" s="157">
        <f>$F1896*VLOOKUP($D1896,'[3]TAC 2018'!$C$2:$AJ$774,6)/100</f>
        <v>56.44</v>
      </c>
      <c r="H1896" s="244">
        <f>$F1896*VLOOKUP($D1896,'[3]TAC 2018'!$C$2:$AJ$774,8)/100</f>
        <v>0.40799999999999997</v>
      </c>
      <c r="I1896" s="244">
        <f>$F1896*VLOOKUP($D1896,'[3]TAC 2018'!$C$2:$AJ$774,9)/100</f>
        <v>6.8000000000000005E-2</v>
      </c>
      <c r="J1896" s="245">
        <f>$F1896*VLOOKUP($D1896,'[3]TAC 2018'!$C$2:$AJ$774,10)/100</f>
        <v>13.361999999999998</v>
      </c>
      <c r="K1896" s="245">
        <f>$F1896*VLOOKUP($D1896,'[3]TAC 2018'!$C$2:$AJ$774,14)/100</f>
        <v>2.72</v>
      </c>
      <c r="L1896" s="244">
        <f>$F1896*VLOOKUP($D1896,'[3]TAC 2018'!$C$2:$AJ$774,15)/100</f>
        <v>0.13600000000000001</v>
      </c>
    </row>
    <row r="1897" spans="1:12">
      <c r="A1897" s="597" t="s">
        <v>1882</v>
      </c>
      <c r="B1897" s="601" t="s">
        <v>1723</v>
      </c>
      <c r="C1897" s="261" t="str">
        <f>VLOOKUP(D1897,'[3]TAC 2018'!$C$2:$AJ$774,2)</f>
        <v>Arroz blanco, pulido, crudo</v>
      </c>
      <c r="D1897" s="243" t="s">
        <v>2056</v>
      </c>
      <c r="E1897" s="156">
        <v>90</v>
      </c>
      <c r="F1897" s="157">
        <f>$E1897*VLOOKUP($D1897,'[3]TAC 2018'!$C$2:$AJ$774,4)/100</f>
        <v>90</v>
      </c>
      <c r="G1897" s="157">
        <f>$F1897*VLOOKUP($D1897,'[3]TAC 2018'!$C$2:$AJ$774,6)/100</f>
        <v>317.7</v>
      </c>
      <c r="H1897" s="244">
        <f>$F1897*VLOOKUP($D1897,'[3]TAC 2018'!$C$2:$AJ$774,8)/100</f>
        <v>6.03</v>
      </c>
      <c r="I1897" s="244">
        <f>$F1897*VLOOKUP($D1897,'[3]TAC 2018'!$C$2:$AJ$774,9)/100</f>
        <v>0.36</v>
      </c>
      <c r="J1897" s="245">
        <f>$F1897*VLOOKUP($D1897,'[3]TAC 2018'!$C$2:$AJ$774,10)/100</f>
        <v>72.089999999999989</v>
      </c>
      <c r="K1897" s="245">
        <f>$F1897*VLOOKUP($D1897,'[3]TAC 2018'!$C$2:$AJ$774,14)/100</f>
        <v>8.1</v>
      </c>
      <c r="L1897" s="244">
        <f>$F1897*VLOOKUP($D1897,'[3]TAC 2018'!$C$2:$AJ$774,15)/100</f>
        <v>0.72</v>
      </c>
    </row>
    <row r="1898" spans="1:12">
      <c r="A1898" s="598"/>
      <c r="B1898" s="601"/>
      <c r="C1898" s="261" t="str">
        <f>VLOOKUP(D1898,'[3]TAC 2018'!$C$2:$AJ$774,2)</f>
        <v>Ajo, crudo</v>
      </c>
      <c r="D1898" s="243" t="s">
        <v>2038</v>
      </c>
      <c r="E1898" s="156">
        <v>10</v>
      </c>
      <c r="F1898" s="157">
        <f>$E1898*VLOOKUP($D1898,'[3]TAC 2018'!$C$2:$AJ$774,4)/100</f>
        <v>9.5</v>
      </c>
      <c r="G1898" s="157">
        <f>$F1898*VLOOKUP($D1898,'[3]TAC 2018'!$C$2:$AJ$774,6)/100</f>
        <v>13.68</v>
      </c>
      <c r="H1898" s="244">
        <f>$F1898*VLOOKUP($D1898,'[3]TAC 2018'!$C$2:$AJ$774,8)/100</f>
        <v>0.44650000000000001</v>
      </c>
      <c r="I1898" s="244">
        <f>$F1898*VLOOKUP($D1898,'[3]TAC 2018'!$C$2:$AJ$774,9)/100</f>
        <v>2.8500000000000001E-2</v>
      </c>
      <c r="J1898" s="245">
        <f>$F1898*VLOOKUP($D1898,'[3]TAC 2018'!$C$2:$AJ$774,10)/100</f>
        <v>2.7835000000000001</v>
      </c>
      <c r="K1898" s="245">
        <f>$F1898*VLOOKUP($D1898,'[3]TAC 2018'!$C$2:$AJ$774,14)/100</f>
        <v>3.8</v>
      </c>
      <c r="L1898" s="244">
        <f>$F1898*VLOOKUP($D1898,'[3]TAC 2018'!$C$2:$AJ$774,15)/100</f>
        <v>0.1235</v>
      </c>
    </row>
    <row r="1899" spans="1:12">
      <c r="A1899" s="598"/>
      <c r="B1899" s="601"/>
      <c r="C1899" s="261" t="str">
        <f>VLOOKUP(D1899,'[3]TAC 2018'!$C$2:$AJ$774,2)</f>
        <v>Sal</v>
      </c>
      <c r="D1899" s="243" t="s">
        <v>2041</v>
      </c>
      <c r="E1899" s="156">
        <v>1</v>
      </c>
      <c r="F1899" s="157">
        <f>$E1899*VLOOKUP($D1899,'[3]TAC 2018'!$C$2:$AJ$774,4)/100</f>
        <v>1</v>
      </c>
      <c r="G1899" s="157">
        <f>$F1899*VLOOKUP($D1899,'[3]TAC 2018'!$C$2:$AJ$774,6)/100</f>
        <v>0</v>
      </c>
      <c r="H1899" s="244">
        <f>$F1899*VLOOKUP($D1899,'[3]TAC 2018'!$C$2:$AJ$774,8)/100</f>
        <v>0</v>
      </c>
      <c r="I1899" s="244">
        <f>$F1899*VLOOKUP($D1899,'[3]TAC 2018'!$C$2:$AJ$774,9)/100</f>
        <v>0</v>
      </c>
      <c r="J1899" s="245">
        <f>$F1899*VLOOKUP($D1899,'[3]TAC 2018'!$C$2:$AJ$774,10)/100</f>
        <v>0</v>
      </c>
      <c r="K1899" s="245">
        <f>$F1899*VLOOKUP($D1899,'[3]TAC 2018'!$C$2:$AJ$774,14)/100</f>
        <v>0.24</v>
      </c>
      <c r="L1899" s="244">
        <f>$F1899*VLOOKUP($D1899,'[3]TAC 2018'!$C$2:$AJ$774,15)/100</f>
        <v>3.0000000000000001E-3</v>
      </c>
    </row>
    <row r="1900" spans="1:12">
      <c r="A1900" s="600"/>
      <c r="B1900" s="601"/>
      <c r="C1900" s="261" t="str">
        <f>VLOOKUP(D1900,'[3]TAC 2018'!$C$2:$AJ$774,2)</f>
        <v>Aceite de maíz</v>
      </c>
      <c r="D1900" s="243" t="s">
        <v>2040</v>
      </c>
      <c r="E1900" s="156">
        <v>10</v>
      </c>
      <c r="F1900" s="157">
        <f>$E1900*VLOOKUP($D1900,'[3]TAC 2018'!$C$2:$AJ$774,4)/100</f>
        <v>10</v>
      </c>
      <c r="G1900" s="157">
        <f>$F1900*VLOOKUP($D1900,'[3]TAC 2018'!$C$2:$AJ$774,6)/100</f>
        <v>90</v>
      </c>
      <c r="H1900" s="244">
        <f>$F1900*VLOOKUP($D1900,'[3]TAC 2018'!$C$2:$AJ$774,8)/100</f>
        <v>0</v>
      </c>
      <c r="I1900" s="244">
        <f>$F1900*VLOOKUP($D1900,'[3]TAC 2018'!$C$2:$AJ$774,9)/100</f>
        <v>10</v>
      </c>
      <c r="J1900" s="245">
        <f>$F1900*VLOOKUP($D1900,'[3]TAC 2018'!$C$2:$AJ$774,10)/100</f>
        <v>0</v>
      </c>
      <c r="K1900" s="245">
        <f>$F1900*VLOOKUP($D1900,'[3]TAC 2018'!$C$2:$AJ$774,14)/100</f>
        <v>0</v>
      </c>
      <c r="L1900" s="244">
        <f>$F1900*VLOOKUP($D1900,'[3]TAC 2018'!$C$2:$AJ$774,15)/100</f>
        <v>0</v>
      </c>
    </row>
    <row r="1901" spans="1:12">
      <c r="A1901" s="602" t="s">
        <v>1764</v>
      </c>
      <c r="B1901" s="601" t="s">
        <v>1914</v>
      </c>
      <c r="C1901" s="261" t="str">
        <f>VLOOKUP(D1901,'[3]TAC 2018'!$C$2:$AJ$774,2)</f>
        <v>Maíz blanco, crudo</v>
      </c>
      <c r="D1901" s="243" t="s">
        <v>2032</v>
      </c>
      <c r="E1901" s="246">
        <v>20</v>
      </c>
      <c r="F1901" s="157">
        <f>$E1901*VLOOKUP($D1901,'[3]TAC 2018'!$C$2:$AJ$774,4)/100</f>
        <v>20</v>
      </c>
      <c r="G1901" s="157">
        <f>$F1901*VLOOKUP($D1901,'[3]TAC 2018'!$C$2:$AJ$774,6)/100</f>
        <v>72.599999999999994</v>
      </c>
      <c r="H1901" s="244">
        <f>$F1901*VLOOKUP($D1901,'[3]TAC 2018'!$C$2:$AJ$774,8)/100</f>
        <v>1.88</v>
      </c>
      <c r="I1901" s="244">
        <f>$F1901*VLOOKUP($D1901,'[3]TAC 2018'!$C$2:$AJ$774,9)/100</f>
        <v>0.76</v>
      </c>
      <c r="J1901" s="245">
        <f>$F1901*VLOOKUP($D1901,'[3]TAC 2018'!$C$2:$AJ$774,10)/100</f>
        <v>14.44</v>
      </c>
      <c r="K1901" s="245">
        <f>$F1901*VLOOKUP($D1901,'[3]TAC 2018'!$C$2:$AJ$774,14)/100</f>
        <v>0.8</v>
      </c>
      <c r="L1901" s="244">
        <f>$F1901*VLOOKUP($D1901,'[3]TAC 2018'!$C$2:$AJ$774,15)/100</f>
        <v>0.48</v>
      </c>
    </row>
    <row r="1902" spans="1:12">
      <c r="A1902" s="602"/>
      <c r="B1902" s="601"/>
      <c r="C1902" s="261" t="str">
        <f>VLOOKUP(D1902,'[3]TAC 2018'!$C$2:$AJ$774,2)</f>
        <v>Limón, crudo</v>
      </c>
      <c r="D1902" s="243" t="s">
        <v>2071</v>
      </c>
      <c r="E1902" s="246">
        <v>10</v>
      </c>
      <c r="F1902" s="157">
        <f>$E1902*VLOOKUP($D1902,'[3]TAC 2018'!$C$2:$AJ$774,4)/100</f>
        <v>5</v>
      </c>
      <c r="G1902" s="157">
        <f>$F1902*VLOOKUP($D1902,'[3]TAC 2018'!$C$2:$AJ$774,6)/100</f>
        <v>2.2000000000000002</v>
      </c>
      <c r="H1902" s="244">
        <f>$F1902*VLOOKUP($D1902,'[3]TAC 2018'!$C$2:$AJ$774,8)/100</f>
        <v>1.4999999999999999E-2</v>
      </c>
      <c r="I1902" s="244">
        <f>$F1902*VLOOKUP($D1902,'[3]TAC 2018'!$C$2:$AJ$774,9)/100</f>
        <v>1.4999999999999999E-2</v>
      </c>
      <c r="J1902" s="245">
        <f>$F1902*VLOOKUP($D1902,'[3]TAC 2018'!$C$2:$AJ$774,10)/100</f>
        <v>0.46500000000000002</v>
      </c>
      <c r="K1902" s="245">
        <f>$F1902*VLOOKUP($D1902,'[3]TAC 2018'!$C$2:$AJ$774,14)/100</f>
        <v>0.95</v>
      </c>
      <c r="L1902" s="244">
        <f>$F1902*VLOOKUP($D1902,'[3]TAC 2018'!$C$2:$AJ$774,15)/100</f>
        <v>2.5000000000000001E-2</v>
      </c>
    </row>
    <row r="1903" spans="1:12" ht="15.75">
      <c r="A1903" s="575" t="s">
        <v>2045</v>
      </c>
      <c r="B1903" s="575"/>
      <c r="C1903" s="575"/>
      <c r="D1903" s="575"/>
      <c r="E1903" s="575"/>
      <c r="F1903" s="575"/>
      <c r="G1903" s="255">
        <f t="shared" ref="G1903:L1903" si="228">SUM(G1886:G1902)</f>
        <v>873.91800000000001</v>
      </c>
      <c r="H1903" s="255">
        <f t="shared" si="228"/>
        <v>28.033150000000003</v>
      </c>
      <c r="I1903" s="255">
        <f t="shared" si="228"/>
        <v>20.139849999999999</v>
      </c>
      <c r="J1903" s="255">
        <f t="shared" si="228"/>
        <v>140.69135</v>
      </c>
      <c r="K1903" s="255">
        <f t="shared" si="228"/>
        <v>56.55</v>
      </c>
      <c r="L1903" s="255">
        <f t="shared" si="228"/>
        <v>4.9783500000000007</v>
      </c>
    </row>
    <row r="1904" spans="1:12" ht="15.75">
      <c r="A1904" s="575" t="s">
        <v>2046</v>
      </c>
      <c r="B1904" s="575"/>
      <c r="C1904" s="575"/>
      <c r="D1904" s="575"/>
      <c r="E1904" s="575"/>
      <c r="F1904" s="575"/>
      <c r="G1904" s="256">
        <v>2245</v>
      </c>
      <c r="H1904" s="257">
        <v>78.5</v>
      </c>
      <c r="I1904" s="257">
        <v>74.400000000000006</v>
      </c>
      <c r="J1904" s="257">
        <v>314.3</v>
      </c>
      <c r="K1904" s="256">
        <v>1100</v>
      </c>
      <c r="L1904" s="257">
        <v>6.2</v>
      </c>
    </row>
    <row r="1905" spans="1:12" ht="15.75">
      <c r="A1905" s="575" t="s">
        <v>2047</v>
      </c>
      <c r="B1905" s="575"/>
      <c r="C1905" s="575"/>
      <c r="D1905" s="575"/>
      <c r="E1905" s="575"/>
      <c r="F1905" s="575"/>
      <c r="G1905" s="258">
        <f t="shared" ref="G1905:L1905" si="229">G1903/G1904</f>
        <v>0.38927305122494432</v>
      </c>
      <c r="H1905" s="258">
        <f t="shared" si="229"/>
        <v>0.35711019108280256</v>
      </c>
      <c r="I1905" s="258">
        <f t="shared" si="229"/>
        <v>0.27069690860215051</v>
      </c>
      <c r="J1905" s="258">
        <f t="shared" si="229"/>
        <v>0.44763394845688831</v>
      </c>
      <c r="K1905" s="258">
        <f t="shared" si="229"/>
        <v>5.1409090909090904E-2</v>
      </c>
      <c r="L1905" s="258">
        <f t="shared" si="229"/>
        <v>0.80295967741935492</v>
      </c>
    </row>
    <row r="1906" spans="1:12">
      <c r="A1906" s="280"/>
      <c r="B1906" s="281"/>
      <c r="C1906" s="282"/>
      <c r="D1906" s="259"/>
      <c r="E1906" s="260"/>
      <c r="F1906" s="283"/>
      <c r="G1906" s="283"/>
      <c r="H1906" s="284"/>
      <c r="I1906" s="284"/>
      <c r="J1906" s="285"/>
      <c r="K1906" s="285"/>
      <c r="L1906" s="284"/>
    </row>
    <row r="1907" spans="1:12">
      <c r="A1907" s="584" t="s">
        <v>3745</v>
      </c>
      <c r="B1907" s="584"/>
      <c r="C1907" s="584"/>
      <c r="D1907" s="584"/>
      <c r="E1907" s="584"/>
      <c r="F1907" s="584"/>
      <c r="G1907" s="584"/>
      <c r="H1907" s="584"/>
      <c r="I1907" s="584"/>
      <c r="J1907" s="584"/>
      <c r="K1907" s="584"/>
      <c r="L1907" s="584"/>
    </row>
    <row r="1909" spans="1:12">
      <c r="A1909" s="588" t="s">
        <v>159</v>
      </c>
      <c r="B1909" s="588" t="s">
        <v>166</v>
      </c>
      <c r="C1909" s="588" t="s">
        <v>167</v>
      </c>
      <c r="D1909" s="588" t="s">
        <v>2024</v>
      </c>
      <c r="E1909" s="590" t="s">
        <v>168</v>
      </c>
      <c r="F1909" s="590" t="s">
        <v>169</v>
      </c>
      <c r="G1909" s="592" t="s">
        <v>2025</v>
      </c>
      <c r="H1909" s="593"/>
      <c r="I1909" s="593"/>
      <c r="J1909" s="593"/>
      <c r="K1909" s="593"/>
      <c r="L1909" s="594"/>
    </row>
    <row r="1910" spans="1:12" ht="30">
      <c r="A1910" s="589"/>
      <c r="B1910" s="589"/>
      <c r="C1910" s="589"/>
      <c r="D1910" s="589"/>
      <c r="E1910" s="591"/>
      <c r="F1910" s="591"/>
      <c r="G1910" s="241" t="s">
        <v>2026</v>
      </c>
      <c r="H1910" s="241" t="s">
        <v>2027</v>
      </c>
      <c r="I1910" s="241" t="s">
        <v>2028</v>
      </c>
      <c r="J1910" s="241" t="s">
        <v>2029</v>
      </c>
      <c r="K1910" s="241" t="s">
        <v>2030</v>
      </c>
      <c r="L1910" s="241" t="s">
        <v>2031</v>
      </c>
    </row>
    <row r="1911" spans="1:12">
      <c r="A1911" s="573" t="s">
        <v>1973</v>
      </c>
      <c r="B1911" s="580" t="s">
        <v>1918</v>
      </c>
      <c r="C1911" s="261" t="str">
        <f>VLOOKUP(D1911,'[3]TAC 2018'!$C$2:$AJ$774,2)</f>
        <v>Leche de vaca, entera, en polvo</v>
      </c>
      <c r="D1911" s="243" t="s">
        <v>2049</v>
      </c>
      <c r="E1911" s="156">
        <v>20</v>
      </c>
      <c r="F1911" s="157">
        <f>$E1911*VLOOKUP($D1911,'[3]TAC 2018'!$C$2:$AJ$774,4)/100</f>
        <v>20</v>
      </c>
      <c r="G1911" s="157">
        <f>$F1911*VLOOKUP($D1911,'[3]TAC 2018'!$C$2:$AJ$774,6)/100</f>
        <v>99.8</v>
      </c>
      <c r="H1911" s="244">
        <f>$F1911*VLOOKUP($D1911,'[3]TAC 2018'!$C$2:$AJ$774,8)/100</f>
        <v>5.26</v>
      </c>
      <c r="I1911" s="244">
        <f>$F1911*VLOOKUP($D1911,'[3]TAC 2018'!$C$2:$AJ$774,9)/100</f>
        <v>5.32</v>
      </c>
      <c r="J1911" s="245">
        <f>$F1911*VLOOKUP($D1911,'[3]TAC 2018'!$C$2:$AJ$774,10)/100</f>
        <v>7.68</v>
      </c>
      <c r="K1911" s="245">
        <f>$F1911*VLOOKUP($D1911,'[3]TAC 2018'!$C$2:$AJ$774,14)/100</f>
        <v>188</v>
      </c>
      <c r="L1911" s="244">
        <f>$F1911*VLOOKUP($D1911,'[3]TAC 2018'!$C$2:$AJ$774,15)/100</f>
        <v>0.1</v>
      </c>
    </row>
    <row r="1912" spans="1:12">
      <c r="A1912" s="574"/>
      <c r="B1912" s="581"/>
      <c r="C1912" s="261" t="str">
        <f>VLOOKUP(D1912,'[3]TAC 2018'!$C$2:$AJ$774,2)</f>
        <v>Maíz blanco, trillado</v>
      </c>
      <c r="D1912" s="243" t="s">
        <v>2078</v>
      </c>
      <c r="E1912" s="246">
        <v>21</v>
      </c>
      <c r="F1912" s="157">
        <f>$E1912*VLOOKUP($D1912,'[3]TAC 2018'!$C$2:$AJ$774,4)/100</f>
        <v>21</v>
      </c>
      <c r="G1912" s="157">
        <f>$F1912*VLOOKUP($D1912,'[3]TAC 2018'!$C$2:$AJ$774,6)/100</f>
        <v>74.97</v>
      </c>
      <c r="H1912" s="244">
        <f>$F1912*VLOOKUP($D1912,'[3]TAC 2018'!$C$2:$AJ$774,8)/100</f>
        <v>1.827</v>
      </c>
      <c r="I1912" s="244">
        <f>$F1912*VLOOKUP($D1912,'[3]TAC 2018'!$C$2:$AJ$774,9)/100</f>
        <v>0.18900000000000003</v>
      </c>
      <c r="J1912" s="245">
        <f>$F1912*VLOOKUP($D1912,'[3]TAC 2018'!$C$2:$AJ$774,10)/100</f>
        <v>16.359000000000002</v>
      </c>
      <c r="K1912" s="245">
        <f>$F1912*VLOOKUP($D1912,'[3]TAC 2018'!$C$2:$AJ$774,14)/100</f>
        <v>2.1</v>
      </c>
      <c r="L1912" s="244">
        <f>$F1912*VLOOKUP($D1912,'[3]TAC 2018'!$C$2:$AJ$774,15)/100</f>
        <v>0.42</v>
      </c>
    </row>
    <row r="1913" spans="1:12">
      <c r="A1913" s="577"/>
      <c r="B1913" s="582"/>
      <c r="C1913" s="261" t="str">
        <f>VLOOKUP(D1913,'[3]TAC 2018'!$C$2:$AJ$774,2)</f>
        <v>Azucar blanco, granulado</v>
      </c>
      <c r="D1913" s="243" t="s">
        <v>2033</v>
      </c>
      <c r="E1913" s="156">
        <v>10</v>
      </c>
      <c r="F1913" s="157">
        <f>$E1913*VLOOKUP($D1913,'[3]TAC 2018'!$C$2:$AJ$774,4)/100</f>
        <v>10</v>
      </c>
      <c r="G1913" s="157">
        <f>$F1913*VLOOKUP($D1913,'[3]TAC 2018'!$C$2:$AJ$774,6)/100</f>
        <v>39.700000000000003</v>
      </c>
      <c r="H1913" s="244">
        <f>$F1913*VLOOKUP($D1913,'[3]TAC 2018'!$C$2:$AJ$774,8)/100</f>
        <v>0</v>
      </c>
      <c r="I1913" s="244">
        <f>$F1913*VLOOKUP($D1913,'[3]TAC 2018'!$C$2:$AJ$774,9)/100</f>
        <v>0</v>
      </c>
      <c r="J1913" s="245">
        <f>$F1913*VLOOKUP($D1913,'[3]TAC 2018'!$C$2:$AJ$774,10)/100</f>
        <v>9.93</v>
      </c>
      <c r="K1913" s="245">
        <f>$F1913*VLOOKUP($D1913,'[3]TAC 2018'!$C$2:$AJ$774,14)/100</f>
        <v>0</v>
      </c>
      <c r="L1913" s="244">
        <f>$F1913*VLOOKUP($D1913,'[3]TAC 2018'!$C$2:$AJ$774,15)/100</f>
        <v>0.01</v>
      </c>
    </row>
    <row r="1914" spans="1:12">
      <c r="A1914" s="274" t="s">
        <v>1882</v>
      </c>
      <c r="B1914" s="312" t="s">
        <v>2162</v>
      </c>
      <c r="C1914" s="261" t="str">
        <f>VLOOKUP(D1914,'[3]TAC 2018'!$C$2:$AJ$774,2)</f>
        <v>Galletas dulces, tipo polvorosas</v>
      </c>
      <c r="D1914" s="243" t="s">
        <v>2209</v>
      </c>
      <c r="E1914" s="156">
        <v>20</v>
      </c>
      <c r="F1914" s="157">
        <f>$E1914*VLOOKUP($D1914,'[3]TAC 2018'!$C$2:$AJ$774,4)/100</f>
        <v>20</v>
      </c>
      <c r="G1914" s="157">
        <f>$F1914*VLOOKUP($D1914,'[3]TAC 2018'!$C$2:$AJ$774,6)/100</f>
        <v>89.6</v>
      </c>
      <c r="H1914" s="244">
        <f>$F1914*VLOOKUP($D1914,'[3]TAC 2018'!$C$2:$AJ$774,8)/100</f>
        <v>1.52</v>
      </c>
      <c r="I1914" s="244">
        <f>$F1914*VLOOKUP($D1914,'[3]TAC 2018'!$C$2:$AJ$774,9)/100</f>
        <v>2.4</v>
      </c>
      <c r="J1914" s="245">
        <f>$F1914*VLOOKUP($D1914,'[3]TAC 2018'!$C$2:$AJ$774,10)/100</f>
        <v>15.28</v>
      </c>
      <c r="K1914" s="245">
        <f>$F1914*VLOOKUP($D1914,'[3]TAC 2018'!$C$2:$AJ$774,14)/100</f>
        <v>10.8</v>
      </c>
      <c r="L1914" s="244">
        <f>$F1914*VLOOKUP($D1914,'[3]TAC 2018'!$C$2:$AJ$774,15)/100</f>
        <v>0.36</v>
      </c>
    </row>
    <row r="1915" spans="1:12" ht="15.75">
      <c r="A1915" s="575" t="s">
        <v>2045</v>
      </c>
      <c r="B1915" s="575"/>
      <c r="C1915" s="575"/>
      <c r="D1915" s="575"/>
      <c r="E1915" s="575"/>
      <c r="F1915" s="575"/>
      <c r="G1915" s="255">
        <f>SUM(G1911:G1914)</f>
        <v>304.06999999999994</v>
      </c>
      <c r="H1915" s="255">
        <f>SUM(H1910:H1914)</f>
        <v>8.6069999999999993</v>
      </c>
      <c r="I1915" s="255">
        <f>SUM(I1910:I1914)</f>
        <v>7.9090000000000007</v>
      </c>
      <c r="J1915" s="255">
        <f>SUM(J1910:J1914)</f>
        <v>49.249000000000002</v>
      </c>
      <c r="K1915" s="255">
        <f>SUM(K1910:K1914)</f>
        <v>200.9</v>
      </c>
      <c r="L1915" s="255">
        <f>SUM(L1910:L1914)</f>
        <v>0.89</v>
      </c>
    </row>
    <row r="1916" spans="1:12" ht="15.75">
      <c r="A1916" s="575" t="s">
        <v>2046</v>
      </c>
      <c r="B1916" s="575"/>
      <c r="C1916" s="575"/>
      <c r="D1916" s="575"/>
      <c r="E1916" s="575"/>
      <c r="F1916" s="575"/>
      <c r="G1916" s="256">
        <v>2245</v>
      </c>
      <c r="H1916" s="257">
        <v>78.5</v>
      </c>
      <c r="I1916" s="257">
        <v>74.400000000000006</v>
      </c>
      <c r="J1916" s="257">
        <v>314.3</v>
      </c>
      <c r="K1916" s="256">
        <v>1100</v>
      </c>
      <c r="L1916" s="257">
        <v>6.2</v>
      </c>
    </row>
    <row r="1917" spans="1:12" ht="15.75">
      <c r="A1917" s="575" t="s">
        <v>2047</v>
      </c>
      <c r="B1917" s="575"/>
      <c r="C1917" s="575"/>
      <c r="D1917" s="575"/>
      <c r="E1917" s="575"/>
      <c r="F1917" s="575"/>
      <c r="G1917" s="258">
        <f t="shared" ref="G1917:L1917" si="230">G1915/G1916</f>
        <v>0.13544320712694874</v>
      </c>
      <c r="H1917" s="258">
        <f t="shared" si="230"/>
        <v>0.10964331210191082</v>
      </c>
      <c r="I1917" s="258">
        <f t="shared" si="230"/>
        <v>0.10630376344086022</v>
      </c>
      <c r="J1917" s="258">
        <f t="shared" si="230"/>
        <v>0.15669424117085587</v>
      </c>
      <c r="K1917" s="258">
        <f t="shared" si="230"/>
        <v>0.18263636363636365</v>
      </c>
      <c r="L1917" s="258">
        <f t="shared" si="230"/>
        <v>0.1435483870967742</v>
      </c>
    </row>
    <row r="1918" spans="1:12">
      <c r="A1918" s="583"/>
      <c r="B1918" s="583"/>
      <c r="C1918" s="583"/>
      <c r="D1918" s="583"/>
      <c r="E1918" s="583"/>
      <c r="F1918" s="583"/>
      <c r="G1918" s="583"/>
      <c r="H1918" s="583"/>
      <c r="I1918" s="583"/>
      <c r="J1918" s="583"/>
      <c r="K1918" s="583"/>
      <c r="L1918" s="583"/>
    </row>
    <row r="1919" spans="1:12">
      <c r="A1919" s="584" t="s">
        <v>3744</v>
      </c>
      <c r="B1919" s="584"/>
      <c r="C1919" s="584"/>
      <c r="D1919" s="584"/>
      <c r="E1919" s="584"/>
      <c r="F1919" s="584"/>
      <c r="G1919" s="584"/>
      <c r="H1919" s="584"/>
      <c r="I1919" s="584"/>
      <c r="J1919" s="584"/>
      <c r="K1919" s="584"/>
      <c r="L1919" s="584"/>
    </row>
    <row r="1920" spans="1:12">
      <c r="A1920" s="585"/>
      <c r="B1920" s="586"/>
      <c r="C1920" s="586"/>
      <c r="D1920" s="586"/>
      <c r="E1920" s="586"/>
      <c r="F1920" s="586"/>
      <c r="G1920" s="586"/>
      <c r="H1920" s="586"/>
      <c r="I1920" s="586"/>
      <c r="J1920" s="586"/>
      <c r="K1920" s="586"/>
      <c r="L1920" s="587"/>
    </row>
    <row r="1921" spans="1:12">
      <c r="A1921" s="588" t="s">
        <v>159</v>
      </c>
      <c r="B1921" s="588" t="s">
        <v>166</v>
      </c>
      <c r="C1921" s="588" t="s">
        <v>167</v>
      </c>
      <c r="D1921" s="588" t="s">
        <v>2024</v>
      </c>
      <c r="E1921" s="590" t="s">
        <v>168</v>
      </c>
      <c r="F1921" s="590" t="s">
        <v>169</v>
      </c>
      <c r="G1921" s="592" t="s">
        <v>2025</v>
      </c>
      <c r="H1921" s="593"/>
      <c r="I1921" s="593"/>
      <c r="J1921" s="593"/>
      <c r="K1921" s="593"/>
      <c r="L1921" s="594"/>
    </row>
    <row r="1922" spans="1:12" ht="30">
      <c r="A1922" s="589"/>
      <c r="B1922" s="589"/>
      <c r="C1922" s="589"/>
      <c r="D1922" s="589"/>
      <c r="E1922" s="591"/>
      <c r="F1922" s="591"/>
      <c r="G1922" s="241" t="s">
        <v>2026</v>
      </c>
      <c r="H1922" s="241" t="s">
        <v>2027</v>
      </c>
      <c r="I1922" s="241" t="s">
        <v>2028</v>
      </c>
      <c r="J1922" s="241" t="s">
        <v>2029</v>
      </c>
      <c r="K1922" s="241" t="s">
        <v>2030</v>
      </c>
      <c r="L1922" s="241" t="s">
        <v>2031</v>
      </c>
    </row>
    <row r="1923" spans="1:12">
      <c r="A1923" s="573" t="s">
        <v>1896</v>
      </c>
      <c r="B1923" s="595" t="s">
        <v>1732</v>
      </c>
      <c r="C1923" s="261" t="str">
        <f>VLOOKUP(D1923,'[3]TAC 2018'!$C$2:$AJ$774,2)</f>
        <v>Avena en hojuelas, precocida</v>
      </c>
      <c r="D1923" s="243" t="s">
        <v>2054</v>
      </c>
      <c r="E1923" s="156">
        <v>20</v>
      </c>
      <c r="F1923" s="157">
        <f>$E1923*VLOOKUP($D1923,'[3]TAC 2018'!$C$2:$AJ$774,4)/100</f>
        <v>20</v>
      </c>
      <c r="G1923" s="157">
        <f>$F1923*VLOOKUP($D1923,'[3]TAC 2018'!$C$2:$AJ$774,6)/100</f>
        <v>82.2</v>
      </c>
      <c r="H1923" s="244">
        <f>$F1923*VLOOKUP($D1923,'[3]TAC 2018'!$C$2:$AJ$774,8)/100</f>
        <v>3.38</v>
      </c>
      <c r="I1923" s="244">
        <f>$F1923*VLOOKUP($D1923,'[3]TAC 2018'!$C$2:$AJ$774,9)/100</f>
        <v>1.5</v>
      </c>
      <c r="J1923" s="245">
        <f>$F1923*VLOOKUP($D1923,'[3]TAC 2018'!$C$2:$AJ$774,10)/100</f>
        <v>12.82</v>
      </c>
      <c r="K1923" s="245">
        <f>$F1923*VLOOKUP($D1923,'[3]TAC 2018'!$C$2:$AJ$774,14)/100</f>
        <v>10.8</v>
      </c>
      <c r="L1923" s="244">
        <f>$F1923*VLOOKUP($D1923,'[3]TAC 2018'!$C$2:$AJ$774,15)/100</f>
        <v>0.9</v>
      </c>
    </row>
    <row r="1924" spans="1:12">
      <c r="A1924" s="577"/>
      <c r="B1924" s="596"/>
      <c r="C1924" s="261" t="str">
        <f>VLOOKUP(D1924,'[3]TAC 2018'!$C$2:$AJ$774,2)</f>
        <v>Azucar blanco, granulado</v>
      </c>
      <c r="D1924" s="243" t="s">
        <v>2033</v>
      </c>
      <c r="E1924" s="156">
        <v>10</v>
      </c>
      <c r="F1924" s="157">
        <f>$E1924*VLOOKUP($D1924,'[3]TAC 2018'!$C$2:$AJ$774,4)/100</f>
        <v>10</v>
      </c>
      <c r="G1924" s="157">
        <f>$F1924*VLOOKUP($D1924,'[3]TAC 2018'!$C$2:$AJ$774,6)/100</f>
        <v>39.700000000000003</v>
      </c>
      <c r="H1924" s="244">
        <f>$F1924*VLOOKUP($D1924,'[3]TAC 2018'!$C$2:$AJ$774,8)/100</f>
        <v>0</v>
      </c>
      <c r="I1924" s="244">
        <f>$F1924*VLOOKUP($D1924,'[3]TAC 2018'!$C$2:$AJ$774,9)/100</f>
        <v>0</v>
      </c>
      <c r="J1924" s="245">
        <f>$F1924*VLOOKUP($D1924,'[3]TAC 2018'!$C$2:$AJ$774,10)/100</f>
        <v>9.93</v>
      </c>
      <c r="K1924" s="245">
        <f>$F1924*VLOOKUP($D1924,'[3]TAC 2018'!$C$2:$AJ$774,14)/100</f>
        <v>0</v>
      </c>
      <c r="L1924" s="244">
        <f>$F1924*VLOOKUP($D1924,'[3]TAC 2018'!$C$2:$AJ$774,15)/100</f>
        <v>0.01</v>
      </c>
    </row>
    <row r="1925" spans="1:12">
      <c r="A1925" s="274" t="s">
        <v>160</v>
      </c>
      <c r="B1925" s="580" t="s">
        <v>3751</v>
      </c>
      <c r="C1925" s="261" t="str">
        <f>VLOOKUP(D1925,'[3]TAC 2018'!$C$2:$AJ$774,2)</f>
        <v>Queso fresco, semiduro, semigraso, tipo costeño</v>
      </c>
      <c r="D1925" s="243" t="s">
        <v>2051</v>
      </c>
      <c r="E1925" s="156">
        <v>50</v>
      </c>
      <c r="F1925" s="157">
        <f>$E1925*VLOOKUP($D1925,'[3]TAC 2018'!$C$2:$AJ$774,4)/100</f>
        <v>50</v>
      </c>
      <c r="G1925" s="157">
        <f>$F1925*VLOOKUP($D1925,'[3]TAC 2018'!$C$2:$AJ$774,6)/100</f>
        <v>151.5</v>
      </c>
      <c r="H1925" s="244">
        <f>$F1925*VLOOKUP($D1925,'[3]TAC 2018'!$C$2:$AJ$774,8)/100</f>
        <v>8.75</v>
      </c>
      <c r="I1925" s="244">
        <f>$F1925*VLOOKUP($D1925,'[3]TAC 2018'!$C$2:$AJ$774,9)/100</f>
        <v>12.75</v>
      </c>
      <c r="J1925" s="245">
        <f>$F1925*VLOOKUP($D1925,'[3]TAC 2018'!$C$2:$AJ$774,10)/100</f>
        <v>0.45</v>
      </c>
      <c r="K1925" s="245">
        <f>$F1925*VLOOKUP($D1925,'[3]TAC 2018'!$C$2:$AJ$774,14)/100</f>
        <v>391.5</v>
      </c>
      <c r="L1925" s="244">
        <f>$F1925*VLOOKUP($D1925,'[3]TAC 2018'!$C$2:$AJ$774,15)/100</f>
        <v>0.65</v>
      </c>
    </row>
    <row r="1926" spans="1:12">
      <c r="A1926" s="573" t="s">
        <v>1882</v>
      </c>
      <c r="B1926" s="581"/>
      <c r="C1926" s="261" t="str">
        <f>VLOOKUP(D1926,'[3]TAC 2018'!$C$2:$AJ$774,2)</f>
        <v>Pan blanco, tipo molde, horneado</v>
      </c>
      <c r="D1926" s="243" t="s">
        <v>2106</v>
      </c>
      <c r="E1926" s="156">
        <v>56</v>
      </c>
      <c r="F1926" s="157">
        <f>$E1926*VLOOKUP($D1926,'[3]TAC 2018'!$C$2:$AJ$774,4)/100</f>
        <v>56</v>
      </c>
      <c r="G1926" s="157">
        <f>$F1926*VLOOKUP($D1926,'[3]TAC 2018'!$C$2:$AJ$774,6)/100</f>
        <v>155.68</v>
      </c>
      <c r="H1926" s="244">
        <f>$F1926*VLOOKUP($D1926,'[3]TAC 2018'!$C$2:$AJ$774,8)/100</f>
        <v>4.984</v>
      </c>
      <c r="I1926" s="244">
        <f>$F1926*VLOOKUP($D1926,'[3]TAC 2018'!$C$2:$AJ$774,9)/100</f>
        <v>0.89600000000000013</v>
      </c>
      <c r="J1926" s="245">
        <f>$F1926*VLOOKUP($D1926,'[3]TAC 2018'!$C$2:$AJ$774,10)/100</f>
        <v>31.807999999999996</v>
      </c>
      <c r="K1926" s="245">
        <f>$F1926*VLOOKUP($D1926,'[3]TAC 2018'!$C$2:$AJ$774,14)/100</f>
        <v>14</v>
      </c>
      <c r="L1926" s="244">
        <f>$F1926*VLOOKUP($D1926,'[3]TAC 2018'!$C$2:$AJ$774,15)/100</f>
        <v>1.0639999999999998</v>
      </c>
    </row>
    <row r="1927" spans="1:12">
      <c r="A1927" s="574"/>
      <c r="B1927" s="582"/>
      <c r="C1927" s="261" t="str">
        <f>VLOOKUP(D1927,'[3]TAC 2018'!$C$2:$AJ$774,2)</f>
        <v>Mantequilla</v>
      </c>
      <c r="D1927" s="243" t="s">
        <v>2053</v>
      </c>
      <c r="E1927" s="156">
        <v>10</v>
      </c>
      <c r="F1927" s="157">
        <f>$E1927*VLOOKUP($D1927,'[3]TAC 2018'!$C$2:$AJ$774,4)/100</f>
        <v>10</v>
      </c>
      <c r="G1927" s="157">
        <f>$F1927*VLOOKUP($D1927,'[3]TAC 2018'!$C$2:$AJ$774,6)/100</f>
        <v>47.3</v>
      </c>
      <c r="H1927" s="244">
        <f>$F1927*VLOOKUP($D1927,'[3]TAC 2018'!$C$2:$AJ$774,8)/100</f>
        <v>0.08</v>
      </c>
      <c r="I1927" s="244">
        <f>$F1927*VLOOKUP($D1927,'[3]TAC 2018'!$C$2:$AJ$774,9)/100</f>
        <v>8.2200000000000006</v>
      </c>
      <c r="J1927" s="245">
        <f>$F1927*VLOOKUP($D1927,'[3]TAC 2018'!$C$2:$AJ$774,10)/100</f>
        <v>0</v>
      </c>
      <c r="K1927" s="245">
        <f>$F1927*VLOOKUP($D1927,'[3]TAC 2018'!$C$2:$AJ$774,14)/100</f>
        <v>2.2000000000000002</v>
      </c>
      <c r="L1927" s="244">
        <f>$F1927*VLOOKUP($D1927,'[3]TAC 2018'!$C$2:$AJ$774,15)/100</f>
        <v>0.02</v>
      </c>
    </row>
    <row r="1928" spans="1:12">
      <c r="A1928" s="276"/>
      <c r="B1928" s="276"/>
      <c r="C1928" s="261"/>
      <c r="D1928" s="243"/>
      <c r="E1928" s="246"/>
      <c r="F1928" s="157"/>
      <c r="G1928" s="157"/>
      <c r="H1928" s="244"/>
      <c r="I1928" s="244"/>
      <c r="J1928" s="245"/>
      <c r="K1928" s="245"/>
      <c r="L1928" s="244"/>
    </row>
    <row r="1929" spans="1:12" ht="15.75">
      <c r="A1929" s="575" t="s">
        <v>2045</v>
      </c>
      <c r="B1929" s="575"/>
      <c r="C1929" s="575"/>
      <c r="D1929" s="575"/>
      <c r="E1929" s="575"/>
      <c r="F1929" s="575"/>
      <c r="G1929" s="255">
        <f t="shared" ref="G1929:L1929" si="231">SUM(G1923:G1928)</f>
        <v>476.38</v>
      </c>
      <c r="H1929" s="255">
        <f t="shared" si="231"/>
        <v>17.193999999999996</v>
      </c>
      <c r="I1929" s="255">
        <f t="shared" si="231"/>
        <v>23.366</v>
      </c>
      <c r="J1929" s="255">
        <f t="shared" si="231"/>
        <v>55.007999999999996</v>
      </c>
      <c r="K1929" s="255">
        <f t="shared" si="231"/>
        <v>418.5</v>
      </c>
      <c r="L1929" s="255">
        <f t="shared" si="231"/>
        <v>2.6439999999999997</v>
      </c>
    </row>
    <row r="1930" spans="1:12" ht="15.75">
      <c r="A1930" s="575" t="s">
        <v>2046</v>
      </c>
      <c r="B1930" s="575"/>
      <c r="C1930" s="575"/>
      <c r="D1930" s="575"/>
      <c r="E1930" s="575"/>
      <c r="F1930" s="575"/>
      <c r="G1930" s="256">
        <v>2245</v>
      </c>
      <c r="H1930" s="257">
        <v>78.5</v>
      </c>
      <c r="I1930" s="257">
        <v>74.400000000000006</v>
      </c>
      <c r="J1930" s="257">
        <v>314.3</v>
      </c>
      <c r="K1930" s="256">
        <v>1100</v>
      </c>
      <c r="L1930" s="257">
        <v>6.2</v>
      </c>
    </row>
    <row r="1931" spans="1:12" ht="15.75">
      <c r="A1931" s="575" t="s">
        <v>2047</v>
      </c>
      <c r="B1931" s="575"/>
      <c r="C1931" s="575"/>
      <c r="D1931" s="575"/>
      <c r="E1931" s="575"/>
      <c r="F1931" s="575"/>
      <c r="G1931" s="258">
        <f t="shared" ref="G1931:L1931" si="232">G1929/G1930</f>
        <v>0.21219599109131404</v>
      </c>
      <c r="H1931" s="258">
        <f t="shared" si="232"/>
        <v>0.2190318471337579</v>
      </c>
      <c r="I1931" s="258">
        <f t="shared" si="232"/>
        <v>0.31405913978494621</v>
      </c>
      <c r="J1931" s="258">
        <f t="shared" si="232"/>
        <v>0.17501749920458159</v>
      </c>
      <c r="K1931" s="258">
        <f t="shared" si="232"/>
        <v>0.38045454545454543</v>
      </c>
      <c r="L1931" s="258">
        <f t="shared" si="232"/>
        <v>0.42645161290322575</v>
      </c>
    </row>
    <row r="1934" spans="1:12">
      <c r="A1934" s="576" t="s">
        <v>2096</v>
      </c>
      <c r="B1934" s="576"/>
      <c r="C1934" s="576"/>
      <c r="D1934" s="576"/>
      <c r="E1934" s="576"/>
      <c r="F1934" s="576"/>
      <c r="G1934" s="301">
        <f t="shared" ref="G1934:L1934" si="233">G1929+G1915+G1903+G1878+G1868</f>
        <v>2565.6610000000001</v>
      </c>
      <c r="H1934" s="301">
        <f t="shared" si="233"/>
        <v>109.5878</v>
      </c>
      <c r="I1934" s="301">
        <f t="shared" si="233"/>
        <v>75.242199999999997</v>
      </c>
      <c r="J1934" s="301">
        <f t="shared" si="233"/>
        <v>360.54770000000002</v>
      </c>
      <c r="K1934" s="301">
        <f t="shared" si="233"/>
        <v>986.96999999999991</v>
      </c>
      <c r="L1934" s="301">
        <f t="shared" si="233"/>
        <v>15.118700000000002</v>
      </c>
    </row>
    <row r="1935" spans="1:12">
      <c r="A1935" s="576" t="s">
        <v>2097</v>
      </c>
      <c r="B1935" s="576"/>
      <c r="C1935" s="576"/>
      <c r="D1935" s="576"/>
      <c r="E1935" s="576"/>
      <c r="F1935" s="576"/>
      <c r="G1935" s="302">
        <v>2245</v>
      </c>
      <c r="H1935" s="303">
        <v>78.5</v>
      </c>
      <c r="I1935" s="303">
        <v>74.400000000000006</v>
      </c>
      <c r="J1935" s="303">
        <v>314.3</v>
      </c>
      <c r="K1935" s="302">
        <v>1100</v>
      </c>
      <c r="L1935" s="303">
        <v>6.2</v>
      </c>
    </row>
    <row r="1936" spans="1:12">
      <c r="A1936" s="576" t="s">
        <v>2047</v>
      </c>
      <c r="B1936" s="576"/>
      <c r="C1936" s="576"/>
      <c r="D1936" s="576"/>
      <c r="E1936" s="576"/>
      <c r="F1936" s="576"/>
      <c r="G1936" s="304">
        <f>G1934/G1935</f>
        <v>1.1428334075723832</v>
      </c>
      <c r="H1936" s="304">
        <f>H1934/H1935</f>
        <v>1.3960229299363058</v>
      </c>
      <c r="I1936" s="304">
        <f t="shared" ref="I1936:L1936" si="234">I1934/I1935</f>
        <v>1.0113198924731182</v>
      </c>
      <c r="J1936" s="304">
        <f t="shared" si="234"/>
        <v>1.1471450843143494</v>
      </c>
      <c r="K1936" s="304">
        <f t="shared" si="234"/>
        <v>0.89724545454545446</v>
      </c>
      <c r="L1936" s="304">
        <f t="shared" si="234"/>
        <v>2.4385000000000003</v>
      </c>
    </row>
  </sheetData>
  <mergeCells count="1668">
    <mergeCell ref="B1566:B1567"/>
    <mergeCell ref="A843:A844"/>
    <mergeCell ref="B843:B844"/>
    <mergeCell ref="A911:A912"/>
    <mergeCell ref="B911:B912"/>
    <mergeCell ref="B1042:B1045"/>
    <mergeCell ref="B1073:B1076"/>
    <mergeCell ref="A1073:A1076"/>
    <mergeCell ref="A1194:A1202"/>
    <mergeCell ref="B1229:B1230"/>
    <mergeCell ref="B1221:B1228"/>
    <mergeCell ref="A1221:A1228"/>
    <mergeCell ref="B1337:B1347"/>
    <mergeCell ref="B1348:B1351"/>
    <mergeCell ref="A1348:A1351"/>
    <mergeCell ref="A1345:A1347"/>
    <mergeCell ref="A1337:A1344"/>
    <mergeCell ref="A830:A831"/>
    <mergeCell ref="B830:B831"/>
    <mergeCell ref="B834:B842"/>
    <mergeCell ref="A875:F875"/>
    <mergeCell ref="A876:F876"/>
    <mergeCell ref="A877:F877"/>
    <mergeCell ref="A879:L879"/>
    <mergeCell ref="A867:F867"/>
    <mergeCell ref="A869:L869"/>
    <mergeCell ref="A871:A872"/>
    <mergeCell ref="B871:B872"/>
    <mergeCell ref="C871:C872"/>
    <mergeCell ref="D871:D872"/>
    <mergeCell ref="E871:E872"/>
    <mergeCell ref="A5:B5"/>
    <mergeCell ref="C5:E5"/>
    <mergeCell ref="F5:G5"/>
    <mergeCell ref="H5:L5"/>
    <mergeCell ref="A6:B7"/>
    <mergeCell ref="E6:F6"/>
    <mergeCell ref="G6:H6"/>
    <mergeCell ref="I6:J6"/>
    <mergeCell ref="K6:L6"/>
    <mergeCell ref="E7:F7"/>
    <mergeCell ref="A1:L1"/>
    <mergeCell ref="A2:L2"/>
    <mergeCell ref="A3:L3"/>
    <mergeCell ref="A4:B4"/>
    <mergeCell ref="C4:E4"/>
    <mergeCell ref="F4:G4"/>
    <mergeCell ref="H4:L4"/>
    <mergeCell ref="A21:F21"/>
    <mergeCell ref="A22:F22"/>
    <mergeCell ref="A23:F23"/>
    <mergeCell ref="A25:L25"/>
    <mergeCell ref="F11:F12"/>
    <mergeCell ref="G11:L11"/>
    <mergeCell ref="A13:A15"/>
    <mergeCell ref="B13:B15"/>
    <mergeCell ref="G7:H7"/>
    <mergeCell ref="I7:J7"/>
    <mergeCell ref="K7:L7"/>
    <mergeCell ref="A8:L8"/>
    <mergeCell ref="A9:L9"/>
    <mergeCell ref="A11:A12"/>
    <mergeCell ref="B11:B12"/>
    <mergeCell ref="C11:C12"/>
    <mergeCell ref="D11:D12"/>
    <mergeCell ref="E11:E12"/>
    <mergeCell ref="B17:B19"/>
    <mergeCell ref="A17:A19"/>
    <mergeCell ref="A55:A56"/>
    <mergeCell ref="B55:B56"/>
    <mergeCell ref="A58:F58"/>
    <mergeCell ref="A59:F59"/>
    <mergeCell ref="A60:F60"/>
    <mergeCell ref="A62:L62"/>
    <mergeCell ref="A40:A47"/>
    <mergeCell ref="A48:A50"/>
    <mergeCell ref="A36:L36"/>
    <mergeCell ref="A38:A39"/>
    <mergeCell ref="B38:B39"/>
    <mergeCell ref="C38:C39"/>
    <mergeCell ref="D38:D39"/>
    <mergeCell ref="E38:E39"/>
    <mergeCell ref="F38:F39"/>
    <mergeCell ref="G38:L38"/>
    <mergeCell ref="G27:L27"/>
    <mergeCell ref="A32:F32"/>
    <mergeCell ref="A33:F33"/>
    <mergeCell ref="A34:F34"/>
    <mergeCell ref="A27:A28"/>
    <mergeCell ref="B27:B28"/>
    <mergeCell ref="C27:C28"/>
    <mergeCell ref="D27:D28"/>
    <mergeCell ref="E27:E28"/>
    <mergeCell ref="F27:F28"/>
    <mergeCell ref="A51:A54"/>
    <mergeCell ref="B40:B50"/>
    <mergeCell ref="B51:B54"/>
    <mergeCell ref="A79:A80"/>
    <mergeCell ref="B79:B80"/>
    <mergeCell ref="A86:A87"/>
    <mergeCell ref="B86:B87"/>
    <mergeCell ref="A88:L88"/>
    <mergeCell ref="A89:F89"/>
    <mergeCell ref="A75:L75"/>
    <mergeCell ref="A77:A78"/>
    <mergeCell ref="B77:B78"/>
    <mergeCell ref="C77:C78"/>
    <mergeCell ref="D77:D78"/>
    <mergeCell ref="E77:E78"/>
    <mergeCell ref="F77:F78"/>
    <mergeCell ref="G77:L77"/>
    <mergeCell ref="G64:L64"/>
    <mergeCell ref="A66:A68"/>
    <mergeCell ref="B66:B68"/>
    <mergeCell ref="A71:F71"/>
    <mergeCell ref="A72:F72"/>
    <mergeCell ref="A73:F73"/>
    <mergeCell ref="A64:A65"/>
    <mergeCell ref="B64:B65"/>
    <mergeCell ref="C64:C65"/>
    <mergeCell ref="D64:D65"/>
    <mergeCell ref="E64:E65"/>
    <mergeCell ref="F64:F65"/>
    <mergeCell ref="B81:B85"/>
    <mergeCell ref="A81:A85"/>
    <mergeCell ref="G100:L100"/>
    <mergeCell ref="A102:A104"/>
    <mergeCell ref="B102:B104"/>
    <mergeCell ref="A105:A112"/>
    <mergeCell ref="B105:B112"/>
    <mergeCell ref="A113:A114"/>
    <mergeCell ref="B113:B114"/>
    <mergeCell ref="A100:A101"/>
    <mergeCell ref="B100:B101"/>
    <mergeCell ref="C100:C101"/>
    <mergeCell ref="D100:D101"/>
    <mergeCell ref="E100:E101"/>
    <mergeCell ref="F100:F101"/>
    <mergeCell ref="A90:F90"/>
    <mergeCell ref="A91:F91"/>
    <mergeCell ref="A93:F93"/>
    <mergeCell ref="A94:F94"/>
    <mergeCell ref="A95:F95"/>
    <mergeCell ref="A98:L98"/>
    <mergeCell ref="A130:L130"/>
    <mergeCell ref="A132:A133"/>
    <mergeCell ref="B132:B133"/>
    <mergeCell ref="C132:C133"/>
    <mergeCell ref="D132:D133"/>
    <mergeCell ref="E132:E133"/>
    <mergeCell ref="F132:F133"/>
    <mergeCell ref="G132:L132"/>
    <mergeCell ref="G122:L122"/>
    <mergeCell ref="A126:F126"/>
    <mergeCell ref="A127:F127"/>
    <mergeCell ref="A128:F128"/>
    <mergeCell ref="A116:F116"/>
    <mergeCell ref="A117:F117"/>
    <mergeCell ref="A118:F118"/>
    <mergeCell ref="A120:L120"/>
    <mergeCell ref="A122:A123"/>
    <mergeCell ref="B122:B123"/>
    <mergeCell ref="C122:C123"/>
    <mergeCell ref="D122:D123"/>
    <mergeCell ref="E122:E123"/>
    <mergeCell ref="F122:F123"/>
    <mergeCell ref="G160:L160"/>
    <mergeCell ref="A162:A163"/>
    <mergeCell ref="B162:B163"/>
    <mergeCell ref="A166:F166"/>
    <mergeCell ref="A167:F167"/>
    <mergeCell ref="A168:F168"/>
    <mergeCell ref="A154:F154"/>
    <mergeCell ref="A155:F155"/>
    <mergeCell ref="A156:F156"/>
    <mergeCell ref="A158:L158"/>
    <mergeCell ref="A160:A161"/>
    <mergeCell ref="B160:B161"/>
    <mergeCell ref="C160:C161"/>
    <mergeCell ref="D160:D161"/>
    <mergeCell ref="E160:E161"/>
    <mergeCell ref="F160:F161"/>
    <mergeCell ref="A134:A141"/>
    <mergeCell ref="B134:B141"/>
    <mergeCell ref="A142:A150"/>
    <mergeCell ref="B142:B149"/>
    <mergeCell ref="A151:A152"/>
    <mergeCell ref="B151:B152"/>
    <mergeCell ref="A188:F188"/>
    <mergeCell ref="A189:F189"/>
    <mergeCell ref="A190:F190"/>
    <mergeCell ref="A193:F193"/>
    <mergeCell ref="A194:F194"/>
    <mergeCell ref="A195:F195"/>
    <mergeCell ref="A174:A175"/>
    <mergeCell ref="B174:B175"/>
    <mergeCell ref="A176:A183"/>
    <mergeCell ref="B176:B183"/>
    <mergeCell ref="A184:A186"/>
    <mergeCell ref="B184:B186"/>
    <mergeCell ref="A170:L170"/>
    <mergeCell ref="A172:A173"/>
    <mergeCell ref="B172:B173"/>
    <mergeCell ref="C172:C173"/>
    <mergeCell ref="D172:D173"/>
    <mergeCell ref="E172:E173"/>
    <mergeCell ref="F172:F173"/>
    <mergeCell ref="G172:L172"/>
    <mergeCell ref="A211:F211"/>
    <mergeCell ref="A213:L213"/>
    <mergeCell ref="A215:A216"/>
    <mergeCell ref="B215:B216"/>
    <mergeCell ref="C215:C216"/>
    <mergeCell ref="D215:D216"/>
    <mergeCell ref="E215:E216"/>
    <mergeCell ref="F215:F216"/>
    <mergeCell ref="G215:L215"/>
    <mergeCell ref="A201:A203"/>
    <mergeCell ref="B201:B203"/>
    <mergeCell ref="A205:A207"/>
    <mergeCell ref="B205:B207"/>
    <mergeCell ref="A209:F209"/>
    <mergeCell ref="A210:F210"/>
    <mergeCell ref="A197:L197"/>
    <mergeCell ref="A199:A200"/>
    <mergeCell ref="B199:B200"/>
    <mergeCell ref="C199:C200"/>
    <mergeCell ref="D199:D200"/>
    <mergeCell ref="E199:E200"/>
    <mergeCell ref="F199:F200"/>
    <mergeCell ref="G199:L199"/>
    <mergeCell ref="A240:A243"/>
    <mergeCell ref="B240:B243"/>
    <mergeCell ref="A244:A245"/>
    <mergeCell ref="B244:B245"/>
    <mergeCell ref="G226:L226"/>
    <mergeCell ref="A228:A238"/>
    <mergeCell ref="B228:B230"/>
    <mergeCell ref="B231:B238"/>
    <mergeCell ref="A226:A227"/>
    <mergeCell ref="B226:B227"/>
    <mergeCell ref="C226:C227"/>
    <mergeCell ref="D226:D227"/>
    <mergeCell ref="E226:E227"/>
    <mergeCell ref="F226:F227"/>
    <mergeCell ref="A220:F220"/>
    <mergeCell ref="A221:F221"/>
    <mergeCell ref="A222:F222"/>
    <mergeCell ref="A224:L224"/>
    <mergeCell ref="G253:L253"/>
    <mergeCell ref="A259:F259"/>
    <mergeCell ref="A260:F260"/>
    <mergeCell ref="A261:F261"/>
    <mergeCell ref="A263:L263"/>
    <mergeCell ref="A265:A266"/>
    <mergeCell ref="B265:B266"/>
    <mergeCell ref="C265:C266"/>
    <mergeCell ref="D265:D266"/>
    <mergeCell ref="E265:E266"/>
    <mergeCell ref="A247:F247"/>
    <mergeCell ref="A248:F248"/>
    <mergeCell ref="A249:F249"/>
    <mergeCell ref="A251:L251"/>
    <mergeCell ref="A253:A254"/>
    <mergeCell ref="B253:B254"/>
    <mergeCell ref="C253:C254"/>
    <mergeCell ref="D253:D254"/>
    <mergeCell ref="E253:E254"/>
    <mergeCell ref="F253:F254"/>
    <mergeCell ref="B255:B256"/>
    <mergeCell ref="A255:A256"/>
    <mergeCell ref="A282:L282"/>
    <mergeCell ref="A284:A285"/>
    <mergeCell ref="B284:B285"/>
    <mergeCell ref="C284:C285"/>
    <mergeCell ref="D284:D285"/>
    <mergeCell ref="E284:E285"/>
    <mergeCell ref="F284:F285"/>
    <mergeCell ref="G284:L284"/>
    <mergeCell ref="A274:F274"/>
    <mergeCell ref="A275:F275"/>
    <mergeCell ref="A276:F276"/>
    <mergeCell ref="A278:F278"/>
    <mergeCell ref="A279:F279"/>
    <mergeCell ref="A280:F280"/>
    <mergeCell ref="F265:F266"/>
    <mergeCell ref="G265:L265"/>
    <mergeCell ref="A267:A268"/>
    <mergeCell ref="B267:B268"/>
    <mergeCell ref="B269:B272"/>
    <mergeCell ref="A270:A272"/>
    <mergeCell ref="A310:F310"/>
    <mergeCell ref="A311:F311"/>
    <mergeCell ref="A312:F312"/>
    <mergeCell ref="A314:L314"/>
    <mergeCell ref="A301:F301"/>
    <mergeCell ref="A303:L303"/>
    <mergeCell ref="A305:A306"/>
    <mergeCell ref="B305:B306"/>
    <mergeCell ref="C305:C306"/>
    <mergeCell ref="D305:D306"/>
    <mergeCell ref="E305:E306"/>
    <mergeCell ref="F305:F306"/>
    <mergeCell ref="G305:L305"/>
    <mergeCell ref="A286:A288"/>
    <mergeCell ref="B286:B288"/>
    <mergeCell ref="B289:B297"/>
    <mergeCell ref="A290:A297"/>
    <mergeCell ref="A299:F299"/>
    <mergeCell ref="A300:F300"/>
    <mergeCell ref="A333:A334"/>
    <mergeCell ref="B333:B334"/>
    <mergeCell ref="A336:F336"/>
    <mergeCell ref="A337:F337"/>
    <mergeCell ref="A338:F338"/>
    <mergeCell ref="A340:L340"/>
    <mergeCell ref="G316:L316"/>
    <mergeCell ref="A318:A325"/>
    <mergeCell ref="B318:B325"/>
    <mergeCell ref="A326:A330"/>
    <mergeCell ref="B326:B330"/>
    <mergeCell ref="A331:A332"/>
    <mergeCell ref="B331:B332"/>
    <mergeCell ref="A316:A317"/>
    <mergeCell ref="B316:B317"/>
    <mergeCell ref="C316:C317"/>
    <mergeCell ref="D316:D317"/>
    <mergeCell ref="E316:E317"/>
    <mergeCell ref="F316:F317"/>
    <mergeCell ref="A357:A358"/>
    <mergeCell ref="B357:B358"/>
    <mergeCell ref="B360:B367"/>
    <mergeCell ref="A353:L353"/>
    <mergeCell ref="A355:A356"/>
    <mergeCell ref="B355:B356"/>
    <mergeCell ref="C355:C356"/>
    <mergeCell ref="D355:D356"/>
    <mergeCell ref="E355:E356"/>
    <mergeCell ref="F355:F356"/>
    <mergeCell ref="G355:L355"/>
    <mergeCell ref="G342:L342"/>
    <mergeCell ref="A344:A346"/>
    <mergeCell ref="B344:B346"/>
    <mergeCell ref="A349:F349"/>
    <mergeCell ref="A350:F350"/>
    <mergeCell ref="A351:F351"/>
    <mergeCell ref="A342:A343"/>
    <mergeCell ref="B342:B343"/>
    <mergeCell ref="C342:C343"/>
    <mergeCell ref="D342:D343"/>
    <mergeCell ref="E342:E343"/>
    <mergeCell ref="F342:F343"/>
    <mergeCell ref="A360:A368"/>
    <mergeCell ref="A382:A384"/>
    <mergeCell ref="B382:B384"/>
    <mergeCell ref="A385:A391"/>
    <mergeCell ref="B385:B391"/>
    <mergeCell ref="A392:A393"/>
    <mergeCell ref="B392:B393"/>
    <mergeCell ref="A378:L378"/>
    <mergeCell ref="A380:A381"/>
    <mergeCell ref="B380:B381"/>
    <mergeCell ref="C380:C381"/>
    <mergeCell ref="D380:D381"/>
    <mergeCell ref="E380:E381"/>
    <mergeCell ref="F380:F381"/>
    <mergeCell ref="G380:L380"/>
    <mergeCell ref="A370:F370"/>
    <mergeCell ref="A371:F371"/>
    <mergeCell ref="A372:F372"/>
    <mergeCell ref="A374:F374"/>
    <mergeCell ref="A375:F375"/>
    <mergeCell ref="A376:F376"/>
    <mergeCell ref="A410:L410"/>
    <mergeCell ref="A412:A413"/>
    <mergeCell ref="B412:B413"/>
    <mergeCell ref="C412:C413"/>
    <mergeCell ref="D412:D413"/>
    <mergeCell ref="E412:E413"/>
    <mergeCell ref="F412:F413"/>
    <mergeCell ref="G412:L412"/>
    <mergeCell ref="G401:L401"/>
    <mergeCell ref="A406:F406"/>
    <mergeCell ref="A407:F407"/>
    <mergeCell ref="A408:F408"/>
    <mergeCell ref="A395:F395"/>
    <mergeCell ref="A396:F396"/>
    <mergeCell ref="A397:F397"/>
    <mergeCell ref="A399:L399"/>
    <mergeCell ref="A401:A402"/>
    <mergeCell ref="B401:B402"/>
    <mergeCell ref="C401:C402"/>
    <mergeCell ref="D401:D402"/>
    <mergeCell ref="E401:E402"/>
    <mergeCell ref="F401:F402"/>
    <mergeCell ref="G437:L437"/>
    <mergeCell ref="A439:A441"/>
    <mergeCell ref="B439:B441"/>
    <mergeCell ref="A444:F444"/>
    <mergeCell ref="A445:F445"/>
    <mergeCell ref="A446:F446"/>
    <mergeCell ref="A431:F431"/>
    <mergeCell ref="A432:F432"/>
    <mergeCell ref="A433:F433"/>
    <mergeCell ref="A435:L435"/>
    <mergeCell ref="A437:A438"/>
    <mergeCell ref="B437:B438"/>
    <mergeCell ref="C437:C438"/>
    <mergeCell ref="D437:D438"/>
    <mergeCell ref="E437:E438"/>
    <mergeCell ref="F437:F438"/>
    <mergeCell ref="A414:A421"/>
    <mergeCell ref="B414:B421"/>
    <mergeCell ref="A422:A426"/>
    <mergeCell ref="B422:B426"/>
    <mergeCell ref="A428:A429"/>
    <mergeCell ref="B428:B429"/>
    <mergeCell ref="A465:F465"/>
    <mergeCell ref="A466:F466"/>
    <mergeCell ref="A467:F467"/>
    <mergeCell ref="A469:F469"/>
    <mergeCell ref="A470:F470"/>
    <mergeCell ref="A471:F471"/>
    <mergeCell ref="A452:A453"/>
    <mergeCell ref="B452:B453"/>
    <mergeCell ref="A454:A461"/>
    <mergeCell ref="B454:B461"/>
    <mergeCell ref="A462:A463"/>
    <mergeCell ref="B462:B463"/>
    <mergeCell ref="A448:L448"/>
    <mergeCell ref="A450:A451"/>
    <mergeCell ref="B450:B451"/>
    <mergeCell ref="C450:C451"/>
    <mergeCell ref="D450:D451"/>
    <mergeCell ref="E450:E451"/>
    <mergeCell ref="F450:F451"/>
    <mergeCell ref="G450:L450"/>
    <mergeCell ref="A491:F491"/>
    <mergeCell ref="A492:F492"/>
    <mergeCell ref="A493:F493"/>
    <mergeCell ref="A495:L495"/>
    <mergeCell ref="A497:A498"/>
    <mergeCell ref="B497:B498"/>
    <mergeCell ref="C497:C498"/>
    <mergeCell ref="D497:D498"/>
    <mergeCell ref="E497:E498"/>
    <mergeCell ref="F497:F498"/>
    <mergeCell ref="A477:A479"/>
    <mergeCell ref="B477:B479"/>
    <mergeCell ref="A480:A487"/>
    <mergeCell ref="B480:B487"/>
    <mergeCell ref="A488:A489"/>
    <mergeCell ref="B488:B489"/>
    <mergeCell ref="A473:L473"/>
    <mergeCell ref="A475:A476"/>
    <mergeCell ref="B475:B476"/>
    <mergeCell ref="C475:C476"/>
    <mergeCell ref="D475:D476"/>
    <mergeCell ref="E475:E476"/>
    <mergeCell ref="F475:F476"/>
    <mergeCell ref="G475:L475"/>
    <mergeCell ref="A524:A525"/>
    <mergeCell ref="B524:B525"/>
    <mergeCell ref="A527:F527"/>
    <mergeCell ref="A528:F528"/>
    <mergeCell ref="A529:F529"/>
    <mergeCell ref="A531:L531"/>
    <mergeCell ref="A510:A517"/>
    <mergeCell ref="B510:B517"/>
    <mergeCell ref="A506:L506"/>
    <mergeCell ref="A508:A509"/>
    <mergeCell ref="B508:B509"/>
    <mergeCell ref="C508:C509"/>
    <mergeCell ref="D508:D509"/>
    <mergeCell ref="E508:E509"/>
    <mergeCell ref="F508:F509"/>
    <mergeCell ref="G508:L508"/>
    <mergeCell ref="G497:L497"/>
    <mergeCell ref="A502:F502"/>
    <mergeCell ref="A503:F503"/>
    <mergeCell ref="A504:F504"/>
    <mergeCell ref="B518:B522"/>
    <mergeCell ref="A518:A522"/>
    <mergeCell ref="A546:A547"/>
    <mergeCell ref="B546:B547"/>
    <mergeCell ref="A558:F558"/>
    <mergeCell ref="A559:F559"/>
    <mergeCell ref="B548:B556"/>
    <mergeCell ref="A548:A556"/>
    <mergeCell ref="A541:L541"/>
    <mergeCell ref="A542:L542"/>
    <mergeCell ref="A543:L543"/>
    <mergeCell ref="A544:A545"/>
    <mergeCell ref="B544:B545"/>
    <mergeCell ref="C544:C545"/>
    <mergeCell ref="D544:D545"/>
    <mergeCell ref="E544:E545"/>
    <mergeCell ref="F544:F545"/>
    <mergeCell ref="G544:L544"/>
    <mergeCell ref="G533:L533"/>
    <mergeCell ref="A538:F538"/>
    <mergeCell ref="A539:F539"/>
    <mergeCell ref="A540:F540"/>
    <mergeCell ref="A533:A534"/>
    <mergeCell ref="B533:B534"/>
    <mergeCell ref="C533:C534"/>
    <mergeCell ref="D533:D534"/>
    <mergeCell ref="E533:E534"/>
    <mergeCell ref="F533:F534"/>
    <mergeCell ref="A582:A583"/>
    <mergeCell ref="B582:B583"/>
    <mergeCell ref="A585:F585"/>
    <mergeCell ref="A586:F586"/>
    <mergeCell ref="A587:F587"/>
    <mergeCell ref="A589:L589"/>
    <mergeCell ref="F569:F570"/>
    <mergeCell ref="G569:L569"/>
    <mergeCell ref="A571:A573"/>
    <mergeCell ref="B571:B573"/>
    <mergeCell ref="A574:A581"/>
    <mergeCell ref="B574:B581"/>
    <mergeCell ref="A560:F560"/>
    <mergeCell ref="A563:F563"/>
    <mergeCell ref="A564:F564"/>
    <mergeCell ref="A565:F565"/>
    <mergeCell ref="A567:L567"/>
    <mergeCell ref="A569:A570"/>
    <mergeCell ref="B569:B570"/>
    <mergeCell ref="C569:C570"/>
    <mergeCell ref="D569:D570"/>
    <mergeCell ref="E569:E570"/>
    <mergeCell ref="A604:A610"/>
    <mergeCell ref="B604:B614"/>
    <mergeCell ref="A612:A614"/>
    <mergeCell ref="A615:A618"/>
    <mergeCell ref="B615:B618"/>
    <mergeCell ref="A619:A620"/>
    <mergeCell ref="B619:B620"/>
    <mergeCell ref="A600:L600"/>
    <mergeCell ref="A602:A603"/>
    <mergeCell ref="B602:B603"/>
    <mergeCell ref="C602:C603"/>
    <mergeCell ref="D602:D603"/>
    <mergeCell ref="E602:E603"/>
    <mergeCell ref="F602:F603"/>
    <mergeCell ref="G602:L602"/>
    <mergeCell ref="G591:L591"/>
    <mergeCell ref="A596:F596"/>
    <mergeCell ref="A597:F597"/>
    <mergeCell ref="A598:F598"/>
    <mergeCell ref="A591:A592"/>
    <mergeCell ref="B591:B592"/>
    <mergeCell ref="C591:C592"/>
    <mergeCell ref="D591:D592"/>
    <mergeCell ref="E591:E592"/>
    <mergeCell ref="F591:F592"/>
    <mergeCell ref="G628:L628"/>
    <mergeCell ref="A634:F634"/>
    <mergeCell ref="A635:F635"/>
    <mergeCell ref="A636:F636"/>
    <mergeCell ref="A637:L637"/>
    <mergeCell ref="A638:L638"/>
    <mergeCell ref="B630:B632"/>
    <mergeCell ref="A631:A632"/>
    <mergeCell ref="A622:F622"/>
    <mergeCell ref="A623:F623"/>
    <mergeCell ref="A624:F624"/>
    <mergeCell ref="A626:L626"/>
    <mergeCell ref="A628:A629"/>
    <mergeCell ref="B628:B629"/>
    <mergeCell ref="C628:C629"/>
    <mergeCell ref="D628:D629"/>
    <mergeCell ref="E628:E629"/>
    <mergeCell ref="F628:F629"/>
    <mergeCell ref="A655:F655"/>
    <mergeCell ref="A656:F656"/>
    <mergeCell ref="A657:F657"/>
    <mergeCell ref="A660:F660"/>
    <mergeCell ref="A661:F661"/>
    <mergeCell ref="A662:F662"/>
    <mergeCell ref="A642:A643"/>
    <mergeCell ref="B642:B643"/>
    <mergeCell ref="A644:A651"/>
    <mergeCell ref="B644:B651"/>
    <mergeCell ref="A652:A653"/>
    <mergeCell ref="B652:B653"/>
    <mergeCell ref="A639:L639"/>
    <mergeCell ref="A640:A641"/>
    <mergeCell ref="B640:B641"/>
    <mergeCell ref="C640:C641"/>
    <mergeCell ref="D640:D641"/>
    <mergeCell ref="E640:E641"/>
    <mergeCell ref="F640:F641"/>
    <mergeCell ref="G640:L640"/>
    <mergeCell ref="A682:F682"/>
    <mergeCell ref="A683:F683"/>
    <mergeCell ref="A684:F684"/>
    <mergeCell ref="A686:L686"/>
    <mergeCell ref="A688:A689"/>
    <mergeCell ref="B688:B689"/>
    <mergeCell ref="C688:C689"/>
    <mergeCell ref="D688:D689"/>
    <mergeCell ref="E688:E689"/>
    <mergeCell ref="F688:F689"/>
    <mergeCell ref="A668:A670"/>
    <mergeCell ref="B668:B670"/>
    <mergeCell ref="A671:A678"/>
    <mergeCell ref="B671:B678"/>
    <mergeCell ref="A679:A680"/>
    <mergeCell ref="B679:B680"/>
    <mergeCell ref="A664:L664"/>
    <mergeCell ref="A666:A667"/>
    <mergeCell ref="B666:B667"/>
    <mergeCell ref="C666:C667"/>
    <mergeCell ref="D666:D667"/>
    <mergeCell ref="E666:E667"/>
    <mergeCell ref="F666:F667"/>
    <mergeCell ref="G666:L666"/>
    <mergeCell ref="A701:A708"/>
    <mergeCell ref="B701:B708"/>
    <mergeCell ref="A709:A713"/>
    <mergeCell ref="B709:B713"/>
    <mergeCell ref="A714:A715"/>
    <mergeCell ref="B714:B715"/>
    <mergeCell ref="A697:L697"/>
    <mergeCell ref="A699:A700"/>
    <mergeCell ref="B699:B700"/>
    <mergeCell ref="C699:C700"/>
    <mergeCell ref="D699:D700"/>
    <mergeCell ref="E699:E700"/>
    <mergeCell ref="F699:F700"/>
    <mergeCell ref="G699:L699"/>
    <mergeCell ref="G688:L688"/>
    <mergeCell ref="A693:F693"/>
    <mergeCell ref="A694:F694"/>
    <mergeCell ref="A695:F695"/>
    <mergeCell ref="G725:L725"/>
    <mergeCell ref="A727:A728"/>
    <mergeCell ref="B727:B729"/>
    <mergeCell ref="A730:F730"/>
    <mergeCell ref="A731:F731"/>
    <mergeCell ref="A732:F732"/>
    <mergeCell ref="A725:A726"/>
    <mergeCell ref="B725:B726"/>
    <mergeCell ref="C725:C726"/>
    <mergeCell ref="D725:D726"/>
    <mergeCell ref="E725:E726"/>
    <mergeCell ref="F725:F726"/>
    <mergeCell ref="A716:A717"/>
    <mergeCell ref="B716:B717"/>
    <mergeCell ref="A719:F719"/>
    <mergeCell ref="A720:F720"/>
    <mergeCell ref="A721:F721"/>
    <mergeCell ref="A723:L723"/>
    <mergeCell ref="A738:A739"/>
    <mergeCell ref="B738:B739"/>
    <mergeCell ref="A741:A742"/>
    <mergeCell ref="B741:B742"/>
    <mergeCell ref="A743:L743"/>
    <mergeCell ref="A744:F744"/>
    <mergeCell ref="A734:L734"/>
    <mergeCell ref="A736:A737"/>
    <mergeCell ref="B736:B737"/>
    <mergeCell ref="C736:C737"/>
    <mergeCell ref="D736:D737"/>
    <mergeCell ref="E736:E737"/>
    <mergeCell ref="F736:F737"/>
    <mergeCell ref="G736:L736"/>
    <mergeCell ref="G754:L754"/>
    <mergeCell ref="A756:A758"/>
    <mergeCell ref="B756:B758"/>
    <mergeCell ref="A754:A755"/>
    <mergeCell ref="B754:B755"/>
    <mergeCell ref="C754:C755"/>
    <mergeCell ref="D754:D755"/>
    <mergeCell ref="E754:E755"/>
    <mergeCell ref="F754:F755"/>
    <mergeCell ref="A745:F745"/>
    <mergeCell ref="A746:F746"/>
    <mergeCell ref="A748:F748"/>
    <mergeCell ref="A749:F749"/>
    <mergeCell ref="A750:F750"/>
    <mergeCell ref="A752:L752"/>
    <mergeCell ref="D785:D786"/>
    <mergeCell ref="E785:E786"/>
    <mergeCell ref="A769:F769"/>
    <mergeCell ref="A770:F770"/>
    <mergeCell ref="A771:F771"/>
    <mergeCell ref="A773:L773"/>
    <mergeCell ref="A775:A776"/>
    <mergeCell ref="B775:B776"/>
    <mergeCell ref="C775:C776"/>
    <mergeCell ref="D775:D776"/>
    <mergeCell ref="E775:E776"/>
    <mergeCell ref="F775:F776"/>
    <mergeCell ref="A783:L783"/>
    <mergeCell ref="A785:A786"/>
    <mergeCell ref="B785:B786"/>
    <mergeCell ref="C785:C786"/>
    <mergeCell ref="A759:A766"/>
    <mergeCell ref="B759:B766"/>
    <mergeCell ref="A767:A768"/>
    <mergeCell ref="B767:B768"/>
    <mergeCell ref="G817:L817"/>
    <mergeCell ref="A824:F824"/>
    <mergeCell ref="A825:F825"/>
    <mergeCell ref="A826:F826"/>
    <mergeCell ref="A828:L828"/>
    <mergeCell ref="A803:A806"/>
    <mergeCell ref="B803:B806"/>
    <mergeCell ref="A809:A810"/>
    <mergeCell ref="B809:B810"/>
    <mergeCell ref="B819:B821"/>
    <mergeCell ref="A819:A821"/>
    <mergeCell ref="A787:A802"/>
    <mergeCell ref="B787:B794"/>
    <mergeCell ref="B795:B802"/>
    <mergeCell ref="F785:F786"/>
    <mergeCell ref="G785:L785"/>
    <mergeCell ref="G775:L775"/>
    <mergeCell ref="A779:F779"/>
    <mergeCell ref="A780:F780"/>
    <mergeCell ref="A781:F781"/>
    <mergeCell ref="A807:A808"/>
    <mergeCell ref="B807:B808"/>
    <mergeCell ref="C830:C831"/>
    <mergeCell ref="D830:D831"/>
    <mergeCell ref="E830:E831"/>
    <mergeCell ref="A817:A818"/>
    <mergeCell ref="B817:B818"/>
    <mergeCell ref="C817:C818"/>
    <mergeCell ref="D817:D818"/>
    <mergeCell ref="E817:E818"/>
    <mergeCell ref="F817:F818"/>
    <mergeCell ref="A811:F811"/>
    <mergeCell ref="A812:F812"/>
    <mergeCell ref="A813:F813"/>
    <mergeCell ref="A815:L815"/>
    <mergeCell ref="A851:F851"/>
    <mergeCell ref="A852:F852"/>
    <mergeCell ref="A854:L854"/>
    <mergeCell ref="A856:A857"/>
    <mergeCell ref="B856:B857"/>
    <mergeCell ref="C856:C857"/>
    <mergeCell ref="D856:D857"/>
    <mergeCell ref="E856:E857"/>
    <mergeCell ref="F856:F857"/>
    <mergeCell ref="G856:L856"/>
    <mergeCell ref="A845:F845"/>
    <mergeCell ref="A846:F846"/>
    <mergeCell ref="A847:F847"/>
    <mergeCell ref="A850:F850"/>
    <mergeCell ref="F830:F831"/>
    <mergeCell ref="G830:L830"/>
    <mergeCell ref="A832:A833"/>
    <mergeCell ref="B832:B833"/>
    <mergeCell ref="A834:A841"/>
    <mergeCell ref="F871:F872"/>
    <mergeCell ref="G871:L871"/>
    <mergeCell ref="A858:A860"/>
    <mergeCell ref="B858:B860"/>
    <mergeCell ref="A862:A864"/>
    <mergeCell ref="B862:B864"/>
    <mergeCell ref="A865:F865"/>
    <mergeCell ref="A866:F866"/>
    <mergeCell ref="A905:F905"/>
    <mergeCell ref="A907:L907"/>
    <mergeCell ref="A909:A910"/>
    <mergeCell ref="B909:B910"/>
    <mergeCell ref="C909:C910"/>
    <mergeCell ref="D909:D910"/>
    <mergeCell ref="E909:E910"/>
    <mergeCell ref="F909:F910"/>
    <mergeCell ref="G909:L909"/>
    <mergeCell ref="A899:A900"/>
    <mergeCell ref="B899:B900"/>
    <mergeCell ref="A901:A902"/>
    <mergeCell ref="B901:B902"/>
    <mergeCell ref="A903:F903"/>
    <mergeCell ref="A904:F904"/>
    <mergeCell ref="G881:L881"/>
    <mergeCell ref="A883:A894"/>
    <mergeCell ref="B883:B886"/>
    <mergeCell ref="B887:B894"/>
    <mergeCell ref="A895:A898"/>
    <mergeCell ref="B895:B898"/>
    <mergeCell ref="A881:A882"/>
    <mergeCell ref="B881:B882"/>
    <mergeCell ref="C881:C882"/>
    <mergeCell ref="D881:D882"/>
    <mergeCell ref="E881:E882"/>
    <mergeCell ref="F881:F882"/>
    <mergeCell ref="A933:F933"/>
    <mergeCell ref="A934:F934"/>
    <mergeCell ref="A935:F935"/>
    <mergeCell ref="A937:F937"/>
    <mergeCell ref="A938:F938"/>
    <mergeCell ref="A939:F939"/>
    <mergeCell ref="G920:L920"/>
    <mergeCell ref="A922:A923"/>
    <mergeCell ref="B922:B923"/>
    <mergeCell ref="A924:A930"/>
    <mergeCell ref="B924:B930"/>
    <mergeCell ref="A931:A932"/>
    <mergeCell ref="B931:B932"/>
    <mergeCell ref="A914:F914"/>
    <mergeCell ref="A915:F915"/>
    <mergeCell ref="A916:F916"/>
    <mergeCell ref="A918:L918"/>
    <mergeCell ref="A920:A921"/>
    <mergeCell ref="B920:B921"/>
    <mergeCell ref="C920:C921"/>
    <mergeCell ref="D920:D921"/>
    <mergeCell ref="E920:E921"/>
    <mergeCell ref="F920:F921"/>
    <mergeCell ref="A959:F959"/>
    <mergeCell ref="A960:F960"/>
    <mergeCell ref="A961:F961"/>
    <mergeCell ref="A963:L963"/>
    <mergeCell ref="A965:A966"/>
    <mergeCell ref="B965:B966"/>
    <mergeCell ref="C965:C966"/>
    <mergeCell ref="D965:D966"/>
    <mergeCell ref="E965:E966"/>
    <mergeCell ref="F965:F966"/>
    <mergeCell ref="A945:A947"/>
    <mergeCell ref="B945:B947"/>
    <mergeCell ref="A948:A955"/>
    <mergeCell ref="B948:B955"/>
    <mergeCell ref="A956:A958"/>
    <mergeCell ref="B956:B958"/>
    <mergeCell ref="A941:L941"/>
    <mergeCell ref="A943:A944"/>
    <mergeCell ref="B943:B944"/>
    <mergeCell ref="C943:C944"/>
    <mergeCell ref="D943:D944"/>
    <mergeCell ref="E943:E944"/>
    <mergeCell ref="F943:F944"/>
    <mergeCell ref="G943:L943"/>
    <mergeCell ref="A979:A989"/>
    <mergeCell ref="B979:B981"/>
    <mergeCell ref="B982:B989"/>
    <mergeCell ref="A990:A993"/>
    <mergeCell ref="B990:B993"/>
    <mergeCell ref="A975:L975"/>
    <mergeCell ref="A977:A978"/>
    <mergeCell ref="B977:B978"/>
    <mergeCell ref="C977:C978"/>
    <mergeCell ref="D977:D978"/>
    <mergeCell ref="E977:E978"/>
    <mergeCell ref="F977:F978"/>
    <mergeCell ref="G977:L977"/>
    <mergeCell ref="G965:L965"/>
    <mergeCell ref="B967:B969"/>
    <mergeCell ref="A968:A969"/>
    <mergeCell ref="A971:F971"/>
    <mergeCell ref="A972:F972"/>
    <mergeCell ref="A973:F973"/>
    <mergeCell ref="G1003:L1003"/>
    <mergeCell ref="A1005:A1007"/>
    <mergeCell ref="B1005:B1007"/>
    <mergeCell ref="A1008:F1008"/>
    <mergeCell ref="A1009:F1009"/>
    <mergeCell ref="A1010:F1010"/>
    <mergeCell ref="A1003:A1004"/>
    <mergeCell ref="B1003:B1004"/>
    <mergeCell ref="C1003:C1004"/>
    <mergeCell ref="D1003:D1004"/>
    <mergeCell ref="E1003:E1004"/>
    <mergeCell ref="F1003:F1004"/>
    <mergeCell ref="A995:A996"/>
    <mergeCell ref="B995:B996"/>
    <mergeCell ref="A997:F997"/>
    <mergeCell ref="A998:F998"/>
    <mergeCell ref="A999:F999"/>
    <mergeCell ref="A1001:L1001"/>
    <mergeCell ref="A1028:F1028"/>
    <mergeCell ref="A1029:F1029"/>
    <mergeCell ref="A1031:F1031"/>
    <mergeCell ref="A1032:F1032"/>
    <mergeCell ref="A1033:F1033"/>
    <mergeCell ref="A1035:L1035"/>
    <mergeCell ref="A1016:A1017"/>
    <mergeCell ref="B1016:B1017"/>
    <mergeCell ref="A1018:A1024"/>
    <mergeCell ref="B1018:B1026"/>
    <mergeCell ref="A1025:A1026"/>
    <mergeCell ref="A1027:F1027"/>
    <mergeCell ref="A1012:L1012"/>
    <mergeCell ref="A1014:A1015"/>
    <mergeCell ref="B1014:B1015"/>
    <mergeCell ref="C1014:C1015"/>
    <mergeCell ref="D1014:D1015"/>
    <mergeCell ref="E1014:E1015"/>
    <mergeCell ref="F1014:F1015"/>
    <mergeCell ref="G1014:L1014"/>
    <mergeCell ref="A1047:F1047"/>
    <mergeCell ref="A1048:F1048"/>
    <mergeCell ref="A1050:L1050"/>
    <mergeCell ref="A1052:A1053"/>
    <mergeCell ref="B1052:B1053"/>
    <mergeCell ref="C1052:C1053"/>
    <mergeCell ref="D1052:D1053"/>
    <mergeCell ref="E1052:E1053"/>
    <mergeCell ref="F1052:F1053"/>
    <mergeCell ref="G1052:L1052"/>
    <mergeCell ref="G1037:L1037"/>
    <mergeCell ref="A1039:A1041"/>
    <mergeCell ref="B1039:B1041"/>
    <mergeCell ref="A1043:A1045"/>
    <mergeCell ref="A1046:F1046"/>
    <mergeCell ref="A1037:A1038"/>
    <mergeCell ref="B1037:B1038"/>
    <mergeCell ref="C1037:C1038"/>
    <mergeCell ref="D1037:D1038"/>
    <mergeCell ref="E1037:E1038"/>
    <mergeCell ref="F1037:F1038"/>
    <mergeCell ref="G1063:L1063"/>
    <mergeCell ref="A1065:A1072"/>
    <mergeCell ref="B1065:B1072"/>
    <mergeCell ref="A1078:A1079"/>
    <mergeCell ref="B1078:B1079"/>
    <mergeCell ref="A1063:A1064"/>
    <mergeCell ref="B1063:B1064"/>
    <mergeCell ref="C1063:C1064"/>
    <mergeCell ref="D1063:D1064"/>
    <mergeCell ref="E1063:E1064"/>
    <mergeCell ref="F1063:F1064"/>
    <mergeCell ref="A1057:F1057"/>
    <mergeCell ref="A1058:F1058"/>
    <mergeCell ref="A1059:F1059"/>
    <mergeCell ref="A1061:L1061"/>
    <mergeCell ref="A1096:L1096"/>
    <mergeCell ref="A1098:A1099"/>
    <mergeCell ref="B1098:B1099"/>
    <mergeCell ref="C1098:C1099"/>
    <mergeCell ref="D1098:D1099"/>
    <mergeCell ref="E1098:E1099"/>
    <mergeCell ref="F1098:F1099"/>
    <mergeCell ref="G1098:L1098"/>
    <mergeCell ref="G1086:L1086"/>
    <mergeCell ref="A1088:A1090"/>
    <mergeCell ref="B1088:B1090"/>
    <mergeCell ref="A1092:F1092"/>
    <mergeCell ref="A1093:F1093"/>
    <mergeCell ref="A1094:F1094"/>
    <mergeCell ref="A1080:F1080"/>
    <mergeCell ref="A1081:F1081"/>
    <mergeCell ref="A1082:F1082"/>
    <mergeCell ref="A1084:L1084"/>
    <mergeCell ref="A1086:A1087"/>
    <mergeCell ref="B1086:B1087"/>
    <mergeCell ref="C1086:C1087"/>
    <mergeCell ref="D1086:D1087"/>
    <mergeCell ref="E1086:E1087"/>
    <mergeCell ref="F1086:F1087"/>
    <mergeCell ref="A1121:L1121"/>
    <mergeCell ref="A1123:A1124"/>
    <mergeCell ref="B1123:B1124"/>
    <mergeCell ref="C1123:C1124"/>
    <mergeCell ref="D1123:D1124"/>
    <mergeCell ref="E1123:E1124"/>
    <mergeCell ref="F1123:F1124"/>
    <mergeCell ref="G1123:L1123"/>
    <mergeCell ref="A1113:F1113"/>
    <mergeCell ref="A1114:F1114"/>
    <mergeCell ref="A1115:F1115"/>
    <mergeCell ref="A1117:F1117"/>
    <mergeCell ref="A1118:F1118"/>
    <mergeCell ref="A1119:F1119"/>
    <mergeCell ref="A1100:A1101"/>
    <mergeCell ref="B1100:B1101"/>
    <mergeCell ref="A1102:A1109"/>
    <mergeCell ref="B1102:B1109"/>
    <mergeCell ref="A1110:A1112"/>
    <mergeCell ref="B1110:B1112"/>
    <mergeCell ref="G1145:L1145"/>
    <mergeCell ref="A1149:F1149"/>
    <mergeCell ref="A1150:F1150"/>
    <mergeCell ref="A1151:F1151"/>
    <mergeCell ref="A1139:F1139"/>
    <mergeCell ref="A1140:F1140"/>
    <mergeCell ref="A1141:F1141"/>
    <mergeCell ref="A1143:L1143"/>
    <mergeCell ref="A1145:A1146"/>
    <mergeCell ref="B1145:B1146"/>
    <mergeCell ref="C1145:C1146"/>
    <mergeCell ref="D1145:D1146"/>
    <mergeCell ref="E1145:E1146"/>
    <mergeCell ref="F1145:F1146"/>
    <mergeCell ref="A1125:A1127"/>
    <mergeCell ref="B1125:B1127"/>
    <mergeCell ref="A1128:A1135"/>
    <mergeCell ref="B1128:B1135"/>
    <mergeCell ref="A1136:A1138"/>
    <mergeCell ref="B1136:B1138"/>
    <mergeCell ref="A1172:A1173"/>
    <mergeCell ref="B1172:B1173"/>
    <mergeCell ref="A1174:F1174"/>
    <mergeCell ref="A1175:F1175"/>
    <mergeCell ref="A1176:F1176"/>
    <mergeCell ref="A1178:L1178"/>
    <mergeCell ref="A1157:A1164"/>
    <mergeCell ref="B1157:B1164"/>
    <mergeCell ref="A1165:A1168"/>
    <mergeCell ref="B1165:B1169"/>
    <mergeCell ref="A1170:A1171"/>
    <mergeCell ref="B1170:B1171"/>
    <mergeCell ref="A1153:L1153"/>
    <mergeCell ref="A1155:A1156"/>
    <mergeCell ref="B1155:B1156"/>
    <mergeCell ref="C1155:C1156"/>
    <mergeCell ref="D1155:D1156"/>
    <mergeCell ref="E1155:E1156"/>
    <mergeCell ref="F1155:F1156"/>
    <mergeCell ref="G1155:L1155"/>
    <mergeCell ref="A1189:L1189"/>
    <mergeCell ref="A1190:A1191"/>
    <mergeCell ref="B1190:B1191"/>
    <mergeCell ref="C1190:C1191"/>
    <mergeCell ref="D1190:D1191"/>
    <mergeCell ref="E1190:E1191"/>
    <mergeCell ref="F1190:F1191"/>
    <mergeCell ref="G1190:L1190"/>
    <mergeCell ref="G1180:L1180"/>
    <mergeCell ref="A1184:F1184"/>
    <mergeCell ref="A1185:F1185"/>
    <mergeCell ref="A1186:F1186"/>
    <mergeCell ref="A1187:L1187"/>
    <mergeCell ref="A1188:L1188"/>
    <mergeCell ref="A1180:A1181"/>
    <mergeCell ref="B1180:B1181"/>
    <mergeCell ref="C1180:C1181"/>
    <mergeCell ref="D1180:D1181"/>
    <mergeCell ref="E1180:E1181"/>
    <mergeCell ref="F1180:F1181"/>
    <mergeCell ref="F1216:F1217"/>
    <mergeCell ref="G1216:L1216"/>
    <mergeCell ref="A1218:A1220"/>
    <mergeCell ref="B1218:B1220"/>
    <mergeCell ref="A1229:A1230"/>
    <mergeCell ref="A1207:F1207"/>
    <mergeCell ref="A1210:F1210"/>
    <mergeCell ref="A1211:F1211"/>
    <mergeCell ref="A1212:F1212"/>
    <mergeCell ref="A1214:L1214"/>
    <mergeCell ref="A1216:A1217"/>
    <mergeCell ref="B1216:B1217"/>
    <mergeCell ref="C1216:C1217"/>
    <mergeCell ref="D1216:D1217"/>
    <mergeCell ref="E1216:E1217"/>
    <mergeCell ref="A1192:A1193"/>
    <mergeCell ref="B1192:B1193"/>
    <mergeCell ref="B1194:B1203"/>
    <mergeCell ref="A1205:F1205"/>
    <mergeCell ref="A1206:F1206"/>
    <mergeCell ref="A1245:L1245"/>
    <mergeCell ref="A1247:A1248"/>
    <mergeCell ref="B1247:B1248"/>
    <mergeCell ref="C1247:C1248"/>
    <mergeCell ref="D1247:D1248"/>
    <mergeCell ref="E1247:E1248"/>
    <mergeCell ref="F1247:F1248"/>
    <mergeCell ref="G1247:L1247"/>
    <mergeCell ref="G1237:L1237"/>
    <mergeCell ref="A1241:F1241"/>
    <mergeCell ref="A1242:F1242"/>
    <mergeCell ref="A1243:F1243"/>
    <mergeCell ref="A1231:F1231"/>
    <mergeCell ref="A1232:F1232"/>
    <mergeCell ref="A1233:F1233"/>
    <mergeCell ref="A1235:L1235"/>
    <mergeCell ref="A1237:A1238"/>
    <mergeCell ref="B1237:B1238"/>
    <mergeCell ref="C1237:C1238"/>
    <mergeCell ref="D1237:D1238"/>
    <mergeCell ref="E1237:E1238"/>
    <mergeCell ref="F1237:F1238"/>
    <mergeCell ref="G1272:L1272"/>
    <mergeCell ref="A1274:A1275"/>
    <mergeCell ref="B1274:B1275"/>
    <mergeCell ref="A1277:F1277"/>
    <mergeCell ref="A1278:F1278"/>
    <mergeCell ref="A1279:F1279"/>
    <mergeCell ref="A1266:F1266"/>
    <mergeCell ref="A1267:F1267"/>
    <mergeCell ref="A1268:F1268"/>
    <mergeCell ref="A1270:L1270"/>
    <mergeCell ref="A1272:A1273"/>
    <mergeCell ref="B1272:B1273"/>
    <mergeCell ref="C1272:C1273"/>
    <mergeCell ref="D1272:D1273"/>
    <mergeCell ref="E1272:E1273"/>
    <mergeCell ref="F1272:F1273"/>
    <mergeCell ref="A1249:A1255"/>
    <mergeCell ref="B1249:B1259"/>
    <mergeCell ref="A1257:A1259"/>
    <mergeCell ref="A1260:A1263"/>
    <mergeCell ref="B1260:B1263"/>
    <mergeCell ref="A1264:A1265"/>
    <mergeCell ref="B1264:B1265"/>
    <mergeCell ref="A1294:F1294"/>
    <mergeCell ref="A1297:F1297"/>
    <mergeCell ref="A1298:F1298"/>
    <mergeCell ref="A1299:F1299"/>
    <mergeCell ref="A1300:L1300"/>
    <mergeCell ref="A1301:L1301"/>
    <mergeCell ref="A1285:A1287"/>
    <mergeCell ref="B1285:B1287"/>
    <mergeCell ref="A1289:A1290"/>
    <mergeCell ref="B1289:B1290"/>
    <mergeCell ref="A1292:F1292"/>
    <mergeCell ref="A1293:F1293"/>
    <mergeCell ref="A1280:L1280"/>
    <mergeCell ref="A1281:L1281"/>
    <mergeCell ref="A1282:L1282"/>
    <mergeCell ref="A1283:A1284"/>
    <mergeCell ref="B1283:B1284"/>
    <mergeCell ref="C1283:C1284"/>
    <mergeCell ref="D1283:D1284"/>
    <mergeCell ref="E1283:E1284"/>
    <mergeCell ref="F1283:F1284"/>
    <mergeCell ref="G1283:L1283"/>
    <mergeCell ref="G1325:L1325"/>
    <mergeCell ref="A1329:F1329"/>
    <mergeCell ref="A1330:F1330"/>
    <mergeCell ref="A1331:F1331"/>
    <mergeCell ref="A1319:F1319"/>
    <mergeCell ref="A1320:F1320"/>
    <mergeCell ref="A1321:F1321"/>
    <mergeCell ref="A1323:L1323"/>
    <mergeCell ref="A1325:A1326"/>
    <mergeCell ref="B1325:B1326"/>
    <mergeCell ref="C1325:C1326"/>
    <mergeCell ref="D1325:D1326"/>
    <mergeCell ref="E1325:E1326"/>
    <mergeCell ref="F1325:F1326"/>
    <mergeCell ref="G1303:L1303"/>
    <mergeCell ref="A1305:A1307"/>
    <mergeCell ref="B1305:B1307"/>
    <mergeCell ref="A1308:A1315"/>
    <mergeCell ref="B1308:B1315"/>
    <mergeCell ref="A1316:A1317"/>
    <mergeCell ref="B1316:B1317"/>
    <mergeCell ref="A1303:A1304"/>
    <mergeCell ref="B1303:B1304"/>
    <mergeCell ref="C1303:C1304"/>
    <mergeCell ref="D1303:D1304"/>
    <mergeCell ref="E1303:E1304"/>
    <mergeCell ref="F1303:F1304"/>
    <mergeCell ref="A1352:A1353"/>
    <mergeCell ref="B1352:B1353"/>
    <mergeCell ref="A1355:F1355"/>
    <mergeCell ref="A1356:F1356"/>
    <mergeCell ref="A1357:F1357"/>
    <mergeCell ref="A1359:L1359"/>
    <mergeCell ref="A1333:L1333"/>
    <mergeCell ref="A1335:A1336"/>
    <mergeCell ref="B1335:B1336"/>
    <mergeCell ref="C1335:C1336"/>
    <mergeCell ref="D1335:D1336"/>
    <mergeCell ref="E1335:E1336"/>
    <mergeCell ref="F1335:F1336"/>
    <mergeCell ref="G1335:L1335"/>
    <mergeCell ref="A1375:A1377"/>
    <mergeCell ref="B1375:B1378"/>
    <mergeCell ref="A1379:A1381"/>
    <mergeCell ref="B1379:B1381"/>
    <mergeCell ref="A1382:L1382"/>
    <mergeCell ref="A1383:F1383"/>
    <mergeCell ref="A1371:L1371"/>
    <mergeCell ref="A1373:A1374"/>
    <mergeCell ref="B1373:B1374"/>
    <mergeCell ref="C1373:C1374"/>
    <mergeCell ref="D1373:D1374"/>
    <mergeCell ref="E1373:E1374"/>
    <mergeCell ref="F1373:F1374"/>
    <mergeCell ref="G1373:L1373"/>
    <mergeCell ref="G1361:L1361"/>
    <mergeCell ref="A1363:A1364"/>
    <mergeCell ref="B1363:B1364"/>
    <mergeCell ref="A1367:F1367"/>
    <mergeCell ref="A1368:F1368"/>
    <mergeCell ref="A1369:F1369"/>
    <mergeCell ref="A1361:A1362"/>
    <mergeCell ref="B1361:B1362"/>
    <mergeCell ref="C1361:C1362"/>
    <mergeCell ref="D1361:D1362"/>
    <mergeCell ref="E1361:E1362"/>
    <mergeCell ref="F1361:F1362"/>
    <mergeCell ref="G1393:L1393"/>
    <mergeCell ref="A1395:A1397"/>
    <mergeCell ref="B1395:B1397"/>
    <mergeCell ref="A1398:A1405"/>
    <mergeCell ref="B1398:B1405"/>
    <mergeCell ref="A1406:A1407"/>
    <mergeCell ref="B1406:B1407"/>
    <mergeCell ref="A1393:A1394"/>
    <mergeCell ref="B1393:B1394"/>
    <mergeCell ref="C1393:C1394"/>
    <mergeCell ref="D1393:D1394"/>
    <mergeCell ref="E1393:E1394"/>
    <mergeCell ref="F1393:F1394"/>
    <mergeCell ref="A1384:F1384"/>
    <mergeCell ref="A1385:F1385"/>
    <mergeCell ref="A1387:F1387"/>
    <mergeCell ref="A1388:F1388"/>
    <mergeCell ref="A1389:F1389"/>
    <mergeCell ref="A1391:L1391"/>
    <mergeCell ref="A1422:L1422"/>
    <mergeCell ref="A1424:A1425"/>
    <mergeCell ref="B1424:B1425"/>
    <mergeCell ref="C1424:C1425"/>
    <mergeCell ref="D1424:D1425"/>
    <mergeCell ref="E1424:E1425"/>
    <mergeCell ref="F1424:F1425"/>
    <mergeCell ref="G1424:L1424"/>
    <mergeCell ref="G1414:L1414"/>
    <mergeCell ref="A1418:F1418"/>
    <mergeCell ref="A1419:F1419"/>
    <mergeCell ref="A1420:F1420"/>
    <mergeCell ref="A1408:F1408"/>
    <mergeCell ref="A1409:F1409"/>
    <mergeCell ref="A1410:F1410"/>
    <mergeCell ref="A1412:L1412"/>
    <mergeCell ref="A1414:A1415"/>
    <mergeCell ref="B1414:B1415"/>
    <mergeCell ref="C1414:C1415"/>
    <mergeCell ref="D1414:D1415"/>
    <mergeCell ref="E1414:E1415"/>
    <mergeCell ref="F1414:F1415"/>
    <mergeCell ref="G1451:L1451"/>
    <mergeCell ref="A1453:A1454"/>
    <mergeCell ref="B1453:B1454"/>
    <mergeCell ref="A1457:F1457"/>
    <mergeCell ref="A1458:F1458"/>
    <mergeCell ref="A1459:F1459"/>
    <mergeCell ref="A1445:F1445"/>
    <mergeCell ref="A1446:F1446"/>
    <mergeCell ref="A1447:F1447"/>
    <mergeCell ref="A1449:L1449"/>
    <mergeCell ref="A1451:A1452"/>
    <mergeCell ref="B1451:B1452"/>
    <mergeCell ref="C1451:C1452"/>
    <mergeCell ref="D1451:D1452"/>
    <mergeCell ref="E1451:E1452"/>
    <mergeCell ref="F1451:F1452"/>
    <mergeCell ref="A1426:A1433"/>
    <mergeCell ref="B1426:B1433"/>
    <mergeCell ref="A1434:A1442"/>
    <mergeCell ref="B1434:B1441"/>
    <mergeCell ref="A1443:A1444"/>
    <mergeCell ref="B1443:B1444"/>
    <mergeCell ref="A1477:F1477"/>
    <mergeCell ref="A1478:F1478"/>
    <mergeCell ref="A1479:F1479"/>
    <mergeCell ref="A1482:F1482"/>
    <mergeCell ref="A1483:F1483"/>
    <mergeCell ref="A1484:F1484"/>
    <mergeCell ref="A1465:A1466"/>
    <mergeCell ref="B1465:B1466"/>
    <mergeCell ref="A1467:A1474"/>
    <mergeCell ref="B1467:B1474"/>
    <mergeCell ref="A1475:A1476"/>
    <mergeCell ref="B1475:B1476"/>
    <mergeCell ref="A1461:L1461"/>
    <mergeCell ref="A1463:A1464"/>
    <mergeCell ref="B1463:B1464"/>
    <mergeCell ref="C1463:C1464"/>
    <mergeCell ref="D1463:D1464"/>
    <mergeCell ref="E1463:E1464"/>
    <mergeCell ref="F1463:F1464"/>
    <mergeCell ref="G1463:L1463"/>
    <mergeCell ref="A1499:F1499"/>
    <mergeCell ref="A1501:L1501"/>
    <mergeCell ref="A1503:A1504"/>
    <mergeCell ref="B1503:B1504"/>
    <mergeCell ref="C1503:C1504"/>
    <mergeCell ref="D1503:D1504"/>
    <mergeCell ref="E1503:E1504"/>
    <mergeCell ref="F1503:F1504"/>
    <mergeCell ref="G1503:L1503"/>
    <mergeCell ref="A1490:A1492"/>
    <mergeCell ref="B1490:B1492"/>
    <mergeCell ref="A1494:A1496"/>
    <mergeCell ref="B1494:B1496"/>
    <mergeCell ref="A1497:F1497"/>
    <mergeCell ref="A1498:F1498"/>
    <mergeCell ref="A1486:L1486"/>
    <mergeCell ref="A1488:A1489"/>
    <mergeCell ref="B1488:B1489"/>
    <mergeCell ref="C1488:C1489"/>
    <mergeCell ref="D1488:D1489"/>
    <mergeCell ref="E1488:E1489"/>
    <mergeCell ref="F1488:F1489"/>
    <mergeCell ref="G1488:L1488"/>
    <mergeCell ref="G1513:L1513"/>
    <mergeCell ref="A1515:A1527"/>
    <mergeCell ref="B1515:B1519"/>
    <mergeCell ref="B1520:B1529"/>
    <mergeCell ref="A1528:A1529"/>
    <mergeCell ref="A1530:A1533"/>
    <mergeCell ref="B1530:B1533"/>
    <mergeCell ref="A1513:A1514"/>
    <mergeCell ref="B1513:B1514"/>
    <mergeCell ref="C1513:C1514"/>
    <mergeCell ref="D1513:D1514"/>
    <mergeCell ref="E1513:E1514"/>
    <mergeCell ref="F1513:F1514"/>
    <mergeCell ref="A1507:F1507"/>
    <mergeCell ref="A1508:F1508"/>
    <mergeCell ref="A1509:F1509"/>
    <mergeCell ref="A1511:L1511"/>
    <mergeCell ref="G1542:L1542"/>
    <mergeCell ref="A1548:F1548"/>
    <mergeCell ref="A1549:F1549"/>
    <mergeCell ref="A1550:F1550"/>
    <mergeCell ref="A1552:L1552"/>
    <mergeCell ref="A1554:A1555"/>
    <mergeCell ref="B1554:B1555"/>
    <mergeCell ref="C1554:C1555"/>
    <mergeCell ref="D1554:D1555"/>
    <mergeCell ref="E1554:E1555"/>
    <mergeCell ref="A1542:A1543"/>
    <mergeCell ref="B1542:B1543"/>
    <mergeCell ref="C1542:C1543"/>
    <mergeCell ref="D1542:D1543"/>
    <mergeCell ref="E1542:E1543"/>
    <mergeCell ref="F1542:F1543"/>
    <mergeCell ref="A1534:A1535"/>
    <mergeCell ref="B1534:B1535"/>
    <mergeCell ref="A1536:F1536"/>
    <mergeCell ref="A1537:F1537"/>
    <mergeCell ref="A1538:F1538"/>
    <mergeCell ref="A1540:L1540"/>
    <mergeCell ref="A1544:A1546"/>
    <mergeCell ref="B1544:B1546"/>
    <mergeCell ref="A1576:L1576"/>
    <mergeCell ref="A1578:A1579"/>
    <mergeCell ref="B1578:B1579"/>
    <mergeCell ref="C1578:C1579"/>
    <mergeCell ref="D1578:D1579"/>
    <mergeCell ref="E1578:E1579"/>
    <mergeCell ref="F1578:F1579"/>
    <mergeCell ref="G1578:L1578"/>
    <mergeCell ref="A1568:F1568"/>
    <mergeCell ref="A1569:F1569"/>
    <mergeCell ref="A1570:F1570"/>
    <mergeCell ref="A1572:F1572"/>
    <mergeCell ref="A1573:F1573"/>
    <mergeCell ref="A1574:F1574"/>
    <mergeCell ref="F1554:F1555"/>
    <mergeCell ref="G1554:L1554"/>
    <mergeCell ref="A1556:A1557"/>
    <mergeCell ref="B1556:B1557"/>
    <mergeCell ref="A1558:A1565"/>
    <mergeCell ref="B1558:B1565"/>
    <mergeCell ref="G1600:L1600"/>
    <mergeCell ref="A1605:F1605"/>
    <mergeCell ref="A1606:F1606"/>
    <mergeCell ref="A1607:F1607"/>
    <mergeCell ref="A1594:F1594"/>
    <mergeCell ref="A1595:F1595"/>
    <mergeCell ref="A1596:F1596"/>
    <mergeCell ref="A1598:L1598"/>
    <mergeCell ref="A1600:A1601"/>
    <mergeCell ref="B1600:B1601"/>
    <mergeCell ref="C1600:C1601"/>
    <mergeCell ref="D1600:D1601"/>
    <mergeCell ref="E1600:E1601"/>
    <mergeCell ref="F1600:F1601"/>
    <mergeCell ref="A1580:A1582"/>
    <mergeCell ref="B1580:B1582"/>
    <mergeCell ref="A1583:A1590"/>
    <mergeCell ref="B1583:B1590"/>
    <mergeCell ref="A1591:A1593"/>
    <mergeCell ref="B1591:B1593"/>
    <mergeCell ref="A1630:A1631"/>
    <mergeCell ref="B1630:B1631"/>
    <mergeCell ref="A1632:F1632"/>
    <mergeCell ref="A1633:F1633"/>
    <mergeCell ref="A1634:F1634"/>
    <mergeCell ref="A1636:L1636"/>
    <mergeCell ref="A1613:A1620"/>
    <mergeCell ref="B1613:B1620"/>
    <mergeCell ref="A1621:A1624"/>
    <mergeCell ref="B1621:B1624"/>
    <mergeCell ref="A1609:L1609"/>
    <mergeCell ref="A1611:A1612"/>
    <mergeCell ref="B1611:B1612"/>
    <mergeCell ref="C1611:C1612"/>
    <mergeCell ref="D1611:D1612"/>
    <mergeCell ref="E1611:E1612"/>
    <mergeCell ref="F1611:F1612"/>
    <mergeCell ref="G1611:L1611"/>
    <mergeCell ref="B1625:B1629"/>
    <mergeCell ref="A1625:A1629"/>
    <mergeCell ref="A1648:L1648"/>
    <mergeCell ref="A1650:A1651"/>
    <mergeCell ref="B1650:B1651"/>
    <mergeCell ref="C1650:C1651"/>
    <mergeCell ref="D1650:D1651"/>
    <mergeCell ref="E1650:E1651"/>
    <mergeCell ref="F1650:F1651"/>
    <mergeCell ref="G1650:L1650"/>
    <mergeCell ref="G1638:L1638"/>
    <mergeCell ref="A1640:A1642"/>
    <mergeCell ref="B1640:B1642"/>
    <mergeCell ref="A1644:F1644"/>
    <mergeCell ref="A1645:F1645"/>
    <mergeCell ref="A1646:F1646"/>
    <mergeCell ref="A1638:A1639"/>
    <mergeCell ref="B1638:B1639"/>
    <mergeCell ref="C1638:C1639"/>
    <mergeCell ref="D1638:D1639"/>
    <mergeCell ref="E1638:E1639"/>
    <mergeCell ref="F1638:F1639"/>
    <mergeCell ref="A1671:L1671"/>
    <mergeCell ref="A1673:A1674"/>
    <mergeCell ref="B1673:B1674"/>
    <mergeCell ref="C1673:C1674"/>
    <mergeCell ref="D1673:D1674"/>
    <mergeCell ref="E1673:E1674"/>
    <mergeCell ref="F1673:F1674"/>
    <mergeCell ref="G1673:L1673"/>
    <mergeCell ref="A1663:F1663"/>
    <mergeCell ref="A1664:F1664"/>
    <mergeCell ref="A1665:F1665"/>
    <mergeCell ref="A1667:F1667"/>
    <mergeCell ref="A1668:F1668"/>
    <mergeCell ref="A1669:F1669"/>
    <mergeCell ref="A1652:A1653"/>
    <mergeCell ref="B1652:B1653"/>
    <mergeCell ref="A1654:A1661"/>
    <mergeCell ref="B1654:B1661"/>
    <mergeCell ref="G1693:L1693"/>
    <mergeCell ref="A1698:F1698"/>
    <mergeCell ref="A1699:F1699"/>
    <mergeCell ref="A1700:F1700"/>
    <mergeCell ref="A1687:F1687"/>
    <mergeCell ref="A1688:F1688"/>
    <mergeCell ref="A1689:F1689"/>
    <mergeCell ref="A1691:L1691"/>
    <mergeCell ref="A1693:A1694"/>
    <mergeCell ref="B1693:B1694"/>
    <mergeCell ref="C1693:C1694"/>
    <mergeCell ref="D1693:D1694"/>
    <mergeCell ref="E1693:E1694"/>
    <mergeCell ref="F1693:F1694"/>
    <mergeCell ref="A1675:A1677"/>
    <mergeCell ref="B1675:B1677"/>
    <mergeCell ref="A1678:A1684"/>
    <mergeCell ref="B1678:B1684"/>
    <mergeCell ref="A1685:A1686"/>
    <mergeCell ref="B1685:B1686"/>
    <mergeCell ref="A1721:A1722"/>
    <mergeCell ref="B1721:B1722"/>
    <mergeCell ref="A1723:F1723"/>
    <mergeCell ref="A1724:F1724"/>
    <mergeCell ref="A1725:F1725"/>
    <mergeCell ref="A1727:L1727"/>
    <mergeCell ref="A1706:A1713"/>
    <mergeCell ref="B1706:B1713"/>
    <mergeCell ref="A1714:A1718"/>
    <mergeCell ref="B1714:B1718"/>
    <mergeCell ref="A1719:A1720"/>
    <mergeCell ref="B1719:B1720"/>
    <mergeCell ref="A1702:L1702"/>
    <mergeCell ref="A1704:A1705"/>
    <mergeCell ref="B1704:B1705"/>
    <mergeCell ref="C1704:C1705"/>
    <mergeCell ref="D1704:D1705"/>
    <mergeCell ref="E1704:E1705"/>
    <mergeCell ref="F1704:F1705"/>
    <mergeCell ref="G1704:L1704"/>
    <mergeCell ref="A1743:A1744"/>
    <mergeCell ref="B1743:B1744"/>
    <mergeCell ref="A1753:A1755"/>
    <mergeCell ref="B1753:B1755"/>
    <mergeCell ref="A1756:F1756"/>
    <mergeCell ref="A1757:F1757"/>
    <mergeCell ref="A1739:L1739"/>
    <mergeCell ref="A1741:A1742"/>
    <mergeCell ref="B1741:B1742"/>
    <mergeCell ref="C1741:C1742"/>
    <mergeCell ref="D1741:D1742"/>
    <mergeCell ref="E1741:E1742"/>
    <mergeCell ref="F1741:F1742"/>
    <mergeCell ref="G1741:L1741"/>
    <mergeCell ref="G1729:L1729"/>
    <mergeCell ref="A1731:A1733"/>
    <mergeCell ref="B1731:B1733"/>
    <mergeCell ref="A1735:F1735"/>
    <mergeCell ref="A1736:F1736"/>
    <mergeCell ref="A1737:F1737"/>
    <mergeCell ref="A1729:A1730"/>
    <mergeCell ref="B1729:B1730"/>
    <mergeCell ref="C1729:C1730"/>
    <mergeCell ref="D1729:D1730"/>
    <mergeCell ref="E1729:E1730"/>
    <mergeCell ref="F1729:F1730"/>
    <mergeCell ref="B1745:B1752"/>
    <mergeCell ref="A1745:A1752"/>
    <mergeCell ref="A1774:F1774"/>
    <mergeCell ref="A1775:F1775"/>
    <mergeCell ref="A1776:F1776"/>
    <mergeCell ref="A1778:L1778"/>
    <mergeCell ref="A1780:A1781"/>
    <mergeCell ref="B1780:B1781"/>
    <mergeCell ref="C1780:C1781"/>
    <mergeCell ref="D1780:D1781"/>
    <mergeCell ref="E1780:E1781"/>
    <mergeCell ref="F1780:F1781"/>
    <mergeCell ref="F1766:F1767"/>
    <mergeCell ref="G1766:L1766"/>
    <mergeCell ref="A1768:A1770"/>
    <mergeCell ref="B1768:B1770"/>
    <mergeCell ref="A1771:A1773"/>
    <mergeCell ref="B1772:B1773"/>
    <mergeCell ref="A1758:F1758"/>
    <mergeCell ref="A1760:F1760"/>
    <mergeCell ref="A1761:F1761"/>
    <mergeCell ref="A1762:F1762"/>
    <mergeCell ref="A1764:L1764"/>
    <mergeCell ref="A1766:A1767"/>
    <mergeCell ref="B1766:B1767"/>
    <mergeCell ref="C1766:C1767"/>
    <mergeCell ref="D1766:D1767"/>
    <mergeCell ref="E1766:E1767"/>
    <mergeCell ref="A1792:A1799"/>
    <mergeCell ref="B1792:B1799"/>
    <mergeCell ref="A1800:A1803"/>
    <mergeCell ref="B1800:B1804"/>
    <mergeCell ref="A1805:A1806"/>
    <mergeCell ref="B1805:B1806"/>
    <mergeCell ref="A1788:L1788"/>
    <mergeCell ref="A1790:A1791"/>
    <mergeCell ref="B1790:B1791"/>
    <mergeCell ref="C1790:C1791"/>
    <mergeCell ref="D1790:D1791"/>
    <mergeCell ref="E1790:E1791"/>
    <mergeCell ref="F1790:F1791"/>
    <mergeCell ref="G1790:L1790"/>
    <mergeCell ref="G1780:L1780"/>
    <mergeCell ref="A1784:F1784"/>
    <mergeCell ref="A1785:F1785"/>
    <mergeCell ref="A1786:F1786"/>
    <mergeCell ref="G1815:L1815"/>
    <mergeCell ref="A1818:A1819"/>
    <mergeCell ref="A1820:F1820"/>
    <mergeCell ref="A1821:F1821"/>
    <mergeCell ref="A1822:F1822"/>
    <mergeCell ref="A1823:L1823"/>
    <mergeCell ref="A1815:A1816"/>
    <mergeCell ref="B1815:B1816"/>
    <mergeCell ref="C1815:C1816"/>
    <mergeCell ref="D1815:D1816"/>
    <mergeCell ref="E1815:E1816"/>
    <mergeCell ref="F1815:F1816"/>
    <mergeCell ref="A1807:A1808"/>
    <mergeCell ref="B1807:B1808"/>
    <mergeCell ref="A1809:F1809"/>
    <mergeCell ref="A1810:F1810"/>
    <mergeCell ref="A1811:F1811"/>
    <mergeCell ref="A1813:L1813"/>
    <mergeCell ref="B1817:B1819"/>
    <mergeCell ref="A1842:A1843"/>
    <mergeCell ref="B1842:B1843"/>
    <mergeCell ref="A1844:F1844"/>
    <mergeCell ref="A1845:F1845"/>
    <mergeCell ref="A1846:F1846"/>
    <mergeCell ref="A1849:F1849"/>
    <mergeCell ref="A1828:A1829"/>
    <mergeCell ref="B1828:B1829"/>
    <mergeCell ref="A1830:A1833"/>
    <mergeCell ref="B1830:B1833"/>
    <mergeCell ref="A1834:A1841"/>
    <mergeCell ref="B1834:B1841"/>
    <mergeCell ref="A1824:L1824"/>
    <mergeCell ref="A1825:L1825"/>
    <mergeCell ref="A1826:A1827"/>
    <mergeCell ref="B1826:B1827"/>
    <mergeCell ref="C1826:C1827"/>
    <mergeCell ref="D1826:D1827"/>
    <mergeCell ref="E1826:E1827"/>
    <mergeCell ref="F1826:F1827"/>
    <mergeCell ref="G1826:L1826"/>
    <mergeCell ref="A1852:L1852"/>
    <mergeCell ref="A1854:A1855"/>
    <mergeCell ref="B1854:B1855"/>
    <mergeCell ref="C1854:C1855"/>
    <mergeCell ref="D1854:D1855"/>
    <mergeCell ref="E1854:E1855"/>
    <mergeCell ref="F1854:F1855"/>
    <mergeCell ref="G1854:L1854"/>
    <mergeCell ref="A1858:A1865"/>
    <mergeCell ref="B1858:B1865"/>
    <mergeCell ref="A1866:A1867"/>
    <mergeCell ref="B1866:B1867"/>
    <mergeCell ref="A1868:F1868"/>
    <mergeCell ref="A1869:F1869"/>
    <mergeCell ref="A1870:F1870"/>
    <mergeCell ref="A1850:F1850"/>
    <mergeCell ref="A1851:F1851"/>
    <mergeCell ref="A1901:A1902"/>
    <mergeCell ref="B1901:B1902"/>
    <mergeCell ref="A1903:F1903"/>
    <mergeCell ref="A1904:F1904"/>
    <mergeCell ref="A1905:F1905"/>
    <mergeCell ref="A1907:L1907"/>
    <mergeCell ref="A1909:A1910"/>
    <mergeCell ref="B1909:B1910"/>
    <mergeCell ref="C1909:C1910"/>
    <mergeCell ref="D1909:D1910"/>
    <mergeCell ref="E1909:E1910"/>
    <mergeCell ref="F1909:F1910"/>
    <mergeCell ref="G1909:L1909"/>
    <mergeCell ref="A1872:L1872"/>
    <mergeCell ref="A1874:A1875"/>
    <mergeCell ref="B1874:B1875"/>
    <mergeCell ref="C1874:C1875"/>
    <mergeCell ref="D1874:D1875"/>
    <mergeCell ref="E1874:E1875"/>
    <mergeCell ref="F1874:F1875"/>
    <mergeCell ref="G1874:L1874"/>
    <mergeCell ref="A1878:F1878"/>
    <mergeCell ref="A1879:F1879"/>
    <mergeCell ref="A1880:F1880"/>
    <mergeCell ref="A1882:L1882"/>
    <mergeCell ref="A1884:A1885"/>
    <mergeCell ref="B1884:B1885"/>
    <mergeCell ref="C1884:C1885"/>
    <mergeCell ref="D1884:D1885"/>
    <mergeCell ref="E1884:E1885"/>
    <mergeCell ref="F1884:F1885"/>
    <mergeCell ref="G1884:L1884"/>
    <mergeCell ref="A1926:A1927"/>
    <mergeCell ref="A1929:F1929"/>
    <mergeCell ref="A1930:F1930"/>
    <mergeCell ref="A1931:F1931"/>
    <mergeCell ref="A1934:F1934"/>
    <mergeCell ref="A1935:F1935"/>
    <mergeCell ref="A1936:F1936"/>
    <mergeCell ref="A1856:A1857"/>
    <mergeCell ref="B1856:B1857"/>
    <mergeCell ref="B1925:B1927"/>
    <mergeCell ref="A1911:A1913"/>
    <mergeCell ref="B1911:B1913"/>
    <mergeCell ref="A1915:F1915"/>
    <mergeCell ref="A1916:F1916"/>
    <mergeCell ref="A1917:F1917"/>
    <mergeCell ref="A1918:L1918"/>
    <mergeCell ref="A1919:L1919"/>
    <mergeCell ref="A1920:L1920"/>
    <mergeCell ref="A1921:A1922"/>
    <mergeCell ref="B1921:B1922"/>
    <mergeCell ref="C1921:C1922"/>
    <mergeCell ref="D1921:D1922"/>
    <mergeCell ref="E1921:E1922"/>
    <mergeCell ref="F1921:F1922"/>
    <mergeCell ref="G1921:L1921"/>
    <mergeCell ref="A1923:A1924"/>
    <mergeCell ref="B1923:B1924"/>
    <mergeCell ref="A1886:A1892"/>
    <mergeCell ref="B1886:B1896"/>
    <mergeCell ref="A1894:A1896"/>
    <mergeCell ref="A1897:A1900"/>
    <mergeCell ref="B1897:B1900"/>
  </mergeCells>
  <phoneticPr fontId="68" type="noConversion"/>
  <pageMargins left="0.33" right="0.12" top="0.75" bottom="0.75" header="0.3" footer="0.3"/>
  <pageSetup paperSize="5" scale="17" orientation="landscape" horizontalDpi="360" verticalDpi="360" r:id="rId1"/>
  <rowBreaks count="19" manualBreakCount="19">
    <brk id="95" max="16383" man="1"/>
    <brk id="195" max="16383" man="1"/>
    <brk id="281" max="16383" man="1"/>
    <brk id="376" max="16383" man="1"/>
    <brk id="471" max="16383" man="1"/>
    <brk id="565" max="16383" man="1"/>
    <brk id="662" max="16383" man="1"/>
    <brk id="750" max="16383" man="1"/>
    <brk id="852" max="16383" man="1"/>
    <brk id="939" max="16383" man="1"/>
    <brk id="1033" max="16383" man="1"/>
    <brk id="1120" max="16383" man="1"/>
    <brk id="1212" max="16383" man="1"/>
    <brk id="1299" max="16383" man="1"/>
    <brk id="1389" max="16383" man="1"/>
    <brk id="1484" max="16383" man="1"/>
    <brk id="1574" max="16383" man="1"/>
    <brk id="1669" max="16383" man="1"/>
    <brk id="176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5670-00C9-4642-A665-94503AC0C666}">
  <dimension ref="A1:AK774"/>
  <sheetViews>
    <sheetView topLeftCell="A251" zoomScale="90" zoomScaleNormal="90" workbookViewId="0">
      <pane xSplit="2" topLeftCell="C1" activePane="topRight" state="frozen"/>
      <selection activeCell="B1" sqref="B1"/>
      <selection pane="topRight" activeCell="D273" sqref="D273"/>
    </sheetView>
  </sheetViews>
  <sheetFormatPr baseColWidth="10" defaultRowHeight="15"/>
  <cols>
    <col min="1" max="1" width="11.42578125" style="351" customWidth="1"/>
    <col min="2" max="2" width="40.42578125" style="352" customWidth="1"/>
    <col min="3" max="3" width="11.42578125" style="351"/>
    <col min="4" max="4" width="64.28515625" style="351" customWidth="1"/>
    <col min="5" max="5" width="15.42578125" style="351" bestFit="1" customWidth="1"/>
    <col min="6" max="33" width="11.42578125" style="351"/>
    <col min="34" max="35" width="7.42578125" style="351" bestFit="1" customWidth="1"/>
    <col min="36" max="36" width="10.85546875" style="351" bestFit="1" customWidth="1"/>
    <col min="37" max="257" width="11.42578125" style="351"/>
    <col min="258" max="258" width="40.42578125" style="351" customWidth="1"/>
    <col min="259" max="259" width="11.42578125" style="351"/>
    <col min="260" max="260" width="64.28515625" style="351" customWidth="1"/>
    <col min="261" max="261" width="15.42578125" style="351" bestFit="1" customWidth="1"/>
    <col min="262" max="289" width="11.42578125" style="351"/>
    <col min="290" max="291" width="7.42578125" style="351" bestFit="1" customWidth="1"/>
    <col min="292" max="292" width="10.85546875" style="351" bestFit="1" customWidth="1"/>
    <col min="293" max="513" width="11.42578125" style="351"/>
    <col min="514" max="514" width="40.42578125" style="351" customWidth="1"/>
    <col min="515" max="515" width="11.42578125" style="351"/>
    <col min="516" max="516" width="64.28515625" style="351" customWidth="1"/>
    <col min="517" max="517" width="15.42578125" style="351" bestFit="1" customWidth="1"/>
    <col min="518" max="545" width="11.42578125" style="351"/>
    <col min="546" max="547" width="7.42578125" style="351" bestFit="1" customWidth="1"/>
    <col min="548" max="548" width="10.85546875" style="351" bestFit="1" customWidth="1"/>
    <col min="549" max="769" width="11.42578125" style="351"/>
    <col min="770" max="770" width="40.42578125" style="351" customWidth="1"/>
    <col min="771" max="771" width="11.42578125" style="351"/>
    <col min="772" max="772" width="64.28515625" style="351" customWidth="1"/>
    <col min="773" max="773" width="15.42578125" style="351" bestFit="1" customWidth="1"/>
    <col min="774" max="801" width="11.42578125" style="351"/>
    <col min="802" max="803" width="7.42578125" style="351" bestFit="1" customWidth="1"/>
    <col min="804" max="804" width="10.85546875" style="351" bestFit="1" customWidth="1"/>
    <col min="805" max="1025" width="11.42578125" style="351"/>
    <col min="1026" max="1026" width="40.42578125" style="351" customWidth="1"/>
    <col min="1027" max="1027" width="11.42578125" style="351"/>
    <col min="1028" max="1028" width="64.28515625" style="351" customWidth="1"/>
    <col min="1029" max="1029" width="15.42578125" style="351" bestFit="1" customWidth="1"/>
    <col min="1030" max="1057" width="11.42578125" style="351"/>
    <col min="1058" max="1059" width="7.42578125" style="351" bestFit="1" customWidth="1"/>
    <col min="1060" max="1060" width="10.85546875" style="351" bestFit="1" customWidth="1"/>
    <col min="1061" max="1281" width="11.42578125" style="351"/>
    <col min="1282" max="1282" width="40.42578125" style="351" customWidth="1"/>
    <col min="1283" max="1283" width="11.42578125" style="351"/>
    <col min="1284" max="1284" width="64.28515625" style="351" customWidth="1"/>
    <col min="1285" max="1285" width="15.42578125" style="351" bestFit="1" customWidth="1"/>
    <col min="1286" max="1313" width="11.42578125" style="351"/>
    <col min="1314" max="1315" width="7.42578125" style="351" bestFit="1" customWidth="1"/>
    <col min="1316" max="1316" width="10.85546875" style="351" bestFit="1" customWidth="1"/>
    <col min="1317" max="1537" width="11.42578125" style="351"/>
    <col min="1538" max="1538" width="40.42578125" style="351" customWidth="1"/>
    <col min="1539" max="1539" width="11.42578125" style="351"/>
    <col min="1540" max="1540" width="64.28515625" style="351" customWidth="1"/>
    <col min="1541" max="1541" width="15.42578125" style="351" bestFit="1" customWidth="1"/>
    <col min="1542" max="1569" width="11.42578125" style="351"/>
    <col min="1570" max="1571" width="7.42578125" style="351" bestFit="1" customWidth="1"/>
    <col min="1572" max="1572" width="10.85546875" style="351" bestFit="1" customWidth="1"/>
    <col min="1573" max="1793" width="11.42578125" style="351"/>
    <col min="1794" max="1794" width="40.42578125" style="351" customWidth="1"/>
    <col min="1795" max="1795" width="11.42578125" style="351"/>
    <col min="1796" max="1796" width="64.28515625" style="351" customWidth="1"/>
    <col min="1797" max="1797" width="15.42578125" style="351" bestFit="1" customWidth="1"/>
    <col min="1798" max="1825" width="11.42578125" style="351"/>
    <col min="1826" max="1827" width="7.42578125" style="351" bestFit="1" customWidth="1"/>
    <col min="1828" max="1828" width="10.85546875" style="351" bestFit="1" customWidth="1"/>
    <col min="1829" max="2049" width="11.42578125" style="351"/>
    <col min="2050" max="2050" width="40.42578125" style="351" customWidth="1"/>
    <col min="2051" max="2051" width="11.42578125" style="351"/>
    <col min="2052" max="2052" width="64.28515625" style="351" customWidth="1"/>
    <col min="2053" max="2053" width="15.42578125" style="351" bestFit="1" customWidth="1"/>
    <col min="2054" max="2081" width="11.42578125" style="351"/>
    <col min="2082" max="2083" width="7.42578125" style="351" bestFit="1" customWidth="1"/>
    <col min="2084" max="2084" width="10.85546875" style="351" bestFit="1" customWidth="1"/>
    <col min="2085" max="2305" width="11.42578125" style="351"/>
    <col min="2306" max="2306" width="40.42578125" style="351" customWidth="1"/>
    <col min="2307" max="2307" width="11.42578125" style="351"/>
    <col min="2308" max="2308" width="64.28515625" style="351" customWidth="1"/>
    <col min="2309" max="2309" width="15.42578125" style="351" bestFit="1" customWidth="1"/>
    <col min="2310" max="2337" width="11.42578125" style="351"/>
    <col min="2338" max="2339" width="7.42578125" style="351" bestFit="1" customWidth="1"/>
    <col min="2340" max="2340" width="10.85546875" style="351" bestFit="1" customWidth="1"/>
    <col min="2341" max="2561" width="11.42578125" style="351"/>
    <col min="2562" max="2562" width="40.42578125" style="351" customWidth="1"/>
    <col min="2563" max="2563" width="11.42578125" style="351"/>
    <col min="2564" max="2564" width="64.28515625" style="351" customWidth="1"/>
    <col min="2565" max="2565" width="15.42578125" style="351" bestFit="1" customWidth="1"/>
    <col min="2566" max="2593" width="11.42578125" style="351"/>
    <col min="2594" max="2595" width="7.42578125" style="351" bestFit="1" customWidth="1"/>
    <col min="2596" max="2596" width="10.85546875" style="351" bestFit="1" customWidth="1"/>
    <col min="2597" max="2817" width="11.42578125" style="351"/>
    <col min="2818" max="2818" width="40.42578125" style="351" customWidth="1"/>
    <col min="2819" max="2819" width="11.42578125" style="351"/>
    <col min="2820" max="2820" width="64.28515625" style="351" customWidth="1"/>
    <col min="2821" max="2821" width="15.42578125" style="351" bestFit="1" customWidth="1"/>
    <col min="2822" max="2849" width="11.42578125" style="351"/>
    <col min="2850" max="2851" width="7.42578125" style="351" bestFit="1" customWidth="1"/>
    <col min="2852" max="2852" width="10.85546875" style="351" bestFit="1" customWidth="1"/>
    <col min="2853" max="3073" width="11.42578125" style="351"/>
    <col min="3074" max="3074" width="40.42578125" style="351" customWidth="1"/>
    <col min="3075" max="3075" width="11.42578125" style="351"/>
    <col min="3076" max="3076" width="64.28515625" style="351" customWidth="1"/>
    <col min="3077" max="3077" width="15.42578125" style="351" bestFit="1" customWidth="1"/>
    <col min="3078" max="3105" width="11.42578125" style="351"/>
    <col min="3106" max="3107" width="7.42578125" style="351" bestFit="1" customWidth="1"/>
    <col min="3108" max="3108" width="10.85546875" style="351" bestFit="1" customWidth="1"/>
    <col min="3109" max="3329" width="11.42578125" style="351"/>
    <col min="3330" max="3330" width="40.42578125" style="351" customWidth="1"/>
    <col min="3331" max="3331" width="11.42578125" style="351"/>
    <col min="3332" max="3332" width="64.28515625" style="351" customWidth="1"/>
    <col min="3333" max="3333" width="15.42578125" style="351" bestFit="1" customWidth="1"/>
    <col min="3334" max="3361" width="11.42578125" style="351"/>
    <col min="3362" max="3363" width="7.42578125" style="351" bestFit="1" customWidth="1"/>
    <col min="3364" max="3364" width="10.85546875" style="351" bestFit="1" customWidth="1"/>
    <col min="3365" max="3585" width="11.42578125" style="351"/>
    <col min="3586" max="3586" width="40.42578125" style="351" customWidth="1"/>
    <col min="3587" max="3587" width="11.42578125" style="351"/>
    <col min="3588" max="3588" width="64.28515625" style="351" customWidth="1"/>
    <col min="3589" max="3589" width="15.42578125" style="351" bestFit="1" customWidth="1"/>
    <col min="3590" max="3617" width="11.42578125" style="351"/>
    <col min="3618" max="3619" width="7.42578125" style="351" bestFit="1" customWidth="1"/>
    <col min="3620" max="3620" width="10.85546875" style="351" bestFit="1" customWidth="1"/>
    <col min="3621" max="3841" width="11.42578125" style="351"/>
    <col min="3842" max="3842" width="40.42578125" style="351" customWidth="1"/>
    <col min="3843" max="3843" width="11.42578125" style="351"/>
    <col min="3844" max="3844" width="64.28515625" style="351" customWidth="1"/>
    <col min="3845" max="3845" width="15.42578125" style="351" bestFit="1" customWidth="1"/>
    <col min="3846" max="3873" width="11.42578125" style="351"/>
    <col min="3874" max="3875" width="7.42578125" style="351" bestFit="1" customWidth="1"/>
    <col min="3876" max="3876" width="10.85546875" style="351" bestFit="1" customWidth="1"/>
    <col min="3877" max="4097" width="11.42578125" style="351"/>
    <col min="4098" max="4098" width="40.42578125" style="351" customWidth="1"/>
    <col min="4099" max="4099" width="11.42578125" style="351"/>
    <col min="4100" max="4100" width="64.28515625" style="351" customWidth="1"/>
    <col min="4101" max="4101" width="15.42578125" style="351" bestFit="1" customWidth="1"/>
    <col min="4102" max="4129" width="11.42578125" style="351"/>
    <col min="4130" max="4131" width="7.42578125" style="351" bestFit="1" customWidth="1"/>
    <col min="4132" max="4132" width="10.85546875" style="351" bestFit="1" customWidth="1"/>
    <col min="4133" max="4353" width="11.42578125" style="351"/>
    <col min="4354" max="4354" width="40.42578125" style="351" customWidth="1"/>
    <col min="4355" max="4355" width="11.42578125" style="351"/>
    <col min="4356" max="4356" width="64.28515625" style="351" customWidth="1"/>
    <col min="4357" max="4357" width="15.42578125" style="351" bestFit="1" customWidth="1"/>
    <col min="4358" max="4385" width="11.42578125" style="351"/>
    <col min="4386" max="4387" width="7.42578125" style="351" bestFit="1" customWidth="1"/>
    <col min="4388" max="4388" width="10.85546875" style="351" bestFit="1" customWidth="1"/>
    <col min="4389" max="4609" width="11.42578125" style="351"/>
    <col min="4610" max="4610" width="40.42578125" style="351" customWidth="1"/>
    <col min="4611" max="4611" width="11.42578125" style="351"/>
    <col min="4612" max="4612" width="64.28515625" style="351" customWidth="1"/>
    <col min="4613" max="4613" width="15.42578125" style="351" bestFit="1" customWidth="1"/>
    <col min="4614" max="4641" width="11.42578125" style="351"/>
    <col min="4642" max="4643" width="7.42578125" style="351" bestFit="1" customWidth="1"/>
    <col min="4644" max="4644" width="10.85546875" style="351" bestFit="1" customWidth="1"/>
    <col min="4645" max="4865" width="11.42578125" style="351"/>
    <col min="4866" max="4866" width="40.42578125" style="351" customWidth="1"/>
    <col min="4867" max="4867" width="11.42578125" style="351"/>
    <col min="4868" max="4868" width="64.28515625" style="351" customWidth="1"/>
    <col min="4869" max="4869" width="15.42578125" style="351" bestFit="1" customWidth="1"/>
    <col min="4870" max="4897" width="11.42578125" style="351"/>
    <col min="4898" max="4899" width="7.42578125" style="351" bestFit="1" customWidth="1"/>
    <col min="4900" max="4900" width="10.85546875" style="351" bestFit="1" customWidth="1"/>
    <col min="4901" max="5121" width="11.42578125" style="351"/>
    <col min="5122" max="5122" width="40.42578125" style="351" customWidth="1"/>
    <col min="5123" max="5123" width="11.42578125" style="351"/>
    <col min="5124" max="5124" width="64.28515625" style="351" customWidth="1"/>
    <col min="5125" max="5125" width="15.42578125" style="351" bestFit="1" customWidth="1"/>
    <col min="5126" max="5153" width="11.42578125" style="351"/>
    <col min="5154" max="5155" width="7.42578125" style="351" bestFit="1" customWidth="1"/>
    <col min="5156" max="5156" width="10.85546875" style="351" bestFit="1" customWidth="1"/>
    <col min="5157" max="5377" width="11.42578125" style="351"/>
    <col min="5378" max="5378" width="40.42578125" style="351" customWidth="1"/>
    <col min="5379" max="5379" width="11.42578125" style="351"/>
    <col min="5380" max="5380" width="64.28515625" style="351" customWidth="1"/>
    <col min="5381" max="5381" width="15.42578125" style="351" bestFit="1" customWidth="1"/>
    <col min="5382" max="5409" width="11.42578125" style="351"/>
    <col min="5410" max="5411" width="7.42578125" style="351" bestFit="1" customWidth="1"/>
    <col min="5412" max="5412" width="10.85546875" style="351" bestFit="1" customWidth="1"/>
    <col min="5413" max="5633" width="11.42578125" style="351"/>
    <col min="5634" max="5634" width="40.42578125" style="351" customWidth="1"/>
    <col min="5635" max="5635" width="11.42578125" style="351"/>
    <col min="5636" max="5636" width="64.28515625" style="351" customWidth="1"/>
    <col min="5637" max="5637" width="15.42578125" style="351" bestFit="1" customWidth="1"/>
    <col min="5638" max="5665" width="11.42578125" style="351"/>
    <col min="5666" max="5667" width="7.42578125" style="351" bestFit="1" customWidth="1"/>
    <col min="5668" max="5668" width="10.85546875" style="351" bestFit="1" customWidth="1"/>
    <col min="5669" max="5889" width="11.42578125" style="351"/>
    <col min="5890" max="5890" width="40.42578125" style="351" customWidth="1"/>
    <col min="5891" max="5891" width="11.42578125" style="351"/>
    <col min="5892" max="5892" width="64.28515625" style="351" customWidth="1"/>
    <col min="5893" max="5893" width="15.42578125" style="351" bestFit="1" customWidth="1"/>
    <col min="5894" max="5921" width="11.42578125" style="351"/>
    <col min="5922" max="5923" width="7.42578125" style="351" bestFit="1" customWidth="1"/>
    <col min="5924" max="5924" width="10.85546875" style="351" bestFit="1" customWidth="1"/>
    <col min="5925" max="6145" width="11.42578125" style="351"/>
    <col min="6146" max="6146" width="40.42578125" style="351" customWidth="1"/>
    <col min="6147" max="6147" width="11.42578125" style="351"/>
    <col min="6148" max="6148" width="64.28515625" style="351" customWidth="1"/>
    <col min="6149" max="6149" width="15.42578125" style="351" bestFit="1" customWidth="1"/>
    <col min="6150" max="6177" width="11.42578125" style="351"/>
    <col min="6178" max="6179" width="7.42578125" style="351" bestFit="1" customWidth="1"/>
    <col min="6180" max="6180" width="10.85546875" style="351" bestFit="1" customWidth="1"/>
    <col min="6181" max="6401" width="11.42578125" style="351"/>
    <col min="6402" max="6402" width="40.42578125" style="351" customWidth="1"/>
    <col min="6403" max="6403" width="11.42578125" style="351"/>
    <col min="6404" max="6404" width="64.28515625" style="351" customWidth="1"/>
    <col min="6405" max="6405" width="15.42578125" style="351" bestFit="1" customWidth="1"/>
    <col min="6406" max="6433" width="11.42578125" style="351"/>
    <col min="6434" max="6435" width="7.42578125" style="351" bestFit="1" customWidth="1"/>
    <col min="6436" max="6436" width="10.85546875" style="351" bestFit="1" customWidth="1"/>
    <col min="6437" max="6657" width="11.42578125" style="351"/>
    <col min="6658" max="6658" width="40.42578125" style="351" customWidth="1"/>
    <col min="6659" max="6659" width="11.42578125" style="351"/>
    <col min="6660" max="6660" width="64.28515625" style="351" customWidth="1"/>
    <col min="6661" max="6661" width="15.42578125" style="351" bestFit="1" customWidth="1"/>
    <col min="6662" max="6689" width="11.42578125" style="351"/>
    <col min="6690" max="6691" width="7.42578125" style="351" bestFit="1" customWidth="1"/>
    <col min="6692" max="6692" width="10.85546875" style="351" bestFit="1" customWidth="1"/>
    <col min="6693" max="6913" width="11.42578125" style="351"/>
    <col min="6914" max="6914" width="40.42578125" style="351" customWidth="1"/>
    <col min="6915" max="6915" width="11.42578125" style="351"/>
    <col min="6916" max="6916" width="64.28515625" style="351" customWidth="1"/>
    <col min="6917" max="6917" width="15.42578125" style="351" bestFit="1" customWidth="1"/>
    <col min="6918" max="6945" width="11.42578125" style="351"/>
    <col min="6946" max="6947" width="7.42578125" style="351" bestFit="1" customWidth="1"/>
    <col min="6948" max="6948" width="10.85546875" style="351" bestFit="1" customWidth="1"/>
    <col min="6949" max="7169" width="11.42578125" style="351"/>
    <col min="7170" max="7170" width="40.42578125" style="351" customWidth="1"/>
    <col min="7171" max="7171" width="11.42578125" style="351"/>
    <col min="7172" max="7172" width="64.28515625" style="351" customWidth="1"/>
    <col min="7173" max="7173" width="15.42578125" style="351" bestFit="1" customWidth="1"/>
    <col min="7174" max="7201" width="11.42578125" style="351"/>
    <col min="7202" max="7203" width="7.42578125" style="351" bestFit="1" customWidth="1"/>
    <col min="7204" max="7204" width="10.85546875" style="351" bestFit="1" customWidth="1"/>
    <col min="7205" max="7425" width="11.42578125" style="351"/>
    <col min="7426" max="7426" width="40.42578125" style="351" customWidth="1"/>
    <col min="7427" max="7427" width="11.42578125" style="351"/>
    <col min="7428" max="7428" width="64.28515625" style="351" customWidth="1"/>
    <col min="7429" max="7429" width="15.42578125" style="351" bestFit="1" customWidth="1"/>
    <col min="7430" max="7457" width="11.42578125" style="351"/>
    <col min="7458" max="7459" width="7.42578125" style="351" bestFit="1" customWidth="1"/>
    <col min="7460" max="7460" width="10.85546875" style="351" bestFit="1" customWidth="1"/>
    <col min="7461" max="7681" width="11.42578125" style="351"/>
    <col min="7682" max="7682" width="40.42578125" style="351" customWidth="1"/>
    <col min="7683" max="7683" width="11.42578125" style="351"/>
    <col min="7684" max="7684" width="64.28515625" style="351" customWidth="1"/>
    <col min="7685" max="7685" width="15.42578125" style="351" bestFit="1" customWidth="1"/>
    <col min="7686" max="7713" width="11.42578125" style="351"/>
    <col min="7714" max="7715" width="7.42578125" style="351" bestFit="1" customWidth="1"/>
    <col min="7716" max="7716" width="10.85546875" style="351" bestFit="1" customWidth="1"/>
    <col min="7717" max="7937" width="11.42578125" style="351"/>
    <col min="7938" max="7938" width="40.42578125" style="351" customWidth="1"/>
    <col min="7939" max="7939" width="11.42578125" style="351"/>
    <col min="7940" max="7940" width="64.28515625" style="351" customWidth="1"/>
    <col min="7941" max="7941" width="15.42578125" style="351" bestFit="1" customWidth="1"/>
    <col min="7942" max="7969" width="11.42578125" style="351"/>
    <col min="7970" max="7971" width="7.42578125" style="351" bestFit="1" customWidth="1"/>
    <col min="7972" max="7972" width="10.85546875" style="351" bestFit="1" customWidth="1"/>
    <col min="7973" max="8193" width="11.42578125" style="351"/>
    <col min="8194" max="8194" width="40.42578125" style="351" customWidth="1"/>
    <col min="8195" max="8195" width="11.42578125" style="351"/>
    <col min="8196" max="8196" width="64.28515625" style="351" customWidth="1"/>
    <col min="8197" max="8197" width="15.42578125" style="351" bestFit="1" customWidth="1"/>
    <col min="8198" max="8225" width="11.42578125" style="351"/>
    <col min="8226" max="8227" width="7.42578125" style="351" bestFit="1" customWidth="1"/>
    <col min="8228" max="8228" width="10.85546875" style="351" bestFit="1" customWidth="1"/>
    <col min="8229" max="8449" width="11.42578125" style="351"/>
    <col min="8450" max="8450" width="40.42578125" style="351" customWidth="1"/>
    <col min="8451" max="8451" width="11.42578125" style="351"/>
    <col min="8452" max="8452" width="64.28515625" style="351" customWidth="1"/>
    <col min="8453" max="8453" width="15.42578125" style="351" bestFit="1" customWidth="1"/>
    <col min="8454" max="8481" width="11.42578125" style="351"/>
    <col min="8482" max="8483" width="7.42578125" style="351" bestFit="1" customWidth="1"/>
    <col min="8484" max="8484" width="10.85546875" style="351" bestFit="1" customWidth="1"/>
    <col min="8485" max="8705" width="11.42578125" style="351"/>
    <col min="8706" max="8706" width="40.42578125" style="351" customWidth="1"/>
    <col min="8707" max="8707" width="11.42578125" style="351"/>
    <col min="8708" max="8708" width="64.28515625" style="351" customWidth="1"/>
    <col min="8709" max="8709" width="15.42578125" style="351" bestFit="1" customWidth="1"/>
    <col min="8710" max="8737" width="11.42578125" style="351"/>
    <col min="8738" max="8739" width="7.42578125" style="351" bestFit="1" customWidth="1"/>
    <col min="8740" max="8740" width="10.85546875" style="351" bestFit="1" customWidth="1"/>
    <col min="8741" max="8961" width="11.42578125" style="351"/>
    <col min="8962" max="8962" width="40.42578125" style="351" customWidth="1"/>
    <col min="8963" max="8963" width="11.42578125" style="351"/>
    <col min="8964" max="8964" width="64.28515625" style="351" customWidth="1"/>
    <col min="8965" max="8965" width="15.42578125" style="351" bestFit="1" customWidth="1"/>
    <col min="8966" max="8993" width="11.42578125" style="351"/>
    <col min="8994" max="8995" width="7.42578125" style="351" bestFit="1" customWidth="1"/>
    <col min="8996" max="8996" width="10.85546875" style="351" bestFit="1" customWidth="1"/>
    <col min="8997" max="9217" width="11.42578125" style="351"/>
    <col min="9218" max="9218" width="40.42578125" style="351" customWidth="1"/>
    <col min="9219" max="9219" width="11.42578125" style="351"/>
    <col min="9220" max="9220" width="64.28515625" style="351" customWidth="1"/>
    <col min="9221" max="9221" width="15.42578125" style="351" bestFit="1" customWidth="1"/>
    <col min="9222" max="9249" width="11.42578125" style="351"/>
    <col min="9250" max="9251" width="7.42578125" style="351" bestFit="1" customWidth="1"/>
    <col min="9252" max="9252" width="10.85546875" style="351" bestFit="1" customWidth="1"/>
    <col min="9253" max="9473" width="11.42578125" style="351"/>
    <col min="9474" max="9474" width="40.42578125" style="351" customWidth="1"/>
    <col min="9475" max="9475" width="11.42578125" style="351"/>
    <col min="9476" max="9476" width="64.28515625" style="351" customWidth="1"/>
    <col min="9477" max="9477" width="15.42578125" style="351" bestFit="1" customWidth="1"/>
    <col min="9478" max="9505" width="11.42578125" style="351"/>
    <col min="9506" max="9507" width="7.42578125" style="351" bestFit="1" customWidth="1"/>
    <col min="9508" max="9508" width="10.85546875" style="351" bestFit="1" customWidth="1"/>
    <col min="9509" max="9729" width="11.42578125" style="351"/>
    <col min="9730" max="9730" width="40.42578125" style="351" customWidth="1"/>
    <col min="9731" max="9731" width="11.42578125" style="351"/>
    <col min="9732" max="9732" width="64.28515625" style="351" customWidth="1"/>
    <col min="9733" max="9733" width="15.42578125" style="351" bestFit="1" customWidth="1"/>
    <col min="9734" max="9761" width="11.42578125" style="351"/>
    <col min="9762" max="9763" width="7.42578125" style="351" bestFit="1" customWidth="1"/>
    <col min="9764" max="9764" width="10.85546875" style="351" bestFit="1" customWidth="1"/>
    <col min="9765" max="9985" width="11.42578125" style="351"/>
    <col min="9986" max="9986" width="40.42578125" style="351" customWidth="1"/>
    <col min="9987" max="9987" width="11.42578125" style="351"/>
    <col min="9988" max="9988" width="64.28515625" style="351" customWidth="1"/>
    <col min="9989" max="9989" width="15.42578125" style="351" bestFit="1" customWidth="1"/>
    <col min="9990" max="10017" width="11.42578125" style="351"/>
    <col min="10018" max="10019" width="7.42578125" style="351" bestFit="1" customWidth="1"/>
    <col min="10020" max="10020" width="10.85546875" style="351" bestFit="1" customWidth="1"/>
    <col min="10021" max="10241" width="11.42578125" style="351"/>
    <col min="10242" max="10242" width="40.42578125" style="351" customWidth="1"/>
    <col min="10243" max="10243" width="11.42578125" style="351"/>
    <col min="10244" max="10244" width="64.28515625" style="351" customWidth="1"/>
    <col min="10245" max="10245" width="15.42578125" style="351" bestFit="1" customWidth="1"/>
    <col min="10246" max="10273" width="11.42578125" style="351"/>
    <col min="10274" max="10275" width="7.42578125" style="351" bestFit="1" customWidth="1"/>
    <col min="10276" max="10276" width="10.85546875" style="351" bestFit="1" customWidth="1"/>
    <col min="10277" max="10497" width="11.42578125" style="351"/>
    <col min="10498" max="10498" width="40.42578125" style="351" customWidth="1"/>
    <col min="10499" max="10499" width="11.42578125" style="351"/>
    <col min="10500" max="10500" width="64.28515625" style="351" customWidth="1"/>
    <col min="10501" max="10501" width="15.42578125" style="351" bestFit="1" customWidth="1"/>
    <col min="10502" max="10529" width="11.42578125" style="351"/>
    <col min="10530" max="10531" width="7.42578125" style="351" bestFit="1" customWidth="1"/>
    <col min="10532" max="10532" width="10.85546875" style="351" bestFit="1" customWidth="1"/>
    <col min="10533" max="10753" width="11.42578125" style="351"/>
    <col min="10754" max="10754" width="40.42578125" style="351" customWidth="1"/>
    <col min="10755" max="10755" width="11.42578125" style="351"/>
    <col min="10756" max="10756" width="64.28515625" style="351" customWidth="1"/>
    <col min="10757" max="10757" width="15.42578125" style="351" bestFit="1" customWidth="1"/>
    <col min="10758" max="10785" width="11.42578125" style="351"/>
    <col min="10786" max="10787" width="7.42578125" style="351" bestFit="1" customWidth="1"/>
    <col min="10788" max="10788" width="10.85546875" style="351" bestFit="1" customWidth="1"/>
    <col min="10789" max="11009" width="11.42578125" style="351"/>
    <col min="11010" max="11010" width="40.42578125" style="351" customWidth="1"/>
    <col min="11011" max="11011" width="11.42578125" style="351"/>
    <col min="11012" max="11012" width="64.28515625" style="351" customWidth="1"/>
    <col min="11013" max="11013" width="15.42578125" style="351" bestFit="1" customWidth="1"/>
    <col min="11014" max="11041" width="11.42578125" style="351"/>
    <col min="11042" max="11043" width="7.42578125" style="351" bestFit="1" customWidth="1"/>
    <col min="11044" max="11044" width="10.85546875" style="351" bestFit="1" customWidth="1"/>
    <col min="11045" max="11265" width="11.42578125" style="351"/>
    <col min="11266" max="11266" width="40.42578125" style="351" customWidth="1"/>
    <col min="11267" max="11267" width="11.42578125" style="351"/>
    <col min="11268" max="11268" width="64.28515625" style="351" customWidth="1"/>
    <col min="11269" max="11269" width="15.42578125" style="351" bestFit="1" customWidth="1"/>
    <col min="11270" max="11297" width="11.42578125" style="351"/>
    <col min="11298" max="11299" width="7.42578125" style="351" bestFit="1" customWidth="1"/>
    <col min="11300" max="11300" width="10.85546875" style="351" bestFit="1" customWidth="1"/>
    <col min="11301" max="11521" width="11.42578125" style="351"/>
    <col min="11522" max="11522" width="40.42578125" style="351" customWidth="1"/>
    <col min="11523" max="11523" width="11.42578125" style="351"/>
    <col min="11524" max="11524" width="64.28515625" style="351" customWidth="1"/>
    <col min="11525" max="11525" width="15.42578125" style="351" bestFit="1" customWidth="1"/>
    <col min="11526" max="11553" width="11.42578125" style="351"/>
    <col min="11554" max="11555" width="7.42578125" style="351" bestFit="1" customWidth="1"/>
    <col min="11556" max="11556" width="10.85546875" style="351" bestFit="1" customWidth="1"/>
    <col min="11557" max="11777" width="11.42578125" style="351"/>
    <col min="11778" max="11778" width="40.42578125" style="351" customWidth="1"/>
    <col min="11779" max="11779" width="11.42578125" style="351"/>
    <col min="11780" max="11780" width="64.28515625" style="351" customWidth="1"/>
    <col min="11781" max="11781" width="15.42578125" style="351" bestFit="1" customWidth="1"/>
    <col min="11782" max="11809" width="11.42578125" style="351"/>
    <col min="11810" max="11811" width="7.42578125" style="351" bestFit="1" customWidth="1"/>
    <col min="11812" max="11812" width="10.85546875" style="351" bestFit="1" customWidth="1"/>
    <col min="11813" max="12033" width="11.42578125" style="351"/>
    <col min="12034" max="12034" width="40.42578125" style="351" customWidth="1"/>
    <col min="12035" max="12035" width="11.42578125" style="351"/>
    <col min="12036" max="12036" width="64.28515625" style="351" customWidth="1"/>
    <col min="12037" max="12037" width="15.42578125" style="351" bestFit="1" customWidth="1"/>
    <col min="12038" max="12065" width="11.42578125" style="351"/>
    <col min="12066" max="12067" width="7.42578125" style="351" bestFit="1" customWidth="1"/>
    <col min="12068" max="12068" width="10.85546875" style="351" bestFit="1" customWidth="1"/>
    <col min="12069" max="12289" width="11.42578125" style="351"/>
    <col min="12290" max="12290" width="40.42578125" style="351" customWidth="1"/>
    <col min="12291" max="12291" width="11.42578125" style="351"/>
    <col min="12292" max="12292" width="64.28515625" style="351" customWidth="1"/>
    <col min="12293" max="12293" width="15.42578125" style="351" bestFit="1" customWidth="1"/>
    <col min="12294" max="12321" width="11.42578125" style="351"/>
    <col min="12322" max="12323" width="7.42578125" style="351" bestFit="1" customWidth="1"/>
    <col min="12324" max="12324" width="10.85546875" style="351" bestFit="1" customWidth="1"/>
    <col min="12325" max="12545" width="11.42578125" style="351"/>
    <col min="12546" max="12546" width="40.42578125" style="351" customWidth="1"/>
    <col min="12547" max="12547" width="11.42578125" style="351"/>
    <col min="12548" max="12548" width="64.28515625" style="351" customWidth="1"/>
    <col min="12549" max="12549" width="15.42578125" style="351" bestFit="1" customWidth="1"/>
    <col min="12550" max="12577" width="11.42578125" style="351"/>
    <col min="12578" max="12579" width="7.42578125" style="351" bestFit="1" customWidth="1"/>
    <col min="12580" max="12580" width="10.85546875" style="351" bestFit="1" customWidth="1"/>
    <col min="12581" max="12801" width="11.42578125" style="351"/>
    <col min="12802" max="12802" width="40.42578125" style="351" customWidth="1"/>
    <col min="12803" max="12803" width="11.42578125" style="351"/>
    <col min="12804" max="12804" width="64.28515625" style="351" customWidth="1"/>
    <col min="12805" max="12805" width="15.42578125" style="351" bestFit="1" customWidth="1"/>
    <col min="12806" max="12833" width="11.42578125" style="351"/>
    <col min="12834" max="12835" width="7.42578125" style="351" bestFit="1" customWidth="1"/>
    <col min="12836" max="12836" width="10.85546875" style="351" bestFit="1" customWidth="1"/>
    <col min="12837" max="13057" width="11.42578125" style="351"/>
    <col min="13058" max="13058" width="40.42578125" style="351" customWidth="1"/>
    <col min="13059" max="13059" width="11.42578125" style="351"/>
    <col min="13060" max="13060" width="64.28515625" style="351" customWidth="1"/>
    <col min="13061" max="13061" width="15.42578125" style="351" bestFit="1" customWidth="1"/>
    <col min="13062" max="13089" width="11.42578125" style="351"/>
    <col min="13090" max="13091" width="7.42578125" style="351" bestFit="1" customWidth="1"/>
    <col min="13092" max="13092" width="10.85546875" style="351" bestFit="1" customWidth="1"/>
    <col min="13093" max="13313" width="11.42578125" style="351"/>
    <col min="13314" max="13314" width="40.42578125" style="351" customWidth="1"/>
    <col min="13315" max="13315" width="11.42578125" style="351"/>
    <col min="13316" max="13316" width="64.28515625" style="351" customWidth="1"/>
    <col min="13317" max="13317" width="15.42578125" style="351" bestFit="1" customWidth="1"/>
    <col min="13318" max="13345" width="11.42578125" style="351"/>
    <col min="13346" max="13347" width="7.42578125" style="351" bestFit="1" customWidth="1"/>
    <col min="13348" max="13348" width="10.85546875" style="351" bestFit="1" customWidth="1"/>
    <col min="13349" max="13569" width="11.42578125" style="351"/>
    <col min="13570" max="13570" width="40.42578125" style="351" customWidth="1"/>
    <col min="13571" max="13571" width="11.42578125" style="351"/>
    <col min="13572" max="13572" width="64.28515625" style="351" customWidth="1"/>
    <col min="13573" max="13573" width="15.42578125" style="351" bestFit="1" customWidth="1"/>
    <col min="13574" max="13601" width="11.42578125" style="351"/>
    <col min="13602" max="13603" width="7.42578125" style="351" bestFit="1" customWidth="1"/>
    <col min="13604" max="13604" width="10.85546875" style="351" bestFit="1" customWidth="1"/>
    <col min="13605" max="13825" width="11.42578125" style="351"/>
    <col min="13826" max="13826" width="40.42578125" style="351" customWidth="1"/>
    <col min="13827" max="13827" width="11.42578125" style="351"/>
    <col min="13828" max="13828" width="64.28515625" style="351" customWidth="1"/>
    <col min="13829" max="13829" width="15.42578125" style="351" bestFit="1" customWidth="1"/>
    <col min="13830" max="13857" width="11.42578125" style="351"/>
    <col min="13858" max="13859" width="7.42578125" style="351" bestFit="1" customWidth="1"/>
    <col min="13860" max="13860" width="10.85546875" style="351" bestFit="1" customWidth="1"/>
    <col min="13861" max="14081" width="11.42578125" style="351"/>
    <col min="14082" max="14082" width="40.42578125" style="351" customWidth="1"/>
    <col min="14083" max="14083" width="11.42578125" style="351"/>
    <col min="14084" max="14084" width="64.28515625" style="351" customWidth="1"/>
    <col min="14085" max="14085" width="15.42578125" style="351" bestFit="1" customWidth="1"/>
    <col min="14086" max="14113" width="11.42578125" style="351"/>
    <col min="14114" max="14115" width="7.42578125" style="351" bestFit="1" customWidth="1"/>
    <col min="14116" max="14116" width="10.85546875" style="351" bestFit="1" customWidth="1"/>
    <col min="14117" max="14337" width="11.42578125" style="351"/>
    <col min="14338" max="14338" width="40.42578125" style="351" customWidth="1"/>
    <col min="14339" max="14339" width="11.42578125" style="351"/>
    <col min="14340" max="14340" width="64.28515625" style="351" customWidth="1"/>
    <col min="14341" max="14341" width="15.42578125" style="351" bestFit="1" customWidth="1"/>
    <col min="14342" max="14369" width="11.42578125" style="351"/>
    <col min="14370" max="14371" width="7.42578125" style="351" bestFit="1" customWidth="1"/>
    <col min="14372" max="14372" width="10.85546875" style="351" bestFit="1" customWidth="1"/>
    <col min="14373" max="14593" width="11.42578125" style="351"/>
    <col min="14594" max="14594" width="40.42578125" style="351" customWidth="1"/>
    <col min="14595" max="14595" width="11.42578125" style="351"/>
    <col min="14596" max="14596" width="64.28515625" style="351" customWidth="1"/>
    <col min="14597" max="14597" width="15.42578125" style="351" bestFit="1" customWidth="1"/>
    <col min="14598" max="14625" width="11.42578125" style="351"/>
    <col min="14626" max="14627" width="7.42578125" style="351" bestFit="1" customWidth="1"/>
    <col min="14628" max="14628" width="10.85546875" style="351" bestFit="1" customWidth="1"/>
    <col min="14629" max="14849" width="11.42578125" style="351"/>
    <col min="14850" max="14850" width="40.42578125" style="351" customWidth="1"/>
    <col min="14851" max="14851" width="11.42578125" style="351"/>
    <col min="14852" max="14852" width="64.28515625" style="351" customWidth="1"/>
    <col min="14853" max="14853" width="15.42578125" style="351" bestFit="1" customWidth="1"/>
    <col min="14854" max="14881" width="11.42578125" style="351"/>
    <col min="14882" max="14883" width="7.42578125" style="351" bestFit="1" customWidth="1"/>
    <col min="14884" max="14884" width="10.85546875" style="351" bestFit="1" customWidth="1"/>
    <col min="14885" max="15105" width="11.42578125" style="351"/>
    <col min="15106" max="15106" width="40.42578125" style="351" customWidth="1"/>
    <col min="15107" max="15107" width="11.42578125" style="351"/>
    <col min="15108" max="15108" width="64.28515625" style="351" customWidth="1"/>
    <col min="15109" max="15109" width="15.42578125" style="351" bestFit="1" customWidth="1"/>
    <col min="15110" max="15137" width="11.42578125" style="351"/>
    <col min="15138" max="15139" width="7.42578125" style="351" bestFit="1" customWidth="1"/>
    <col min="15140" max="15140" width="10.85546875" style="351" bestFit="1" customWidth="1"/>
    <col min="15141" max="15361" width="11.42578125" style="351"/>
    <col min="15362" max="15362" width="40.42578125" style="351" customWidth="1"/>
    <col min="15363" max="15363" width="11.42578125" style="351"/>
    <col min="15364" max="15364" width="64.28515625" style="351" customWidth="1"/>
    <col min="15365" max="15365" width="15.42578125" style="351" bestFit="1" customWidth="1"/>
    <col min="15366" max="15393" width="11.42578125" style="351"/>
    <col min="15394" max="15395" width="7.42578125" style="351" bestFit="1" customWidth="1"/>
    <col min="15396" max="15396" width="10.85546875" style="351" bestFit="1" customWidth="1"/>
    <col min="15397" max="15617" width="11.42578125" style="351"/>
    <col min="15618" max="15618" width="40.42578125" style="351" customWidth="1"/>
    <col min="15619" max="15619" width="11.42578125" style="351"/>
    <col min="15620" max="15620" width="64.28515625" style="351" customWidth="1"/>
    <col min="15621" max="15621" width="15.42578125" style="351" bestFit="1" customWidth="1"/>
    <col min="15622" max="15649" width="11.42578125" style="351"/>
    <col min="15650" max="15651" width="7.42578125" style="351" bestFit="1" customWidth="1"/>
    <col min="15652" max="15652" width="10.85546875" style="351" bestFit="1" customWidth="1"/>
    <col min="15653" max="15873" width="11.42578125" style="351"/>
    <col min="15874" max="15874" width="40.42578125" style="351" customWidth="1"/>
    <col min="15875" max="15875" width="11.42578125" style="351"/>
    <col min="15876" max="15876" width="64.28515625" style="351" customWidth="1"/>
    <col min="15877" max="15877" width="15.42578125" style="351" bestFit="1" customWidth="1"/>
    <col min="15878" max="15905" width="11.42578125" style="351"/>
    <col min="15906" max="15907" width="7.42578125" style="351" bestFit="1" customWidth="1"/>
    <col min="15908" max="15908" width="10.85546875" style="351" bestFit="1" customWidth="1"/>
    <col min="15909" max="16129" width="11.42578125" style="351"/>
    <col min="16130" max="16130" width="40.42578125" style="351" customWidth="1"/>
    <col min="16131" max="16131" width="11.42578125" style="351"/>
    <col min="16132" max="16132" width="64.28515625" style="351" customWidth="1"/>
    <col min="16133" max="16133" width="15.42578125" style="351" bestFit="1" customWidth="1"/>
    <col min="16134" max="16161" width="11.42578125" style="351"/>
    <col min="16162" max="16163" width="7.42578125" style="351" bestFit="1" customWidth="1"/>
    <col min="16164" max="16164" width="10.85546875" style="351" bestFit="1" customWidth="1"/>
    <col min="16165" max="16384" width="11.42578125" style="351"/>
  </cols>
  <sheetData>
    <row r="1" spans="1:37" s="319" customFormat="1" ht="38.25">
      <c r="A1" s="314" t="s">
        <v>2250</v>
      </c>
      <c r="B1" s="315" t="s">
        <v>2251</v>
      </c>
      <c r="C1" s="316" t="s">
        <v>2024</v>
      </c>
      <c r="D1" s="316" t="s">
        <v>2252</v>
      </c>
      <c r="E1" s="316" t="s">
        <v>2253</v>
      </c>
      <c r="F1" s="317" t="s">
        <v>2254</v>
      </c>
      <c r="G1" s="316" t="s">
        <v>2255</v>
      </c>
      <c r="H1" s="316" t="s">
        <v>2256</v>
      </c>
      <c r="I1" s="316" t="s">
        <v>2257</v>
      </c>
      <c r="J1" s="316" t="s">
        <v>2027</v>
      </c>
      <c r="K1" s="316" t="s">
        <v>2258</v>
      </c>
      <c r="L1" s="316" t="s">
        <v>2259</v>
      </c>
      <c r="M1" s="316" t="s">
        <v>2260</v>
      </c>
      <c r="N1" s="316" t="s">
        <v>2261</v>
      </c>
      <c r="O1" s="316" t="s">
        <v>2262</v>
      </c>
      <c r="P1" s="316" t="s">
        <v>2030</v>
      </c>
      <c r="Q1" s="316" t="s">
        <v>2031</v>
      </c>
      <c r="R1" s="316" t="s">
        <v>2263</v>
      </c>
      <c r="S1" s="316" t="s">
        <v>2264</v>
      </c>
      <c r="T1" s="316" t="s">
        <v>2265</v>
      </c>
      <c r="U1" s="316" t="s">
        <v>2266</v>
      </c>
      <c r="V1" s="316" t="s">
        <v>2267</v>
      </c>
      <c r="W1" s="316" t="s">
        <v>2268</v>
      </c>
      <c r="X1" s="316" t="s">
        <v>2269</v>
      </c>
      <c r="Y1" s="316" t="s">
        <v>2270</v>
      </c>
      <c r="Z1" s="316" t="s">
        <v>2271</v>
      </c>
      <c r="AA1" s="316" t="s">
        <v>2272</v>
      </c>
      <c r="AB1" s="316" t="s">
        <v>2273</v>
      </c>
      <c r="AC1" s="316" t="s">
        <v>2274</v>
      </c>
      <c r="AD1" s="316" t="s">
        <v>2275</v>
      </c>
      <c r="AE1" s="316" t="s">
        <v>2276</v>
      </c>
      <c r="AF1" s="316" t="s">
        <v>2277</v>
      </c>
      <c r="AG1" s="316" t="s">
        <v>2278</v>
      </c>
      <c r="AH1" s="316" t="s">
        <v>2279</v>
      </c>
      <c r="AI1" s="316" t="s">
        <v>2278</v>
      </c>
      <c r="AJ1" s="316" t="s">
        <v>2279</v>
      </c>
      <c r="AK1" s="318"/>
    </row>
    <row r="2" spans="1:37" s="323" customFormat="1" ht="12.75">
      <c r="A2" s="320">
        <v>1</v>
      </c>
      <c r="B2" s="321" t="s">
        <v>2280</v>
      </c>
      <c r="C2" s="322" t="s">
        <v>2281</v>
      </c>
      <c r="D2" s="322" t="s">
        <v>2282</v>
      </c>
      <c r="E2" s="322"/>
      <c r="F2" s="323">
        <v>100</v>
      </c>
      <c r="G2" s="322">
        <v>8</v>
      </c>
      <c r="H2" s="322">
        <v>370</v>
      </c>
      <c r="I2" s="322">
        <v>1571</v>
      </c>
      <c r="J2" s="322">
        <v>0.3</v>
      </c>
      <c r="K2" s="322">
        <v>0.1</v>
      </c>
      <c r="L2" s="322">
        <v>91.4</v>
      </c>
      <c r="M2" s="322">
        <v>90.5</v>
      </c>
      <c r="N2" s="322">
        <v>0.9</v>
      </c>
      <c r="O2" s="322">
        <v>0.1</v>
      </c>
      <c r="P2" s="322">
        <v>2</v>
      </c>
      <c r="Q2" s="322">
        <v>0.5</v>
      </c>
      <c r="R2" s="322">
        <v>9</v>
      </c>
      <c r="S2" s="322">
        <v>14</v>
      </c>
      <c r="T2" s="322">
        <v>0.5</v>
      </c>
      <c r="U2" s="322">
        <v>0.1</v>
      </c>
      <c r="V2" s="322">
        <v>3</v>
      </c>
      <c r="W2" s="322">
        <v>3</v>
      </c>
      <c r="X2" s="322">
        <v>0</v>
      </c>
      <c r="Y2" s="322">
        <v>0</v>
      </c>
      <c r="Z2" s="322">
        <v>0</v>
      </c>
      <c r="AA2" s="322">
        <v>0</v>
      </c>
      <c r="AB2" s="322">
        <v>0</v>
      </c>
      <c r="AC2" s="322">
        <v>0</v>
      </c>
      <c r="AD2" s="322">
        <v>0</v>
      </c>
      <c r="AE2" s="322">
        <v>0</v>
      </c>
      <c r="AF2" s="322">
        <v>0</v>
      </c>
      <c r="AG2" s="323">
        <v>0</v>
      </c>
      <c r="AH2" s="324">
        <v>0</v>
      </c>
      <c r="AI2" s="323">
        <v>0</v>
      </c>
      <c r="AJ2" s="324">
        <v>0</v>
      </c>
      <c r="AK2" s="325"/>
    </row>
    <row r="3" spans="1:37" s="323" customFormat="1" ht="12.75">
      <c r="A3" s="320">
        <v>2</v>
      </c>
      <c r="B3" s="321" t="s">
        <v>2280</v>
      </c>
      <c r="C3" s="322" t="s">
        <v>2283</v>
      </c>
      <c r="D3" s="322" t="s">
        <v>2284</v>
      </c>
      <c r="E3" s="322"/>
      <c r="F3" s="323">
        <v>100</v>
      </c>
      <c r="G3" s="322">
        <v>41.3</v>
      </c>
      <c r="H3" s="322">
        <v>285</v>
      </c>
      <c r="I3" s="322">
        <v>1196</v>
      </c>
      <c r="J3" s="322">
        <v>13</v>
      </c>
      <c r="K3" s="322">
        <v>12.3</v>
      </c>
      <c r="L3" s="322">
        <v>30.6</v>
      </c>
      <c r="M3" s="322">
        <v>0</v>
      </c>
      <c r="N3" s="322">
        <v>0</v>
      </c>
      <c r="O3" s="322">
        <v>2.8</v>
      </c>
      <c r="P3" s="322">
        <v>320</v>
      </c>
      <c r="Q3" s="322">
        <v>2.2000000000000002</v>
      </c>
      <c r="R3" s="322">
        <v>0</v>
      </c>
      <c r="S3" s="322">
        <v>330</v>
      </c>
      <c r="T3" s="322">
        <v>0</v>
      </c>
      <c r="U3" s="322">
        <v>0</v>
      </c>
      <c r="V3" s="322">
        <v>0</v>
      </c>
      <c r="W3" s="322">
        <v>0</v>
      </c>
      <c r="X3" s="322">
        <v>0.08</v>
      </c>
      <c r="Y3" s="322">
        <v>0.4</v>
      </c>
      <c r="Z3" s="322">
        <v>0.9</v>
      </c>
      <c r="AA3" s="322">
        <v>0</v>
      </c>
      <c r="AB3" s="322">
        <v>0</v>
      </c>
      <c r="AC3" s="322">
        <v>0</v>
      </c>
      <c r="AD3" s="322">
        <v>0</v>
      </c>
      <c r="AE3" s="323">
        <v>0</v>
      </c>
      <c r="AF3" s="323">
        <v>0</v>
      </c>
      <c r="AG3" s="323">
        <v>0</v>
      </c>
      <c r="AH3" s="324">
        <v>0</v>
      </c>
      <c r="AI3" s="323">
        <v>0</v>
      </c>
      <c r="AJ3" s="324">
        <v>0</v>
      </c>
      <c r="AK3" s="325"/>
    </row>
    <row r="4" spans="1:37" s="323" customFormat="1" ht="12.75">
      <c r="A4" s="320">
        <v>3</v>
      </c>
      <c r="B4" s="321" t="s">
        <v>2280</v>
      </c>
      <c r="C4" s="322" t="s">
        <v>2285</v>
      </c>
      <c r="D4" s="322" t="s">
        <v>2286</v>
      </c>
      <c r="E4" s="322"/>
      <c r="F4" s="323">
        <v>100</v>
      </c>
      <c r="G4" s="322">
        <v>29.1</v>
      </c>
      <c r="H4" s="322">
        <v>341</v>
      </c>
      <c r="I4" s="322">
        <v>1430</v>
      </c>
      <c r="J4" s="322">
        <v>17.5</v>
      </c>
      <c r="K4" s="322">
        <v>14.7</v>
      </c>
      <c r="L4" s="322">
        <v>34.6</v>
      </c>
      <c r="M4" s="322">
        <v>0</v>
      </c>
      <c r="N4" s="322">
        <v>0</v>
      </c>
      <c r="O4" s="322">
        <v>4.0999999999999996</v>
      </c>
      <c r="P4" s="322">
        <v>500</v>
      </c>
      <c r="Q4" s="322">
        <v>2.2000000000000002</v>
      </c>
      <c r="R4" s="322">
        <v>0</v>
      </c>
      <c r="S4" s="322">
        <v>340</v>
      </c>
      <c r="T4" s="322">
        <v>0</v>
      </c>
      <c r="U4" s="322">
        <v>0</v>
      </c>
      <c r="V4" s="322">
        <v>0</v>
      </c>
      <c r="W4" s="322">
        <v>0</v>
      </c>
      <c r="X4" s="322">
        <v>0.04</v>
      </c>
      <c r="Y4" s="322">
        <v>0.4</v>
      </c>
      <c r="Z4" s="322">
        <v>0.1</v>
      </c>
      <c r="AA4" s="322">
        <v>0</v>
      </c>
      <c r="AB4" s="322">
        <v>0</v>
      </c>
      <c r="AC4" s="322">
        <v>0</v>
      </c>
      <c r="AD4" s="322">
        <v>0</v>
      </c>
      <c r="AE4" s="323">
        <v>0</v>
      </c>
      <c r="AF4" s="323">
        <v>0</v>
      </c>
      <c r="AG4" s="323">
        <v>0</v>
      </c>
      <c r="AH4" s="324">
        <v>0</v>
      </c>
      <c r="AI4" s="323">
        <v>0</v>
      </c>
      <c r="AJ4" s="324">
        <v>0</v>
      </c>
      <c r="AK4" s="325"/>
    </row>
    <row r="5" spans="1:37" s="323" customFormat="1" ht="12.75">
      <c r="A5" s="320">
        <v>4</v>
      </c>
      <c r="B5" s="321" t="s">
        <v>2280</v>
      </c>
      <c r="C5" s="322" t="s">
        <v>2287</v>
      </c>
      <c r="D5" s="322" t="s">
        <v>2288</v>
      </c>
      <c r="E5" s="322"/>
      <c r="F5" s="323">
        <v>100</v>
      </c>
      <c r="G5" s="322">
        <v>60.3</v>
      </c>
      <c r="H5" s="322">
        <v>163</v>
      </c>
      <c r="I5" s="322">
        <v>690</v>
      </c>
      <c r="J5" s="322">
        <v>3.3</v>
      </c>
      <c r="K5" s="322">
        <v>0.9</v>
      </c>
      <c r="L5" s="322">
        <v>35</v>
      </c>
      <c r="M5" s="322">
        <v>34.1</v>
      </c>
      <c r="N5" s="322">
        <v>0.9</v>
      </c>
      <c r="O5" s="322">
        <v>6</v>
      </c>
      <c r="P5" s="322">
        <v>17</v>
      </c>
      <c r="Q5" s="322">
        <v>0.7</v>
      </c>
      <c r="R5" s="322">
        <v>188</v>
      </c>
      <c r="S5" s="322">
        <v>22</v>
      </c>
      <c r="T5" s="322">
        <v>0</v>
      </c>
      <c r="U5" s="322">
        <v>0.2</v>
      </c>
      <c r="V5" s="322">
        <v>10</v>
      </c>
      <c r="W5" s="322">
        <v>55</v>
      </c>
      <c r="X5" s="322">
        <v>0.09</v>
      </c>
      <c r="Y5" s="322">
        <v>0.09</v>
      </c>
      <c r="Z5" s="322">
        <v>0.1</v>
      </c>
      <c r="AA5" s="322">
        <v>0</v>
      </c>
      <c r="AB5" s="322">
        <v>0</v>
      </c>
      <c r="AC5" s="322">
        <v>0</v>
      </c>
      <c r="AD5" s="322">
        <v>36</v>
      </c>
      <c r="AE5" s="323">
        <v>0</v>
      </c>
      <c r="AF5" s="323">
        <v>0</v>
      </c>
      <c r="AG5" s="323">
        <v>0</v>
      </c>
      <c r="AH5" s="324">
        <v>0</v>
      </c>
      <c r="AI5" s="323">
        <v>0</v>
      </c>
      <c r="AJ5" s="324">
        <v>0</v>
      </c>
      <c r="AK5" s="325"/>
    </row>
    <row r="6" spans="1:37" s="323" customFormat="1" ht="12.75">
      <c r="A6" s="320">
        <v>5</v>
      </c>
      <c r="B6" s="321" t="s">
        <v>2280</v>
      </c>
      <c r="C6" s="322" t="s">
        <v>2289</v>
      </c>
      <c r="D6" s="322" t="s">
        <v>2290</v>
      </c>
      <c r="E6" s="322"/>
      <c r="F6" s="323">
        <v>100</v>
      </c>
      <c r="G6" s="322">
        <v>61.3</v>
      </c>
      <c r="H6" s="322">
        <v>156</v>
      </c>
      <c r="I6" s="322">
        <v>664</v>
      </c>
      <c r="J6" s="322">
        <v>3.4</v>
      </c>
      <c r="K6" s="322">
        <v>0.5</v>
      </c>
      <c r="L6" s="322">
        <v>34.5</v>
      </c>
      <c r="M6" s="322">
        <v>0</v>
      </c>
      <c r="N6" s="322">
        <v>0</v>
      </c>
      <c r="O6" s="322">
        <v>0.3</v>
      </c>
      <c r="P6" s="322">
        <v>19</v>
      </c>
      <c r="Q6" s="322">
        <v>0.5</v>
      </c>
      <c r="R6" s="322">
        <v>0</v>
      </c>
      <c r="S6" s="322">
        <v>163</v>
      </c>
      <c r="T6" s="322">
        <v>0</v>
      </c>
      <c r="U6" s="322">
        <v>0.2</v>
      </c>
      <c r="V6" s="322">
        <v>10</v>
      </c>
      <c r="W6" s="322">
        <v>33</v>
      </c>
      <c r="X6" s="322">
        <v>0.35</v>
      </c>
      <c r="Y6" s="322">
        <v>0.05</v>
      </c>
      <c r="Z6" s="322">
        <v>1.4</v>
      </c>
      <c r="AA6" s="322">
        <v>0</v>
      </c>
      <c r="AB6" s="322">
        <v>0</v>
      </c>
      <c r="AC6" s="322">
        <v>0</v>
      </c>
      <c r="AD6" s="322">
        <v>0</v>
      </c>
      <c r="AE6" s="323">
        <v>0</v>
      </c>
      <c r="AF6" s="323">
        <v>0</v>
      </c>
      <c r="AG6" s="323">
        <v>0</v>
      </c>
      <c r="AH6" s="324">
        <v>0</v>
      </c>
      <c r="AI6" s="323">
        <v>0</v>
      </c>
      <c r="AJ6" s="324">
        <v>0</v>
      </c>
      <c r="AK6" s="325"/>
    </row>
    <row r="7" spans="1:37" s="323" customFormat="1" ht="12.75">
      <c r="A7" s="320">
        <v>6</v>
      </c>
      <c r="B7" s="321" t="s">
        <v>2280</v>
      </c>
      <c r="C7" s="322" t="s">
        <v>2291</v>
      </c>
      <c r="D7" s="322" t="s">
        <v>2292</v>
      </c>
      <c r="E7" s="322"/>
      <c r="F7" s="323">
        <v>100</v>
      </c>
      <c r="G7" s="322">
        <v>59.5</v>
      </c>
      <c r="H7" s="322">
        <v>162</v>
      </c>
      <c r="I7" s="322">
        <v>688</v>
      </c>
      <c r="J7" s="322">
        <v>4.0999999999999996</v>
      </c>
      <c r="K7" s="322">
        <v>0</v>
      </c>
      <c r="L7" s="322">
        <v>36.299999999999997</v>
      </c>
      <c r="M7" s="322">
        <v>0</v>
      </c>
      <c r="N7" s="322">
        <v>0</v>
      </c>
      <c r="O7" s="322">
        <v>0.1</v>
      </c>
      <c r="P7" s="322">
        <v>3</v>
      </c>
      <c r="Q7" s="322">
        <v>1.5</v>
      </c>
      <c r="R7" s="322">
        <v>0</v>
      </c>
      <c r="S7" s="322">
        <v>50</v>
      </c>
      <c r="T7" s="322">
        <v>0</v>
      </c>
      <c r="U7" s="322">
        <v>0</v>
      </c>
      <c r="V7" s="322">
        <v>20</v>
      </c>
      <c r="W7" s="322">
        <v>220</v>
      </c>
      <c r="X7" s="322">
        <v>0.03</v>
      </c>
      <c r="Y7" s="322">
        <v>0.01</v>
      </c>
      <c r="Z7" s="322">
        <v>0.1</v>
      </c>
      <c r="AA7" s="322">
        <v>0</v>
      </c>
      <c r="AB7" s="322">
        <v>0</v>
      </c>
      <c r="AC7" s="322">
        <v>0</v>
      </c>
      <c r="AD7" s="322">
        <v>0</v>
      </c>
      <c r="AE7" s="323">
        <v>0</v>
      </c>
      <c r="AF7" s="323">
        <v>0</v>
      </c>
      <c r="AG7" s="323">
        <v>0</v>
      </c>
      <c r="AH7" s="324">
        <v>0</v>
      </c>
      <c r="AI7" s="323">
        <v>0</v>
      </c>
      <c r="AJ7" s="324">
        <v>0</v>
      </c>
      <c r="AK7" s="325"/>
    </row>
    <row r="8" spans="1:37" s="323" customFormat="1" ht="12.75">
      <c r="A8" s="320">
        <v>7</v>
      </c>
      <c r="B8" s="321" t="s">
        <v>2280</v>
      </c>
      <c r="C8" s="322" t="s">
        <v>2293</v>
      </c>
      <c r="D8" s="322" t="s">
        <v>2294</v>
      </c>
      <c r="E8" s="322"/>
      <c r="F8" s="323">
        <v>100</v>
      </c>
      <c r="G8" s="322">
        <v>57.3</v>
      </c>
      <c r="H8" s="322">
        <v>211</v>
      </c>
      <c r="I8" s="322">
        <v>884</v>
      </c>
      <c r="J8" s="322">
        <v>4.8</v>
      </c>
      <c r="K8" s="322">
        <v>8.4</v>
      </c>
      <c r="L8" s="322">
        <v>29</v>
      </c>
      <c r="M8" s="322">
        <v>0</v>
      </c>
      <c r="N8" s="322">
        <v>0</v>
      </c>
      <c r="O8" s="322">
        <v>0.5</v>
      </c>
      <c r="P8" s="322">
        <v>0</v>
      </c>
      <c r="Q8" s="322">
        <v>0</v>
      </c>
      <c r="R8" s="322">
        <v>0</v>
      </c>
      <c r="S8" s="322">
        <v>0</v>
      </c>
      <c r="T8" s="322">
        <v>0</v>
      </c>
      <c r="U8" s="322">
        <v>0</v>
      </c>
      <c r="V8" s="322">
        <v>0</v>
      </c>
      <c r="W8" s="322">
        <v>0</v>
      </c>
      <c r="X8" s="323">
        <v>0</v>
      </c>
      <c r="Y8" s="322">
        <v>0</v>
      </c>
      <c r="Z8" s="322">
        <v>0</v>
      </c>
      <c r="AA8" s="322">
        <v>0</v>
      </c>
      <c r="AB8" s="322">
        <v>0</v>
      </c>
      <c r="AC8" s="322">
        <v>0</v>
      </c>
      <c r="AD8" s="322">
        <v>0</v>
      </c>
      <c r="AE8" s="323">
        <v>0</v>
      </c>
      <c r="AF8" s="323">
        <v>0</v>
      </c>
      <c r="AG8" s="323">
        <v>0</v>
      </c>
      <c r="AH8" s="324">
        <v>0</v>
      </c>
      <c r="AI8" s="323">
        <v>0</v>
      </c>
      <c r="AJ8" s="324">
        <v>0</v>
      </c>
      <c r="AK8" s="325"/>
    </row>
    <row r="9" spans="1:37" s="323" customFormat="1" ht="12.75">
      <c r="A9" s="320">
        <v>8</v>
      </c>
      <c r="B9" s="321" t="s">
        <v>2280</v>
      </c>
      <c r="C9" s="322" t="s">
        <v>2295</v>
      </c>
      <c r="D9" s="322" t="s">
        <v>2296</v>
      </c>
      <c r="E9" s="326"/>
      <c r="F9" s="323">
        <v>100</v>
      </c>
      <c r="G9" s="322">
        <v>44.1</v>
      </c>
      <c r="H9" s="322">
        <v>325</v>
      </c>
      <c r="I9" s="322">
        <v>1355</v>
      </c>
      <c r="J9" s="322">
        <v>3.4</v>
      </c>
      <c r="K9" s="322">
        <v>20.3</v>
      </c>
      <c r="L9" s="322">
        <v>32.1</v>
      </c>
      <c r="M9" s="323">
        <v>0</v>
      </c>
      <c r="N9" s="323">
        <v>0</v>
      </c>
      <c r="O9" s="323">
        <v>0.1</v>
      </c>
      <c r="P9" s="323">
        <v>2</v>
      </c>
      <c r="Q9" s="323">
        <v>0.4</v>
      </c>
      <c r="R9" s="323">
        <v>0</v>
      </c>
      <c r="S9" s="323">
        <v>18</v>
      </c>
      <c r="T9" s="323">
        <v>0</v>
      </c>
      <c r="U9" s="323">
        <v>0</v>
      </c>
      <c r="V9" s="323">
        <v>0</v>
      </c>
      <c r="W9" s="323">
        <v>0</v>
      </c>
      <c r="X9" s="323">
        <v>0.02</v>
      </c>
      <c r="Y9" s="323">
        <v>0.01</v>
      </c>
      <c r="Z9" s="323">
        <v>0.1</v>
      </c>
      <c r="AA9" s="323">
        <v>0</v>
      </c>
      <c r="AB9" s="322">
        <v>0</v>
      </c>
      <c r="AC9" s="322">
        <v>0</v>
      </c>
      <c r="AD9" s="322">
        <v>0</v>
      </c>
      <c r="AE9" s="323">
        <v>0</v>
      </c>
      <c r="AF9" s="323">
        <v>0</v>
      </c>
      <c r="AG9" s="323">
        <v>0</v>
      </c>
      <c r="AH9" s="324">
        <v>0</v>
      </c>
      <c r="AI9" s="323">
        <v>0</v>
      </c>
      <c r="AJ9" s="324">
        <v>0</v>
      </c>
      <c r="AK9" s="325"/>
    </row>
    <row r="10" spans="1:37" s="323" customFormat="1" ht="12.75">
      <c r="A10" s="320">
        <v>9</v>
      </c>
      <c r="B10" s="321" t="s">
        <v>2280</v>
      </c>
      <c r="C10" s="322" t="s">
        <v>2297</v>
      </c>
      <c r="D10" s="323" t="s">
        <v>2298</v>
      </c>
      <c r="E10" s="323" t="s">
        <v>1085</v>
      </c>
      <c r="F10" s="323">
        <v>100</v>
      </c>
      <c r="G10" s="323">
        <v>62.9</v>
      </c>
      <c r="H10" s="323">
        <v>161</v>
      </c>
      <c r="I10" s="323">
        <v>683</v>
      </c>
      <c r="J10" s="323">
        <v>2.2999999999999998</v>
      </c>
      <c r="K10" s="323">
        <v>2.1</v>
      </c>
      <c r="L10" s="323">
        <v>32.5</v>
      </c>
      <c r="M10" s="323">
        <v>30.9</v>
      </c>
      <c r="N10" s="323">
        <v>1.5</v>
      </c>
      <c r="O10" s="323">
        <v>0.1</v>
      </c>
      <c r="P10" s="323">
        <v>10</v>
      </c>
      <c r="Q10" s="323">
        <v>0.2</v>
      </c>
      <c r="R10" s="323">
        <v>4</v>
      </c>
      <c r="S10" s="323">
        <v>37</v>
      </c>
      <c r="T10" s="323">
        <v>5</v>
      </c>
      <c r="U10" s="323">
        <v>0.7</v>
      </c>
      <c r="V10" s="323">
        <v>9</v>
      </c>
      <c r="W10" s="323">
        <v>34</v>
      </c>
      <c r="X10" s="323">
        <v>0.01</v>
      </c>
      <c r="Y10" s="323">
        <v>0.02</v>
      </c>
      <c r="Z10" s="323">
        <v>0.3</v>
      </c>
      <c r="AA10" s="323">
        <v>2</v>
      </c>
      <c r="AB10" s="322">
        <v>0</v>
      </c>
      <c r="AC10" s="322">
        <v>0</v>
      </c>
      <c r="AD10" s="322">
        <v>0</v>
      </c>
      <c r="AE10" s="323">
        <v>0.7</v>
      </c>
      <c r="AF10" s="323">
        <v>1.1000000000000001</v>
      </c>
      <c r="AG10" s="323">
        <v>0</v>
      </c>
      <c r="AH10" s="324">
        <v>0</v>
      </c>
      <c r="AI10" s="323">
        <v>0</v>
      </c>
      <c r="AJ10" s="324">
        <v>0</v>
      </c>
      <c r="AK10" s="325"/>
    </row>
    <row r="11" spans="1:37" s="323" customFormat="1" ht="12.75">
      <c r="A11" s="320">
        <v>10</v>
      </c>
      <c r="B11" s="321" t="s">
        <v>2280</v>
      </c>
      <c r="C11" s="323" t="s">
        <v>2056</v>
      </c>
      <c r="D11" s="323" t="s">
        <v>1768</v>
      </c>
      <c r="E11" s="323" t="s">
        <v>1085</v>
      </c>
      <c r="F11" s="323">
        <v>100</v>
      </c>
      <c r="G11" s="323">
        <v>12.3</v>
      </c>
      <c r="H11" s="323">
        <v>353</v>
      </c>
      <c r="I11" s="323">
        <v>1498</v>
      </c>
      <c r="J11" s="323">
        <v>6.7</v>
      </c>
      <c r="K11" s="323">
        <v>0.4</v>
      </c>
      <c r="L11" s="323">
        <v>80.099999999999994</v>
      </c>
      <c r="M11" s="323">
        <v>79</v>
      </c>
      <c r="N11" s="323">
        <v>1</v>
      </c>
      <c r="O11" s="323">
        <v>0.5</v>
      </c>
      <c r="P11" s="323">
        <v>9</v>
      </c>
      <c r="Q11" s="323">
        <v>0.8</v>
      </c>
      <c r="R11" s="323">
        <v>2</v>
      </c>
      <c r="S11" s="323">
        <v>140</v>
      </c>
      <c r="T11" s="323">
        <v>14</v>
      </c>
      <c r="U11" s="323">
        <v>1.2</v>
      </c>
      <c r="V11" s="323">
        <v>35</v>
      </c>
      <c r="W11" s="323">
        <v>85</v>
      </c>
      <c r="X11" s="323">
        <v>7.0000000000000007E-2</v>
      </c>
      <c r="Y11" s="323">
        <v>0.03</v>
      </c>
      <c r="Z11" s="323">
        <v>1.8</v>
      </c>
      <c r="AA11" s="323">
        <v>9</v>
      </c>
      <c r="AB11" s="322">
        <v>0</v>
      </c>
      <c r="AC11" s="322">
        <v>0</v>
      </c>
      <c r="AD11" s="322">
        <v>0</v>
      </c>
      <c r="AE11" s="323">
        <v>0.2</v>
      </c>
      <c r="AF11" s="323">
        <v>0.2</v>
      </c>
      <c r="AG11" s="323">
        <v>0.2</v>
      </c>
      <c r="AH11" s="324">
        <v>0</v>
      </c>
      <c r="AI11" s="323">
        <v>0.2</v>
      </c>
      <c r="AJ11" s="324">
        <v>0</v>
      </c>
      <c r="AK11" s="325"/>
    </row>
    <row r="12" spans="1:37" s="323" customFormat="1" ht="12.75">
      <c r="A12" s="320">
        <v>11</v>
      </c>
      <c r="B12" s="321" t="s">
        <v>2280</v>
      </c>
      <c r="C12" s="323" t="s">
        <v>2299</v>
      </c>
      <c r="D12" s="323" t="s">
        <v>2300</v>
      </c>
      <c r="E12" s="323" t="s">
        <v>1085</v>
      </c>
      <c r="F12" s="323">
        <v>100</v>
      </c>
      <c r="G12" s="323">
        <v>11.5</v>
      </c>
      <c r="H12" s="323">
        <v>370</v>
      </c>
      <c r="I12" s="323">
        <v>1567</v>
      </c>
      <c r="J12" s="323">
        <v>7.5</v>
      </c>
      <c r="K12" s="323">
        <v>2.6</v>
      </c>
      <c r="L12" s="323">
        <v>77.3</v>
      </c>
      <c r="M12" s="323">
        <v>73.7</v>
      </c>
      <c r="N12" s="323">
        <v>3.6</v>
      </c>
      <c r="O12" s="323">
        <v>1.1000000000000001</v>
      </c>
      <c r="P12" s="323">
        <v>28</v>
      </c>
      <c r="Q12" s="323">
        <v>1.8</v>
      </c>
      <c r="R12" s="323">
        <v>4</v>
      </c>
      <c r="S12" s="323">
        <v>278</v>
      </c>
      <c r="T12" s="323">
        <v>2.2000000000000002</v>
      </c>
      <c r="U12" s="323">
        <v>2</v>
      </c>
      <c r="V12" s="323">
        <v>143</v>
      </c>
      <c r="W12" s="323">
        <v>268</v>
      </c>
      <c r="X12" s="323">
        <v>0.4</v>
      </c>
      <c r="Y12" s="323">
        <v>0.06</v>
      </c>
      <c r="Z12" s="323">
        <v>5.3</v>
      </c>
      <c r="AA12" s="323">
        <v>20</v>
      </c>
      <c r="AB12" s="322">
        <v>0</v>
      </c>
      <c r="AC12" s="322">
        <v>0</v>
      </c>
      <c r="AD12" s="322">
        <v>0</v>
      </c>
      <c r="AE12" s="323">
        <v>0.5</v>
      </c>
      <c r="AF12" s="323">
        <v>0.9</v>
      </c>
      <c r="AG12" s="323">
        <v>0.9</v>
      </c>
      <c r="AH12" s="324">
        <v>0</v>
      </c>
      <c r="AI12" s="323">
        <v>0.9</v>
      </c>
      <c r="AJ12" s="324">
        <v>0</v>
      </c>
      <c r="AK12" s="325"/>
    </row>
    <row r="13" spans="1:37" s="323" customFormat="1" ht="12.75">
      <c r="A13" s="320">
        <v>12</v>
      </c>
      <c r="B13" s="321" t="s">
        <v>2280</v>
      </c>
      <c r="C13" s="323" t="s">
        <v>2054</v>
      </c>
      <c r="D13" s="323" t="s">
        <v>1782</v>
      </c>
      <c r="E13" s="323" t="s">
        <v>1085</v>
      </c>
      <c r="F13" s="323">
        <v>100</v>
      </c>
      <c r="G13" s="323">
        <v>10</v>
      </c>
      <c r="H13" s="323">
        <v>411</v>
      </c>
      <c r="I13" s="323">
        <v>1733</v>
      </c>
      <c r="J13" s="323">
        <v>16.899999999999999</v>
      </c>
      <c r="K13" s="323">
        <v>7.5</v>
      </c>
      <c r="L13" s="323">
        <v>64.099999999999994</v>
      </c>
      <c r="M13" s="323">
        <v>54.3</v>
      </c>
      <c r="N13" s="323">
        <v>9.8000000000000007</v>
      </c>
      <c r="O13" s="323">
        <v>1.5</v>
      </c>
      <c r="P13" s="323">
        <v>54</v>
      </c>
      <c r="Q13" s="323">
        <v>4.5</v>
      </c>
      <c r="R13" s="323">
        <v>3</v>
      </c>
      <c r="S13" s="323">
        <v>320</v>
      </c>
      <c r="T13" s="323">
        <v>6</v>
      </c>
      <c r="U13" s="323">
        <v>4</v>
      </c>
      <c r="V13" s="323">
        <v>155</v>
      </c>
      <c r="W13" s="323">
        <v>434</v>
      </c>
      <c r="X13" s="323">
        <v>0.72</v>
      </c>
      <c r="Y13" s="323">
        <v>0.13</v>
      </c>
      <c r="Z13" s="323">
        <v>1.6</v>
      </c>
      <c r="AA13" s="323">
        <v>57</v>
      </c>
      <c r="AB13" s="322">
        <v>0</v>
      </c>
      <c r="AC13" s="322">
        <v>0</v>
      </c>
      <c r="AD13" s="322">
        <v>0</v>
      </c>
      <c r="AE13" s="323">
        <v>1.3</v>
      </c>
      <c r="AF13" s="323">
        <v>2.4</v>
      </c>
      <c r="AG13" s="323">
        <v>2.6</v>
      </c>
      <c r="AH13" s="324">
        <v>0</v>
      </c>
      <c r="AI13" s="323">
        <v>2.6</v>
      </c>
      <c r="AJ13" s="324">
        <v>0</v>
      </c>
      <c r="AK13" s="325"/>
    </row>
    <row r="14" spans="1:37" s="323" customFormat="1" ht="12.75">
      <c r="A14" s="320">
        <v>13</v>
      </c>
      <c r="B14" s="321" t="s">
        <v>2280</v>
      </c>
      <c r="C14" s="323" t="s">
        <v>2301</v>
      </c>
      <c r="D14" s="323" t="s">
        <v>2302</v>
      </c>
      <c r="F14" s="323">
        <v>100</v>
      </c>
      <c r="G14" s="323">
        <v>13.6</v>
      </c>
      <c r="H14" s="323">
        <v>427</v>
      </c>
      <c r="I14" s="323">
        <v>1792</v>
      </c>
      <c r="J14" s="323">
        <v>4.8</v>
      </c>
      <c r="K14" s="323">
        <v>16.3</v>
      </c>
      <c r="L14" s="323">
        <v>64.2</v>
      </c>
      <c r="M14" s="323">
        <v>62.1</v>
      </c>
      <c r="N14" s="323">
        <v>2.1</v>
      </c>
      <c r="O14" s="323">
        <v>1.1000000000000001</v>
      </c>
      <c r="P14" s="323">
        <v>29</v>
      </c>
      <c r="Q14" s="323">
        <v>2.2000000000000002</v>
      </c>
      <c r="R14" s="323">
        <v>286</v>
      </c>
      <c r="S14" s="323">
        <v>101</v>
      </c>
      <c r="T14" s="323">
        <v>0</v>
      </c>
      <c r="U14" s="323">
        <v>0.7</v>
      </c>
      <c r="V14" s="323">
        <v>31</v>
      </c>
      <c r="W14" s="323">
        <v>149</v>
      </c>
      <c r="X14" s="323">
        <v>0.26</v>
      </c>
      <c r="Y14" s="323">
        <v>0.21</v>
      </c>
      <c r="Z14" s="323">
        <v>1.7</v>
      </c>
      <c r="AA14" s="323">
        <v>47</v>
      </c>
      <c r="AB14" s="322">
        <v>7.0000000000000007E-2</v>
      </c>
      <c r="AC14" s="322">
        <v>0</v>
      </c>
      <c r="AD14" s="322">
        <v>20</v>
      </c>
      <c r="AE14" s="323">
        <v>4.2</v>
      </c>
      <c r="AF14" s="323">
        <v>9</v>
      </c>
      <c r="AG14" s="323">
        <v>2.2999999999999998</v>
      </c>
      <c r="AH14" s="324">
        <v>17</v>
      </c>
      <c r="AI14" s="323">
        <v>2.2999999999999998</v>
      </c>
      <c r="AJ14" s="324">
        <v>17</v>
      </c>
      <c r="AK14" s="325"/>
    </row>
    <row r="15" spans="1:37" s="323" customFormat="1" ht="12.75">
      <c r="A15" s="320">
        <v>14</v>
      </c>
      <c r="B15" s="321" t="s">
        <v>2280</v>
      </c>
      <c r="C15" s="323" t="s">
        <v>2136</v>
      </c>
      <c r="D15" s="323" t="s">
        <v>2303</v>
      </c>
      <c r="E15" s="323" t="s">
        <v>1085</v>
      </c>
      <c r="F15" s="323">
        <v>100</v>
      </c>
      <c r="G15" s="323">
        <v>12.4</v>
      </c>
      <c r="H15" s="323">
        <v>385</v>
      </c>
      <c r="I15" s="323">
        <v>1627</v>
      </c>
      <c r="J15" s="323">
        <v>12.5</v>
      </c>
      <c r="K15" s="323">
        <v>1.8</v>
      </c>
      <c r="L15" s="323">
        <v>72.099999999999994</v>
      </c>
      <c r="M15" s="323">
        <v>56.7</v>
      </c>
      <c r="N15" s="323">
        <v>15.4</v>
      </c>
      <c r="O15" s="323">
        <v>1.2</v>
      </c>
      <c r="P15" s="323">
        <v>36</v>
      </c>
      <c r="Q15" s="323">
        <v>2.7</v>
      </c>
      <c r="R15" s="323">
        <v>7</v>
      </c>
      <c r="S15" s="323">
        <v>214</v>
      </c>
      <c r="T15" s="323">
        <v>70</v>
      </c>
      <c r="U15" s="323">
        <v>2.1</v>
      </c>
      <c r="V15" s="323">
        <v>79</v>
      </c>
      <c r="W15" s="323">
        <v>268</v>
      </c>
      <c r="X15" s="323">
        <v>0.37</v>
      </c>
      <c r="Y15" s="323">
        <v>0.08</v>
      </c>
      <c r="Z15" s="323">
        <v>5.3</v>
      </c>
      <c r="AA15" s="323">
        <v>23</v>
      </c>
      <c r="AB15" s="322">
        <v>0</v>
      </c>
      <c r="AC15" s="322">
        <v>0</v>
      </c>
      <c r="AD15" s="322">
        <v>0</v>
      </c>
      <c r="AE15" s="323">
        <v>0.3</v>
      </c>
      <c r="AF15" s="323">
        <v>0.2</v>
      </c>
      <c r="AG15" s="323">
        <v>0.6</v>
      </c>
      <c r="AH15" s="324">
        <v>0</v>
      </c>
      <c r="AI15" s="323">
        <v>0.6</v>
      </c>
      <c r="AJ15" s="324">
        <v>0</v>
      </c>
      <c r="AK15" s="325"/>
    </row>
    <row r="16" spans="1:37" s="323" customFormat="1" ht="12.75">
      <c r="A16" s="320">
        <v>15</v>
      </c>
      <c r="B16" s="321" t="s">
        <v>2280</v>
      </c>
      <c r="C16" s="323" t="s">
        <v>2304</v>
      </c>
      <c r="D16" s="323" t="s">
        <v>2305</v>
      </c>
      <c r="F16" s="323">
        <v>100</v>
      </c>
      <c r="G16" s="323">
        <v>3.6</v>
      </c>
      <c r="H16" s="323">
        <v>383</v>
      </c>
      <c r="I16" s="323">
        <v>1624</v>
      </c>
      <c r="J16" s="323">
        <v>8.1</v>
      </c>
      <c r="K16" s="323">
        <v>0.4</v>
      </c>
      <c r="L16" s="323">
        <v>85</v>
      </c>
      <c r="M16" s="323">
        <v>81.7</v>
      </c>
      <c r="N16" s="323">
        <v>3.3</v>
      </c>
      <c r="O16" s="323">
        <v>2.9</v>
      </c>
      <c r="P16" s="323">
        <v>5</v>
      </c>
      <c r="Q16" s="323">
        <v>7.9</v>
      </c>
      <c r="R16" s="323">
        <v>680</v>
      </c>
      <c r="S16" s="323">
        <v>58</v>
      </c>
      <c r="T16" s="323">
        <v>10</v>
      </c>
      <c r="U16" s="323">
        <v>0.4</v>
      </c>
      <c r="V16" s="323">
        <v>10</v>
      </c>
      <c r="W16" s="323">
        <v>92</v>
      </c>
      <c r="X16" s="323">
        <v>0.76</v>
      </c>
      <c r="Y16" s="323">
        <v>1.78</v>
      </c>
      <c r="Z16" s="323">
        <v>14.1</v>
      </c>
      <c r="AA16" s="323">
        <v>333</v>
      </c>
      <c r="AB16" s="322">
        <v>3.84</v>
      </c>
      <c r="AC16" s="322">
        <v>0</v>
      </c>
      <c r="AD16" s="322">
        <v>0</v>
      </c>
      <c r="AE16" s="323">
        <v>0.2</v>
      </c>
      <c r="AF16" s="323">
        <v>0.2</v>
      </c>
      <c r="AG16" s="323">
        <v>0.3</v>
      </c>
      <c r="AH16" s="324">
        <v>0</v>
      </c>
      <c r="AI16" s="323">
        <v>0.3</v>
      </c>
      <c r="AJ16" s="324">
        <v>0</v>
      </c>
      <c r="AK16" s="325"/>
    </row>
    <row r="17" spans="1:37" s="323" customFormat="1" ht="12.75">
      <c r="A17" s="320">
        <v>16</v>
      </c>
      <c r="B17" s="321" t="s">
        <v>2280</v>
      </c>
      <c r="C17" s="323" t="s">
        <v>2306</v>
      </c>
      <c r="D17" s="323" t="s">
        <v>2307</v>
      </c>
      <c r="F17" s="323">
        <v>100</v>
      </c>
      <c r="G17" s="323">
        <v>17</v>
      </c>
      <c r="H17" s="323">
        <v>445</v>
      </c>
      <c r="I17" s="323">
        <v>1860</v>
      </c>
      <c r="J17" s="323">
        <v>9.1999999999999993</v>
      </c>
      <c r="K17" s="323">
        <v>23</v>
      </c>
      <c r="L17" s="323">
        <v>48.9</v>
      </c>
      <c r="M17" s="323">
        <v>46.3</v>
      </c>
      <c r="N17" s="323">
        <v>2.6</v>
      </c>
      <c r="O17" s="323">
        <v>1.9</v>
      </c>
      <c r="P17" s="323">
        <v>48</v>
      </c>
      <c r="Q17" s="323">
        <v>1.6</v>
      </c>
      <c r="R17" s="323">
        <v>423</v>
      </c>
      <c r="S17" s="323">
        <v>111</v>
      </c>
      <c r="T17" s="323">
        <v>7.7</v>
      </c>
      <c r="U17" s="323">
        <v>0.8</v>
      </c>
      <c r="V17" s="323">
        <v>20</v>
      </c>
      <c r="W17" s="323">
        <v>134</v>
      </c>
      <c r="X17" s="323">
        <v>0.52</v>
      </c>
      <c r="Y17" s="323">
        <v>0.21</v>
      </c>
      <c r="Z17" s="323">
        <v>2</v>
      </c>
      <c r="AA17" s="323">
        <v>68</v>
      </c>
      <c r="AB17" s="322">
        <v>0.32</v>
      </c>
      <c r="AC17" s="322">
        <v>0</v>
      </c>
      <c r="AD17" s="322">
        <v>227</v>
      </c>
      <c r="AE17" s="323">
        <v>10.199999999999999</v>
      </c>
      <c r="AF17" s="323">
        <v>5.9</v>
      </c>
      <c r="AG17" s="323">
        <v>1.6</v>
      </c>
      <c r="AH17" s="324">
        <v>53</v>
      </c>
      <c r="AI17" s="323">
        <v>1.6</v>
      </c>
      <c r="AJ17" s="324">
        <v>53</v>
      </c>
      <c r="AK17" s="325"/>
    </row>
    <row r="18" spans="1:37" s="323" customFormat="1" ht="12.75">
      <c r="A18" s="320">
        <v>17</v>
      </c>
      <c r="B18" s="321" t="s">
        <v>2280</v>
      </c>
      <c r="C18" s="323" t="s">
        <v>2308</v>
      </c>
      <c r="D18" s="323" t="s">
        <v>2309</v>
      </c>
      <c r="E18" s="323" t="s">
        <v>1085</v>
      </c>
      <c r="F18" s="323">
        <v>100</v>
      </c>
      <c r="G18" s="323">
        <v>10.199999999999999</v>
      </c>
      <c r="H18" s="323">
        <v>358</v>
      </c>
      <c r="I18" s="323">
        <v>1518</v>
      </c>
      <c r="J18" s="323">
        <v>8.4</v>
      </c>
      <c r="K18" s="323">
        <v>0.7</v>
      </c>
      <c r="L18" s="323">
        <v>79.400000000000006</v>
      </c>
      <c r="M18" s="323">
        <v>0</v>
      </c>
      <c r="N18" s="323">
        <v>0</v>
      </c>
      <c r="O18" s="323">
        <v>1.3</v>
      </c>
      <c r="P18" s="323">
        <v>36</v>
      </c>
      <c r="Q18" s="323">
        <v>1.7</v>
      </c>
      <c r="R18" s="323">
        <v>0</v>
      </c>
      <c r="S18" s="323">
        <v>480</v>
      </c>
      <c r="T18" s="323">
        <v>0</v>
      </c>
      <c r="U18" s="323">
        <v>0</v>
      </c>
      <c r="V18" s="323">
        <v>0</v>
      </c>
      <c r="W18" s="323">
        <v>0</v>
      </c>
      <c r="X18" s="323">
        <v>0</v>
      </c>
      <c r="Y18" s="323">
        <v>0</v>
      </c>
      <c r="Z18" s="323">
        <v>0</v>
      </c>
      <c r="AA18" s="323">
        <v>0</v>
      </c>
      <c r="AB18" s="322">
        <v>0</v>
      </c>
      <c r="AC18" s="322">
        <v>0</v>
      </c>
      <c r="AD18" s="322">
        <v>0</v>
      </c>
      <c r="AE18" s="323">
        <v>0</v>
      </c>
      <c r="AF18" s="323">
        <v>0</v>
      </c>
      <c r="AG18" s="323">
        <v>0</v>
      </c>
      <c r="AH18" s="324">
        <v>0</v>
      </c>
      <c r="AI18" s="323">
        <v>0</v>
      </c>
      <c r="AJ18" s="324">
        <v>0</v>
      </c>
      <c r="AK18" s="325"/>
    </row>
    <row r="19" spans="1:37" s="323" customFormat="1" ht="12.75">
      <c r="A19" s="320">
        <v>18</v>
      </c>
      <c r="B19" s="321" t="s">
        <v>2280</v>
      </c>
      <c r="C19" s="323" t="s">
        <v>2310</v>
      </c>
      <c r="D19" s="323" t="s">
        <v>2311</v>
      </c>
      <c r="E19" s="323" t="s">
        <v>1085</v>
      </c>
      <c r="F19" s="323">
        <v>100</v>
      </c>
      <c r="G19" s="323">
        <v>10.5</v>
      </c>
      <c r="H19" s="323">
        <v>358</v>
      </c>
      <c r="I19" s="323">
        <v>1520</v>
      </c>
      <c r="J19" s="323">
        <v>12.8</v>
      </c>
      <c r="K19" s="323">
        <v>1.2</v>
      </c>
      <c r="L19" s="323">
        <v>74</v>
      </c>
      <c r="M19" s="323">
        <v>0</v>
      </c>
      <c r="N19" s="323">
        <v>0</v>
      </c>
      <c r="O19" s="323">
        <v>1.5</v>
      </c>
      <c r="P19" s="323">
        <v>50</v>
      </c>
      <c r="Q19" s="323">
        <v>4.3</v>
      </c>
      <c r="R19" s="323">
        <v>0</v>
      </c>
      <c r="S19" s="323">
        <v>330</v>
      </c>
      <c r="T19" s="323">
        <v>0</v>
      </c>
      <c r="U19" s="323">
        <v>0</v>
      </c>
      <c r="V19" s="323">
        <v>0</v>
      </c>
      <c r="W19" s="323">
        <v>0</v>
      </c>
      <c r="X19" s="323">
        <v>0.98</v>
      </c>
      <c r="Y19" s="323">
        <v>0.21</v>
      </c>
      <c r="Z19" s="323">
        <v>2.5</v>
      </c>
      <c r="AA19" s="323">
        <v>0</v>
      </c>
      <c r="AB19" s="322">
        <v>0</v>
      </c>
      <c r="AC19" s="322">
        <v>0</v>
      </c>
      <c r="AD19" s="322">
        <v>0</v>
      </c>
      <c r="AE19" s="323">
        <v>0</v>
      </c>
      <c r="AF19" s="323">
        <v>0</v>
      </c>
      <c r="AG19" s="323">
        <v>0</v>
      </c>
      <c r="AH19" s="324">
        <v>0</v>
      </c>
      <c r="AI19" s="323">
        <v>0</v>
      </c>
      <c r="AJ19" s="324">
        <v>0</v>
      </c>
      <c r="AK19" s="325"/>
    </row>
    <row r="20" spans="1:37" s="323" customFormat="1" ht="12.75">
      <c r="A20" s="320">
        <v>19</v>
      </c>
      <c r="B20" s="321" t="s">
        <v>2280</v>
      </c>
      <c r="C20" s="323" t="s">
        <v>2312</v>
      </c>
      <c r="D20" s="323" t="s">
        <v>2313</v>
      </c>
      <c r="F20" s="323">
        <v>100</v>
      </c>
      <c r="G20" s="323">
        <v>63</v>
      </c>
      <c r="H20" s="323">
        <v>186</v>
      </c>
      <c r="I20" s="323">
        <v>780</v>
      </c>
      <c r="J20" s="323">
        <v>4.8</v>
      </c>
      <c r="K20" s="323">
        <v>7.9</v>
      </c>
      <c r="L20" s="323">
        <v>23.5</v>
      </c>
      <c r="M20" s="323">
        <v>22.7</v>
      </c>
      <c r="N20" s="323">
        <v>0.8</v>
      </c>
      <c r="O20" s="323">
        <v>0.8</v>
      </c>
      <c r="P20" s="323">
        <v>104</v>
      </c>
      <c r="Q20" s="323">
        <v>0.2</v>
      </c>
      <c r="R20" s="323">
        <v>132</v>
      </c>
      <c r="S20" s="323">
        <v>70</v>
      </c>
      <c r="T20" s="323">
        <v>0</v>
      </c>
      <c r="U20" s="323">
        <v>0.4</v>
      </c>
      <c r="V20" s="323">
        <v>15</v>
      </c>
      <c r="W20" s="323">
        <v>125</v>
      </c>
      <c r="X20" s="323">
        <v>0.12</v>
      </c>
      <c r="Y20" s="323">
        <v>0.05</v>
      </c>
      <c r="Z20" s="323">
        <v>1</v>
      </c>
      <c r="AA20" s="323">
        <v>0</v>
      </c>
      <c r="AB20" s="322">
        <v>0</v>
      </c>
      <c r="AC20" s="322">
        <v>5</v>
      </c>
      <c r="AD20" s="322">
        <v>5</v>
      </c>
      <c r="AE20" s="323">
        <v>0.5</v>
      </c>
      <c r="AF20" s="323">
        <v>0.7</v>
      </c>
      <c r="AG20" s="323">
        <v>1.4</v>
      </c>
      <c r="AH20" s="324">
        <v>0</v>
      </c>
      <c r="AI20" s="323">
        <v>1.4</v>
      </c>
      <c r="AJ20" s="324">
        <v>0</v>
      </c>
      <c r="AK20" s="325"/>
    </row>
    <row r="21" spans="1:37" s="323" customFormat="1" ht="12.75">
      <c r="A21" s="320">
        <v>20</v>
      </c>
      <c r="B21" s="321" t="s">
        <v>2280</v>
      </c>
      <c r="C21" s="323" t="s">
        <v>2131</v>
      </c>
      <c r="D21" s="323" t="s">
        <v>2314</v>
      </c>
      <c r="F21" s="323">
        <v>100</v>
      </c>
      <c r="G21" s="323">
        <v>1.2</v>
      </c>
      <c r="H21" s="323">
        <v>516</v>
      </c>
      <c r="I21" s="323">
        <v>2161</v>
      </c>
      <c r="J21" s="323">
        <v>3.8</v>
      </c>
      <c r="K21" s="323">
        <v>24.1</v>
      </c>
      <c r="L21" s="323">
        <v>70.099999999999994</v>
      </c>
      <c r="M21" s="323">
        <v>58.6</v>
      </c>
      <c r="N21" s="323">
        <v>1.6</v>
      </c>
      <c r="O21" s="323">
        <v>0.8</v>
      </c>
      <c r="P21" s="323">
        <v>36</v>
      </c>
      <c r="Q21" s="323">
        <v>3.5</v>
      </c>
      <c r="R21" s="323">
        <v>103</v>
      </c>
      <c r="S21" s="323">
        <v>74</v>
      </c>
      <c r="T21" s="323">
        <v>0</v>
      </c>
      <c r="U21" s="323">
        <v>0.4</v>
      </c>
      <c r="V21" s="323">
        <v>16</v>
      </c>
      <c r="W21" s="323">
        <v>126</v>
      </c>
      <c r="X21" s="323">
        <v>0.08</v>
      </c>
      <c r="Y21" s="323">
        <v>0.13</v>
      </c>
      <c r="Z21" s="323">
        <v>2.2999999999999998</v>
      </c>
      <c r="AA21" s="323">
        <v>78</v>
      </c>
      <c r="AB21" s="322">
        <v>0</v>
      </c>
      <c r="AC21" s="322">
        <v>0</v>
      </c>
      <c r="AD21" s="322">
        <v>0</v>
      </c>
      <c r="AE21" s="323">
        <v>12.3</v>
      </c>
      <c r="AF21" s="323">
        <v>7.6</v>
      </c>
      <c r="AG21" s="323">
        <v>3</v>
      </c>
      <c r="AH21" s="324">
        <v>0</v>
      </c>
      <c r="AI21" s="323">
        <v>3</v>
      </c>
      <c r="AJ21" s="324">
        <v>0</v>
      </c>
      <c r="AK21" s="325"/>
    </row>
    <row r="22" spans="1:37" s="323" customFormat="1" ht="12.75">
      <c r="A22" s="320">
        <v>21</v>
      </c>
      <c r="B22" s="321" t="s">
        <v>2280</v>
      </c>
      <c r="C22" s="323" t="s">
        <v>2181</v>
      </c>
      <c r="D22" s="323" t="s">
        <v>2315</v>
      </c>
      <c r="F22" s="323">
        <v>100</v>
      </c>
      <c r="G22" s="323">
        <v>5.4</v>
      </c>
      <c r="H22" s="323">
        <v>390</v>
      </c>
      <c r="I22" s="323">
        <v>1665</v>
      </c>
      <c r="J22" s="323">
        <v>7.6</v>
      </c>
      <c r="K22" s="323">
        <v>3</v>
      </c>
      <c r="L22" s="323">
        <v>83.2</v>
      </c>
      <c r="M22" s="323">
        <v>0</v>
      </c>
      <c r="N22" s="323">
        <v>0</v>
      </c>
      <c r="O22" s="323">
        <v>0.8</v>
      </c>
      <c r="P22" s="323">
        <v>8</v>
      </c>
      <c r="Q22" s="323">
        <v>0.4</v>
      </c>
      <c r="R22" s="323">
        <v>0</v>
      </c>
      <c r="S22" s="323">
        <v>54</v>
      </c>
      <c r="T22" s="323">
        <v>0</v>
      </c>
      <c r="U22" s="323">
        <v>0</v>
      </c>
      <c r="V22" s="323">
        <v>0</v>
      </c>
      <c r="W22" s="323">
        <v>0</v>
      </c>
      <c r="X22" s="323">
        <v>0.04</v>
      </c>
      <c r="Y22" s="323">
        <v>0.03</v>
      </c>
      <c r="Z22" s="323">
        <v>0.3</v>
      </c>
      <c r="AA22" s="323">
        <v>0</v>
      </c>
      <c r="AB22" s="322">
        <v>0</v>
      </c>
      <c r="AC22" s="322">
        <v>0</v>
      </c>
      <c r="AD22" s="322">
        <v>0</v>
      </c>
      <c r="AE22" s="323">
        <v>0</v>
      </c>
      <c r="AF22" s="323">
        <v>0</v>
      </c>
      <c r="AG22" s="323">
        <v>0</v>
      </c>
      <c r="AH22" s="324">
        <v>0</v>
      </c>
      <c r="AI22" s="323">
        <v>0</v>
      </c>
      <c r="AJ22" s="324">
        <v>0</v>
      </c>
      <c r="AK22" s="325"/>
    </row>
    <row r="23" spans="1:37" s="323" customFormat="1" ht="12.75">
      <c r="A23" s="320">
        <v>22</v>
      </c>
      <c r="B23" s="321" t="s">
        <v>2280</v>
      </c>
      <c r="C23" s="323" t="s">
        <v>2316</v>
      </c>
      <c r="D23" s="323" t="s">
        <v>2317</v>
      </c>
      <c r="F23" s="323">
        <v>100</v>
      </c>
      <c r="G23" s="323">
        <v>6.4</v>
      </c>
      <c r="H23" s="323">
        <v>451</v>
      </c>
      <c r="I23" s="323">
        <v>1897</v>
      </c>
      <c r="J23" s="323">
        <v>6.5</v>
      </c>
      <c r="K23" s="323">
        <v>16.2</v>
      </c>
      <c r="L23" s="323">
        <v>58.6</v>
      </c>
      <c r="M23" s="323">
        <v>66.099999999999994</v>
      </c>
      <c r="N23" s="323">
        <v>2.6</v>
      </c>
      <c r="O23" s="323">
        <v>2.2999999999999998</v>
      </c>
      <c r="P23" s="323">
        <v>100</v>
      </c>
      <c r="Q23" s="323">
        <v>2.5</v>
      </c>
      <c r="R23" s="323">
        <v>538</v>
      </c>
      <c r="S23" s="323">
        <v>161</v>
      </c>
      <c r="T23" s="323">
        <v>0</v>
      </c>
      <c r="U23" s="323">
        <v>0.9</v>
      </c>
      <c r="V23" s="323">
        <v>42</v>
      </c>
      <c r="W23" s="323">
        <v>238</v>
      </c>
      <c r="X23" s="323">
        <v>0.26</v>
      </c>
      <c r="Y23" s="323">
        <v>0.16</v>
      </c>
      <c r="Z23" s="323">
        <v>1.3</v>
      </c>
      <c r="AA23" s="323">
        <v>30</v>
      </c>
      <c r="AB23" s="322">
        <v>0.08</v>
      </c>
      <c r="AC23" s="322">
        <v>0</v>
      </c>
      <c r="AD23" s="322">
        <v>143</v>
      </c>
      <c r="AE23" s="323">
        <v>3.2</v>
      </c>
      <c r="AF23" s="323">
        <v>6.9</v>
      </c>
      <c r="AG23" s="323">
        <v>5</v>
      </c>
      <c r="AH23" s="324">
        <v>33</v>
      </c>
      <c r="AI23" s="323">
        <v>5</v>
      </c>
      <c r="AJ23" s="324">
        <v>33</v>
      </c>
      <c r="AK23" s="325"/>
    </row>
    <row r="24" spans="1:37" s="323" customFormat="1" ht="12.75">
      <c r="A24" s="320">
        <v>23</v>
      </c>
      <c r="B24" s="321" t="s">
        <v>2280</v>
      </c>
      <c r="C24" s="323" t="s">
        <v>2318</v>
      </c>
      <c r="D24" s="323" t="s">
        <v>2319</v>
      </c>
      <c r="F24" s="323">
        <v>100</v>
      </c>
      <c r="G24" s="323">
        <v>5.4</v>
      </c>
      <c r="H24" s="323">
        <v>472</v>
      </c>
      <c r="I24" s="323">
        <v>1982</v>
      </c>
      <c r="J24" s="323">
        <v>6.4</v>
      </c>
      <c r="K24" s="323">
        <v>19.600000000000001</v>
      </c>
      <c r="L24" s="323">
        <v>67.099999999999994</v>
      </c>
      <c r="M24" s="323">
        <v>65.8</v>
      </c>
      <c r="N24" s="323">
        <v>1.2</v>
      </c>
      <c r="O24" s="323">
        <v>1.5</v>
      </c>
      <c r="P24" s="323">
        <v>38</v>
      </c>
      <c r="Q24" s="323">
        <v>2</v>
      </c>
      <c r="R24" s="323">
        <v>306</v>
      </c>
      <c r="S24" s="323">
        <v>122</v>
      </c>
      <c r="T24" s="323">
        <v>0</v>
      </c>
      <c r="U24" s="323">
        <v>0.7</v>
      </c>
      <c r="V24" s="323">
        <v>17</v>
      </c>
      <c r="W24" s="323">
        <v>105</v>
      </c>
      <c r="X24" s="323">
        <v>0.13</v>
      </c>
      <c r="Y24" s="323">
        <v>0.06</v>
      </c>
      <c r="Z24" s="323">
        <v>1.7</v>
      </c>
      <c r="AA24" s="323">
        <v>13</v>
      </c>
      <c r="AB24" s="322">
        <v>0.04</v>
      </c>
      <c r="AC24" s="322">
        <v>0</v>
      </c>
      <c r="AD24" s="322">
        <v>0</v>
      </c>
      <c r="AE24" s="323">
        <v>7.7</v>
      </c>
      <c r="AF24" s="323">
        <v>7</v>
      </c>
      <c r="AG24" s="323">
        <v>3.7</v>
      </c>
      <c r="AH24" s="324">
        <v>12</v>
      </c>
      <c r="AI24" s="323">
        <v>3.7</v>
      </c>
      <c r="AJ24" s="324">
        <v>12</v>
      </c>
      <c r="AK24" s="325"/>
    </row>
    <row r="25" spans="1:37" s="323" customFormat="1" ht="12.75">
      <c r="A25" s="320">
        <v>24</v>
      </c>
      <c r="B25" s="321" t="s">
        <v>2280</v>
      </c>
      <c r="C25" s="323" t="s">
        <v>2209</v>
      </c>
      <c r="D25" s="323" t="s">
        <v>2320</v>
      </c>
      <c r="F25" s="323">
        <v>100</v>
      </c>
      <c r="G25" s="323">
        <v>3.2</v>
      </c>
      <c r="H25" s="323">
        <v>448</v>
      </c>
      <c r="I25" s="323">
        <v>1889</v>
      </c>
      <c r="J25" s="323">
        <v>7.6</v>
      </c>
      <c r="K25" s="323">
        <v>12</v>
      </c>
      <c r="L25" s="323">
        <v>76.400000000000006</v>
      </c>
      <c r="M25" s="323">
        <v>74.3</v>
      </c>
      <c r="N25" s="323">
        <v>2.1</v>
      </c>
      <c r="O25" s="323">
        <v>0.8</v>
      </c>
      <c r="P25" s="323">
        <v>54</v>
      </c>
      <c r="Q25" s="323">
        <v>1.8</v>
      </c>
      <c r="R25" s="323">
        <v>352</v>
      </c>
      <c r="S25" s="323">
        <v>166</v>
      </c>
      <c r="T25" s="323">
        <v>0</v>
      </c>
      <c r="U25" s="323">
        <v>1</v>
      </c>
      <c r="V25" s="323">
        <v>37</v>
      </c>
      <c r="W25" s="323">
        <v>142</v>
      </c>
      <c r="X25" s="323">
        <v>1.01</v>
      </c>
      <c r="Y25" s="323">
        <v>0.42</v>
      </c>
      <c r="Z25" s="323">
        <v>3.9</v>
      </c>
      <c r="AA25" s="323">
        <v>0</v>
      </c>
      <c r="AB25" s="322">
        <v>0</v>
      </c>
      <c r="AC25" s="322">
        <v>6</v>
      </c>
      <c r="AD25" s="322">
        <v>0</v>
      </c>
      <c r="AE25" s="323">
        <v>3.9</v>
      </c>
      <c r="AF25" s="323">
        <v>3.7</v>
      </c>
      <c r="AG25" s="323">
        <v>2.2000000000000002</v>
      </c>
      <c r="AH25" s="324">
        <v>0</v>
      </c>
      <c r="AI25" s="323">
        <v>2.2000000000000002</v>
      </c>
      <c r="AJ25" s="324">
        <v>0</v>
      </c>
      <c r="AK25" s="325"/>
    </row>
    <row r="26" spans="1:37" s="323" customFormat="1" ht="12.75">
      <c r="A26" s="320">
        <v>25</v>
      </c>
      <c r="B26" s="321" t="s">
        <v>2280</v>
      </c>
      <c r="C26" s="323" t="s">
        <v>2103</v>
      </c>
      <c r="D26" s="323" t="s">
        <v>2321</v>
      </c>
      <c r="F26" s="323">
        <v>100</v>
      </c>
      <c r="G26" s="323">
        <v>5.0999999999999996</v>
      </c>
      <c r="H26" s="323">
        <v>455</v>
      </c>
      <c r="I26" s="323">
        <v>1913</v>
      </c>
      <c r="J26" s="323">
        <v>5.4</v>
      </c>
      <c r="K26" s="323">
        <v>15.2</v>
      </c>
      <c r="L26" s="323">
        <v>73.2</v>
      </c>
      <c r="M26" s="323">
        <v>71.3</v>
      </c>
      <c r="N26" s="323">
        <v>1.9</v>
      </c>
      <c r="O26" s="323">
        <v>1.1000000000000001</v>
      </c>
      <c r="P26" s="323">
        <v>48</v>
      </c>
      <c r="Q26" s="323">
        <v>3</v>
      </c>
      <c r="R26" s="323">
        <v>388</v>
      </c>
      <c r="S26" s="323">
        <v>104</v>
      </c>
      <c r="T26" s="323">
        <v>0</v>
      </c>
      <c r="U26" s="323">
        <v>0.4</v>
      </c>
      <c r="V26" s="323">
        <v>14</v>
      </c>
      <c r="W26" s="323">
        <v>97</v>
      </c>
      <c r="X26" s="323">
        <v>0.27</v>
      </c>
      <c r="Y26" s="323">
        <v>0.32</v>
      </c>
      <c r="Z26" s="323">
        <v>3.1</v>
      </c>
      <c r="AA26" s="323">
        <v>60</v>
      </c>
      <c r="AB26" s="322">
        <v>0.13</v>
      </c>
      <c r="AC26" s="322">
        <v>0</v>
      </c>
      <c r="AD26" s="322">
        <v>8</v>
      </c>
      <c r="AE26" s="323">
        <v>3.8</v>
      </c>
      <c r="AF26" s="323">
        <v>6.5</v>
      </c>
      <c r="AG26" s="323">
        <v>3.9</v>
      </c>
      <c r="AH26" s="324">
        <v>51</v>
      </c>
      <c r="AI26" s="323">
        <v>3.9</v>
      </c>
      <c r="AJ26" s="324">
        <v>51</v>
      </c>
      <c r="AK26" s="325"/>
    </row>
    <row r="27" spans="1:37" s="323" customFormat="1" ht="12.75">
      <c r="A27" s="320">
        <v>26</v>
      </c>
      <c r="B27" s="321" t="s">
        <v>2280</v>
      </c>
      <c r="C27" s="323" t="s">
        <v>2141</v>
      </c>
      <c r="D27" s="323" t="s">
        <v>2322</v>
      </c>
      <c r="F27" s="323">
        <v>100</v>
      </c>
      <c r="G27" s="323">
        <v>3.6</v>
      </c>
      <c r="H27" s="323">
        <v>465</v>
      </c>
      <c r="I27" s="323">
        <v>1956</v>
      </c>
      <c r="J27" s="323">
        <v>8.4</v>
      </c>
      <c r="K27" s="323">
        <v>17.2</v>
      </c>
      <c r="L27" s="323">
        <v>68.2</v>
      </c>
      <c r="M27" s="323">
        <v>65.900000000000006</v>
      </c>
      <c r="N27" s="323">
        <v>2.2999999999999998</v>
      </c>
      <c r="O27" s="323">
        <v>2.7</v>
      </c>
      <c r="P27" s="323">
        <v>107</v>
      </c>
      <c r="Q27" s="323">
        <v>2.5</v>
      </c>
      <c r="R27" s="323">
        <v>708</v>
      </c>
      <c r="S27" s="323">
        <v>196</v>
      </c>
      <c r="T27" s="323">
        <v>13</v>
      </c>
      <c r="U27" s="323">
        <v>1</v>
      </c>
      <c r="V27" s="323">
        <v>38</v>
      </c>
      <c r="W27" s="323">
        <v>173</v>
      </c>
      <c r="X27" s="323">
        <v>0.41</v>
      </c>
      <c r="Y27" s="323">
        <v>0.15</v>
      </c>
      <c r="Z27" s="323">
        <v>4</v>
      </c>
      <c r="AA27" s="323">
        <v>22</v>
      </c>
      <c r="AB27" s="322">
        <v>0</v>
      </c>
      <c r="AC27" s="322">
        <v>0</v>
      </c>
      <c r="AD27" s="322">
        <v>0</v>
      </c>
      <c r="AE27" s="323">
        <v>4.7</v>
      </c>
      <c r="AF27" s="323">
        <v>5.0999999999999996</v>
      </c>
      <c r="AG27" s="323">
        <v>6.1</v>
      </c>
      <c r="AH27" s="324">
        <v>0</v>
      </c>
      <c r="AI27" s="323">
        <v>6.1</v>
      </c>
      <c r="AJ27" s="324">
        <v>0</v>
      </c>
      <c r="AK27" s="325"/>
    </row>
    <row r="28" spans="1:37" s="323" customFormat="1" ht="12.75">
      <c r="A28" s="320">
        <v>27</v>
      </c>
      <c r="B28" s="321" t="s">
        <v>2280</v>
      </c>
      <c r="C28" s="323" t="s">
        <v>2094</v>
      </c>
      <c r="D28" s="323" t="s">
        <v>2323</v>
      </c>
      <c r="F28" s="323">
        <v>100</v>
      </c>
      <c r="G28" s="323">
        <v>5</v>
      </c>
      <c r="H28" s="323">
        <v>424</v>
      </c>
      <c r="I28" s="323">
        <v>1786</v>
      </c>
      <c r="J28" s="323">
        <v>9.6</v>
      </c>
      <c r="K28" s="323">
        <v>9.6999999999999993</v>
      </c>
      <c r="L28" s="323">
        <v>72.900000000000006</v>
      </c>
      <c r="M28" s="323">
        <v>70</v>
      </c>
      <c r="N28" s="323">
        <v>3</v>
      </c>
      <c r="O28" s="323">
        <v>2.7</v>
      </c>
      <c r="P28" s="323">
        <v>38</v>
      </c>
      <c r="Q28" s="323">
        <v>5.6</v>
      </c>
      <c r="R28" s="323">
        <v>944</v>
      </c>
      <c r="S28" s="323">
        <v>145</v>
      </c>
      <c r="T28" s="323">
        <v>0</v>
      </c>
      <c r="U28" s="323">
        <v>0.7</v>
      </c>
      <c r="V28" s="323">
        <v>33</v>
      </c>
      <c r="W28" s="323">
        <v>152</v>
      </c>
      <c r="X28" s="323">
        <v>0.12</v>
      </c>
      <c r="Y28" s="323">
        <v>0.37</v>
      </c>
      <c r="Z28" s="323">
        <v>6.2</v>
      </c>
      <c r="AA28" s="323">
        <v>134</v>
      </c>
      <c r="AB28" s="322">
        <v>0.06</v>
      </c>
      <c r="AC28" s="322">
        <v>0</v>
      </c>
      <c r="AD28" s="322">
        <v>1</v>
      </c>
      <c r="AE28" s="323">
        <v>1.7</v>
      </c>
      <c r="AF28" s="323">
        <v>3.2</v>
      </c>
      <c r="AG28" s="323">
        <v>4</v>
      </c>
      <c r="AH28" s="324">
        <v>0</v>
      </c>
      <c r="AI28" s="323">
        <v>4</v>
      </c>
      <c r="AJ28" s="324">
        <v>0</v>
      </c>
      <c r="AK28" s="325"/>
    </row>
    <row r="29" spans="1:37" s="323" customFormat="1" ht="12.75">
      <c r="A29" s="320">
        <v>28</v>
      </c>
      <c r="B29" s="321" t="s">
        <v>2280</v>
      </c>
      <c r="C29" s="323" t="s">
        <v>2069</v>
      </c>
      <c r="D29" s="323" t="s">
        <v>2324</v>
      </c>
      <c r="F29" s="323">
        <v>100</v>
      </c>
      <c r="G29" s="323">
        <v>12</v>
      </c>
      <c r="H29" s="323">
        <v>361</v>
      </c>
      <c r="I29" s="323">
        <v>1533</v>
      </c>
      <c r="J29" s="323">
        <v>6</v>
      </c>
      <c r="K29" s="323">
        <v>1.4</v>
      </c>
      <c r="L29" s="323">
        <v>80</v>
      </c>
      <c r="M29" s="323">
        <v>77.599999999999994</v>
      </c>
      <c r="N29" s="323">
        <v>2.4</v>
      </c>
      <c r="O29" s="323">
        <v>0.6</v>
      </c>
      <c r="P29" s="323">
        <v>8</v>
      </c>
      <c r="Q29" s="323">
        <v>0.4</v>
      </c>
      <c r="R29" s="323">
        <v>0</v>
      </c>
      <c r="S29" s="323">
        <v>98</v>
      </c>
      <c r="T29" s="323">
        <v>0</v>
      </c>
      <c r="U29" s="323">
        <v>0.8</v>
      </c>
      <c r="V29" s="323">
        <v>35</v>
      </c>
      <c r="W29" s="323">
        <v>76</v>
      </c>
      <c r="X29" s="323">
        <v>0.14000000000000001</v>
      </c>
      <c r="Y29" s="323">
        <v>0.04</v>
      </c>
      <c r="Z29" s="323">
        <v>2.6</v>
      </c>
      <c r="AA29" s="323">
        <v>4</v>
      </c>
      <c r="AB29" s="323">
        <v>0</v>
      </c>
      <c r="AC29" s="323">
        <v>0</v>
      </c>
      <c r="AD29" s="323">
        <v>0</v>
      </c>
      <c r="AE29" s="323">
        <v>0.4</v>
      </c>
      <c r="AF29" s="323">
        <v>0.4</v>
      </c>
      <c r="AG29" s="323">
        <v>0.3</v>
      </c>
      <c r="AH29" s="324">
        <v>0</v>
      </c>
      <c r="AI29" s="323">
        <v>0.3</v>
      </c>
      <c r="AJ29" s="324">
        <v>0</v>
      </c>
      <c r="AK29" s="325"/>
    </row>
    <row r="30" spans="1:37" s="323" customFormat="1" ht="12.75">
      <c r="A30" s="320">
        <v>29</v>
      </c>
      <c r="B30" s="321" t="s">
        <v>2280</v>
      </c>
      <c r="C30" s="323" t="s">
        <v>2325</v>
      </c>
      <c r="D30" s="323" t="s">
        <v>2326</v>
      </c>
      <c r="F30" s="323">
        <v>100</v>
      </c>
      <c r="G30" s="323">
        <v>8.6</v>
      </c>
      <c r="H30" s="323">
        <v>414</v>
      </c>
      <c r="I30" s="323">
        <v>1745</v>
      </c>
      <c r="J30" s="323">
        <v>14.7</v>
      </c>
      <c r="K30" s="323">
        <v>8.6</v>
      </c>
      <c r="L30" s="323">
        <v>66.2</v>
      </c>
      <c r="M30" s="323">
        <v>59.7</v>
      </c>
      <c r="N30" s="323">
        <v>6.5</v>
      </c>
      <c r="O30" s="323">
        <v>2</v>
      </c>
      <c r="P30" s="323">
        <v>54</v>
      </c>
      <c r="Q30" s="323">
        <v>4</v>
      </c>
      <c r="R30" s="323">
        <v>19</v>
      </c>
      <c r="S30" s="323">
        <v>440</v>
      </c>
      <c r="T30" s="323">
        <v>20</v>
      </c>
      <c r="U30" s="323">
        <v>3.2</v>
      </c>
      <c r="V30" s="323">
        <v>132</v>
      </c>
      <c r="W30" s="323">
        <v>371</v>
      </c>
      <c r="X30" s="323">
        <v>0.63</v>
      </c>
      <c r="Y30" s="323">
        <v>0.13</v>
      </c>
      <c r="Z30" s="323">
        <v>1.6</v>
      </c>
      <c r="AA30" s="323">
        <v>32</v>
      </c>
      <c r="AB30" s="323">
        <v>0</v>
      </c>
      <c r="AC30" s="323">
        <v>0</v>
      </c>
      <c r="AD30" s="323">
        <v>0</v>
      </c>
      <c r="AE30" s="323">
        <v>1.5</v>
      </c>
      <c r="AF30" s="323">
        <v>2.7</v>
      </c>
      <c r="AG30" s="323">
        <v>3.1</v>
      </c>
      <c r="AH30" s="324">
        <v>0</v>
      </c>
      <c r="AI30" s="323">
        <v>3.1</v>
      </c>
      <c r="AJ30" s="324">
        <v>0</v>
      </c>
      <c r="AK30" s="325"/>
    </row>
    <row r="31" spans="1:37" s="323" customFormat="1" ht="12.75">
      <c r="A31" s="320">
        <v>30</v>
      </c>
      <c r="B31" s="321" t="s">
        <v>2280</v>
      </c>
      <c r="C31" s="323" t="s">
        <v>2327</v>
      </c>
      <c r="D31" s="323" t="s">
        <v>2328</v>
      </c>
      <c r="F31" s="323">
        <v>100</v>
      </c>
      <c r="G31" s="323">
        <v>11.4</v>
      </c>
      <c r="H31" s="323">
        <v>378</v>
      </c>
      <c r="I31" s="323">
        <v>1600</v>
      </c>
      <c r="J31" s="323">
        <v>10.5</v>
      </c>
      <c r="K31" s="323">
        <v>1.6</v>
      </c>
      <c r="L31" s="323">
        <v>75.400000000000006</v>
      </c>
      <c r="M31" s="323">
        <v>65.3</v>
      </c>
      <c r="N31" s="323">
        <v>10.1</v>
      </c>
      <c r="O31" s="323">
        <v>1.1000000000000001</v>
      </c>
      <c r="P31" s="323">
        <v>32</v>
      </c>
      <c r="Q31" s="323">
        <v>2.7</v>
      </c>
      <c r="R31" s="323">
        <v>4</v>
      </c>
      <c r="S31" s="323">
        <v>296</v>
      </c>
      <c r="T31" s="323">
        <v>0</v>
      </c>
      <c r="U31" s="323">
        <v>2</v>
      </c>
      <c r="V31" s="323">
        <v>96</v>
      </c>
      <c r="W31" s="323">
        <v>309</v>
      </c>
      <c r="X31" s="323">
        <v>0.37</v>
      </c>
      <c r="Y31" s="323">
        <v>0.11</v>
      </c>
      <c r="Z31" s="323">
        <v>6.3</v>
      </c>
      <c r="AA31" s="323">
        <v>8</v>
      </c>
      <c r="AB31" s="323">
        <v>0</v>
      </c>
      <c r="AC31" s="323">
        <v>0</v>
      </c>
      <c r="AD31" s="323">
        <v>0</v>
      </c>
      <c r="AE31" s="323">
        <v>0.3</v>
      </c>
      <c r="AF31" s="323">
        <v>0.2</v>
      </c>
      <c r="AG31" s="323">
        <v>0.8</v>
      </c>
      <c r="AH31" s="324">
        <v>0</v>
      </c>
      <c r="AI31" s="323">
        <v>0.8</v>
      </c>
      <c r="AJ31" s="324">
        <v>0</v>
      </c>
      <c r="AK31" s="325"/>
    </row>
    <row r="32" spans="1:37" s="323" customFormat="1" ht="12.75">
      <c r="A32" s="320">
        <v>31</v>
      </c>
      <c r="B32" s="321" t="s">
        <v>2280</v>
      </c>
      <c r="C32" s="323" t="s">
        <v>2329</v>
      </c>
      <c r="D32" s="323" t="s">
        <v>2330</v>
      </c>
      <c r="F32" s="323">
        <v>100</v>
      </c>
      <c r="G32" s="323">
        <v>10.7</v>
      </c>
      <c r="H32" s="323">
        <v>390</v>
      </c>
      <c r="I32" s="323">
        <v>1646</v>
      </c>
      <c r="J32" s="323">
        <v>15.9</v>
      </c>
      <c r="K32" s="323">
        <v>2.9</v>
      </c>
      <c r="L32" s="323">
        <v>68.3</v>
      </c>
      <c r="M32" s="323">
        <v>64.900000000000006</v>
      </c>
      <c r="N32" s="323">
        <v>13.4</v>
      </c>
      <c r="O32" s="323">
        <v>2.2000000000000002</v>
      </c>
      <c r="P32" s="323">
        <v>37</v>
      </c>
      <c r="Q32" s="323">
        <v>5</v>
      </c>
      <c r="R32" s="323">
        <v>2</v>
      </c>
      <c r="S32" s="323">
        <v>499</v>
      </c>
      <c r="T32" s="323">
        <v>0</v>
      </c>
      <c r="U32" s="323">
        <v>5</v>
      </c>
      <c r="V32" s="323">
        <v>160</v>
      </c>
      <c r="W32" s="323">
        <v>717</v>
      </c>
      <c r="X32" s="323">
        <v>0.32</v>
      </c>
      <c r="Y32" s="323">
        <v>0.25</v>
      </c>
      <c r="Z32" s="323">
        <v>4.3</v>
      </c>
      <c r="AA32" s="323">
        <v>33</v>
      </c>
      <c r="AB32" s="323">
        <v>0</v>
      </c>
      <c r="AC32" s="323">
        <v>0</v>
      </c>
      <c r="AD32" s="323">
        <v>1</v>
      </c>
      <c r="AE32" s="323">
        <v>0.3</v>
      </c>
      <c r="AF32" s="323">
        <v>0.3</v>
      </c>
      <c r="AG32" s="323">
        <v>1</v>
      </c>
      <c r="AH32" s="324">
        <v>0</v>
      </c>
      <c r="AI32" s="323">
        <v>1</v>
      </c>
      <c r="AJ32" s="324">
        <v>0</v>
      </c>
      <c r="AK32" s="325"/>
    </row>
    <row r="33" spans="1:37" s="323" customFormat="1" ht="12.75">
      <c r="A33" s="320">
        <v>32</v>
      </c>
      <c r="B33" s="321" t="s">
        <v>2280</v>
      </c>
      <c r="C33" s="323" t="s">
        <v>2331</v>
      </c>
      <c r="D33" s="323" t="s">
        <v>2332</v>
      </c>
      <c r="F33" s="323">
        <v>100</v>
      </c>
      <c r="G33" s="323">
        <v>11.5</v>
      </c>
      <c r="H33" s="323">
        <v>370</v>
      </c>
      <c r="I33" s="323">
        <v>1567</v>
      </c>
      <c r="J33" s="323">
        <v>9.1</v>
      </c>
      <c r="K33" s="323">
        <v>1.6</v>
      </c>
      <c r="L33" s="323">
        <v>76.599999999999994</v>
      </c>
      <c r="M33" s="323">
        <v>70.3</v>
      </c>
      <c r="N33" s="323">
        <v>6.3</v>
      </c>
      <c r="O33" s="323">
        <v>1.2</v>
      </c>
      <c r="P33" s="323">
        <v>25</v>
      </c>
      <c r="Q33" s="323">
        <v>1.5</v>
      </c>
      <c r="R33" s="323">
        <v>2</v>
      </c>
      <c r="S33" s="323">
        <v>180</v>
      </c>
      <c r="T33" s="323">
        <v>0</v>
      </c>
      <c r="U33" s="323">
        <v>1.7</v>
      </c>
      <c r="V33" s="323">
        <v>78</v>
      </c>
      <c r="W33" s="323">
        <v>305</v>
      </c>
      <c r="X33" s="323">
        <v>0.2</v>
      </c>
      <c r="Y33" s="323">
        <v>0.1</v>
      </c>
      <c r="Z33" s="323">
        <v>1.2</v>
      </c>
      <c r="AA33" s="323">
        <v>21</v>
      </c>
      <c r="AB33" s="323">
        <v>0</v>
      </c>
      <c r="AC33" s="323">
        <v>0</v>
      </c>
      <c r="AD33" s="323">
        <v>0</v>
      </c>
      <c r="AE33" s="323">
        <v>0.2</v>
      </c>
      <c r="AF33" s="323">
        <v>0.2</v>
      </c>
      <c r="AG33" s="323">
        <v>0.7</v>
      </c>
      <c r="AH33" s="324">
        <v>0</v>
      </c>
      <c r="AI33" s="323">
        <v>0.7</v>
      </c>
      <c r="AJ33" s="324">
        <v>0</v>
      </c>
      <c r="AK33" s="325"/>
    </row>
    <row r="34" spans="1:37" s="323" customFormat="1" ht="12.75">
      <c r="A34" s="320">
        <v>33</v>
      </c>
      <c r="B34" s="321" t="s">
        <v>2280</v>
      </c>
      <c r="C34" s="323" t="s">
        <v>2333</v>
      </c>
      <c r="D34" s="323" t="s">
        <v>2334</v>
      </c>
      <c r="F34" s="323">
        <v>100</v>
      </c>
      <c r="G34" s="323">
        <v>10.1</v>
      </c>
      <c r="H34" s="323">
        <v>386</v>
      </c>
      <c r="I34" s="323">
        <v>1632</v>
      </c>
      <c r="J34" s="323">
        <v>7.7</v>
      </c>
      <c r="K34" s="323">
        <v>3.3</v>
      </c>
      <c r="L34" s="323">
        <v>77.599999999999994</v>
      </c>
      <c r="M34" s="323">
        <v>70.3</v>
      </c>
      <c r="N34" s="323">
        <v>7.3</v>
      </c>
      <c r="O34" s="323">
        <v>1.2</v>
      </c>
      <c r="P34" s="323">
        <v>6</v>
      </c>
      <c r="Q34" s="323">
        <v>2.7</v>
      </c>
      <c r="R34" s="323">
        <v>22</v>
      </c>
      <c r="S34" s="323">
        <v>276</v>
      </c>
      <c r="T34" s="323">
        <v>1</v>
      </c>
      <c r="U34" s="323">
        <v>1.4</v>
      </c>
      <c r="V34" s="323">
        <v>39</v>
      </c>
      <c r="W34" s="323">
        <v>242</v>
      </c>
      <c r="X34" s="323">
        <v>0.3</v>
      </c>
      <c r="Y34" s="323">
        <v>0.13</v>
      </c>
      <c r="Z34" s="323">
        <v>2.1</v>
      </c>
      <c r="AA34" s="323">
        <v>30</v>
      </c>
      <c r="AB34" s="323">
        <v>0</v>
      </c>
      <c r="AC34" s="323">
        <v>0</v>
      </c>
      <c r="AD34" s="323">
        <v>13</v>
      </c>
      <c r="AE34" s="323">
        <v>0.4</v>
      </c>
      <c r="AF34" s="323">
        <v>0.8</v>
      </c>
      <c r="AG34" s="323">
        <v>1.4</v>
      </c>
      <c r="AH34" s="324">
        <v>0</v>
      </c>
      <c r="AI34" s="323">
        <v>1.4</v>
      </c>
      <c r="AJ34" s="324">
        <v>0</v>
      </c>
      <c r="AK34" s="325"/>
    </row>
    <row r="35" spans="1:37" s="323" customFormat="1" ht="12.75">
      <c r="A35" s="320">
        <v>34</v>
      </c>
      <c r="B35" s="321" t="s">
        <v>2280</v>
      </c>
      <c r="C35" s="323" t="s">
        <v>2059</v>
      </c>
      <c r="D35" s="323" t="s">
        <v>2335</v>
      </c>
      <c r="F35" s="323">
        <v>100</v>
      </c>
      <c r="G35" s="323">
        <v>12</v>
      </c>
      <c r="H35" s="323">
        <v>380</v>
      </c>
      <c r="I35" s="323">
        <v>1608</v>
      </c>
      <c r="J35" s="323">
        <v>9.1</v>
      </c>
      <c r="K35" s="323">
        <v>3.7</v>
      </c>
      <c r="L35" s="323">
        <v>73.900000000000006</v>
      </c>
      <c r="M35" s="323">
        <v>66.400000000000006</v>
      </c>
      <c r="N35" s="323">
        <v>7.5</v>
      </c>
      <c r="O35" s="323">
        <v>1.3</v>
      </c>
      <c r="P35" s="323">
        <v>4</v>
      </c>
      <c r="Q35" s="323">
        <v>2.7</v>
      </c>
      <c r="R35" s="323">
        <v>1</v>
      </c>
      <c r="S35" s="323">
        <v>248</v>
      </c>
      <c r="T35" s="323">
        <v>1</v>
      </c>
      <c r="U35" s="323">
        <v>1.3</v>
      </c>
      <c r="V35" s="323">
        <v>44</v>
      </c>
      <c r="W35" s="323">
        <v>170</v>
      </c>
      <c r="X35" s="323">
        <v>0.3</v>
      </c>
      <c r="Y35" s="323">
        <v>0.12</v>
      </c>
      <c r="Z35" s="323">
        <v>2.7</v>
      </c>
      <c r="AA35" s="323">
        <v>35</v>
      </c>
      <c r="AB35" s="323">
        <v>0</v>
      </c>
      <c r="AC35" s="323">
        <v>0</v>
      </c>
      <c r="AD35" s="323">
        <v>0</v>
      </c>
      <c r="AE35" s="323">
        <v>0.4</v>
      </c>
      <c r="AF35" s="323">
        <v>0.8</v>
      </c>
      <c r="AG35" s="323">
        <v>1.3</v>
      </c>
      <c r="AH35" s="324">
        <v>0</v>
      </c>
      <c r="AI35" s="323">
        <v>1.3</v>
      </c>
      <c r="AJ35" s="324">
        <v>0</v>
      </c>
      <c r="AK35" s="325"/>
    </row>
    <row r="36" spans="1:37" s="323" customFormat="1" ht="12.75">
      <c r="A36" s="320">
        <v>35</v>
      </c>
      <c r="B36" s="321" t="s">
        <v>2280</v>
      </c>
      <c r="C36" s="323" t="s">
        <v>2336</v>
      </c>
      <c r="D36" s="323" t="s">
        <v>16</v>
      </c>
      <c r="F36" s="323">
        <v>100</v>
      </c>
      <c r="G36" s="323">
        <v>10.6</v>
      </c>
      <c r="H36" s="323">
        <v>396</v>
      </c>
      <c r="I36" s="323">
        <v>1671</v>
      </c>
      <c r="J36" s="323">
        <v>8.8000000000000007</v>
      </c>
      <c r="K36" s="323">
        <v>4.9000000000000004</v>
      </c>
      <c r="L36" s="323">
        <v>74.3</v>
      </c>
      <c r="M36" s="323">
        <v>64.7</v>
      </c>
      <c r="N36" s="323">
        <v>9.6</v>
      </c>
      <c r="O36" s="323">
        <v>1.4</v>
      </c>
      <c r="P36" s="323">
        <v>11</v>
      </c>
      <c r="Q36" s="323">
        <v>2.4</v>
      </c>
      <c r="R36" s="323">
        <v>5</v>
      </c>
      <c r="S36" s="323">
        <v>272</v>
      </c>
      <c r="T36" s="323">
        <v>0</v>
      </c>
      <c r="U36" s="323">
        <v>1.7</v>
      </c>
      <c r="V36" s="323">
        <v>93</v>
      </c>
      <c r="W36" s="323">
        <v>315</v>
      </c>
      <c r="X36" s="323">
        <v>0.35</v>
      </c>
      <c r="Y36" s="323">
        <v>0.08</v>
      </c>
      <c r="Z36" s="323">
        <v>2</v>
      </c>
      <c r="AA36" s="323">
        <v>25</v>
      </c>
      <c r="AB36" s="323">
        <v>0</v>
      </c>
      <c r="AC36" s="323">
        <v>0</v>
      </c>
      <c r="AD36" s="323">
        <v>0</v>
      </c>
      <c r="AE36" s="323">
        <v>0.5</v>
      </c>
      <c r="AF36" s="323">
        <v>1</v>
      </c>
      <c r="AG36" s="323">
        <v>1.8</v>
      </c>
      <c r="AH36" s="324">
        <v>0</v>
      </c>
      <c r="AI36" s="323">
        <v>1.8</v>
      </c>
      <c r="AJ36" s="324">
        <v>0</v>
      </c>
      <c r="AK36" s="325"/>
    </row>
    <row r="37" spans="1:37" s="323" customFormat="1" ht="12.75">
      <c r="A37" s="320">
        <v>36</v>
      </c>
      <c r="B37" s="321" t="s">
        <v>2280</v>
      </c>
      <c r="C37" s="323" t="s">
        <v>2337</v>
      </c>
      <c r="D37" s="323" t="s">
        <v>17</v>
      </c>
      <c r="F37" s="323">
        <v>100</v>
      </c>
      <c r="G37" s="323">
        <v>7.5</v>
      </c>
      <c r="H37" s="323">
        <v>385</v>
      </c>
      <c r="I37" s="323">
        <v>1530</v>
      </c>
      <c r="J37" s="323">
        <v>9.9</v>
      </c>
      <c r="K37" s="323">
        <v>3.4</v>
      </c>
      <c r="L37" s="323">
        <v>77.900000000000006</v>
      </c>
      <c r="M37" s="323">
        <v>76.5</v>
      </c>
      <c r="N37" s="323">
        <v>1.4</v>
      </c>
      <c r="O37" s="323">
        <v>1.3</v>
      </c>
      <c r="P37" s="323">
        <v>9</v>
      </c>
      <c r="Q37" s="323">
        <v>4.0999999999999996</v>
      </c>
      <c r="R37" s="323">
        <v>420</v>
      </c>
      <c r="S37" s="323">
        <v>194</v>
      </c>
      <c r="T37" s="323">
        <v>0</v>
      </c>
      <c r="U37" s="323">
        <v>3.2</v>
      </c>
      <c r="V37" s="323">
        <v>28</v>
      </c>
      <c r="W37" s="323">
        <v>340</v>
      </c>
      <c r="X37" s="323">
        <v>0.2</v>
      </c>
      <c r="Y37" s="323">
        <v>0.17</v>
      </c>
      <c r="Z37" s="323">
        <v>2</v>
      </c>
      <c r="AA37" s="323">
        <v>0</v>
      </c>
      <c r="AB37" s="323">
        <v>0</v>
      </c>
      <c r="AC37" s="323">
        <v>0</v>
      </c>
      <c r="AD37" s="323">
        <v>0</v>
      </c>
      <c r="AE37" s="323">
        <v>0</v>
      </c>
      <c r="AF37" s="323">
        <v>0</v>
      </c>
      <c r="AG37" s="323">
        <v>0</v>
      </c>
      <c r="AH37" s="324">
        <v>0</v>
      </c>
      <c r="AI37" s="323">
        <v>0</v>
      </c>
      <c r="AJ37" s="324">
        <v>0</v>
      </c>
      <c r="AK37" s="325"/>
    </row>
    <row r="38" spans="1:37" s="323" customFormat="1" ht="12.75">
      <c r="A38" s="320">
        <v>37</v>
      </c>
      <c r="B38" s="321" t="s">
        <v>2280</v>
      </c>
      <c r="C38" s="323" t="s">
        <v>2338</v>
      </c>
      <c r="D38" s="323" t="s">
        <v>2339</v>
      </c>
      <c r="F38" s="323">
        <v>100</v>
      </c>
      <c r="G38" s="323">
        <v>13.7</v>
      </c>
      <c r="H38" s="323">
        <v>360</v>
      </c>
      <c r="I38" s="323">
        <v>1525</v>
      </c>
      <c r="J38" s="323">
        <v>11</v>
      </c>
      <c r="K38" s="323">
        <v>4.0999999999999996</v>
      </c>
      <c r="L38" s="323">
        <v>69</v>
      </c>
      <c r="M38" s="323">
        <v>67.5</v>
      </c>
      <c r="N38" s="323">
        <v>1.5</v>
      </c>
      <c r="O38" s="323">
        <v>2.2000000000000002</v>
      </c>
      <c r="P38" s="323">
        <v>44</v>
      </c>
      <c r="Q38" s="323">
        <v>4.9000000000000004</v>
      </c>
      <c r="R38" s="323">
        <v>12</v>
      </c>
      <c r="S38" s="323">
        <v>97</v>
      </c>
      <c r="T38" s="323">
        <v>0</v>
      </c>
      <c r="U38" s="323">
        <v>2.7</v>
      </c>
      <c r="V38" s="323">
        <v>146</v>
      </c>
      <c r="W38" s="323">
        <v>455</v>
      </c>
      <c r="X38" s="323">
        <v>0</v>
      </c>
      <c r="Y38" s="323">
        <v>0</v>
      </c>
      <c r="Z38" s="323">
        <v>0</v>
      </c>
      <c r="AA38" s="323">
        <v>0</v>
      </c>
      <c r="AB38" s="323">
        <v>0</v>
      </c>
      <c r="AC38" s="323">
        <v>0</v>
      </c>
      <c r="AD38" s="323">
        <v>0</v>
      </c>
      <c r="AE38" s="323">
        <v>0</v>
      </c>
      <c r="AF38" s="323">
        <v>0</v>
      </c>
      <c r="AG38" s="323">
        <v>0</v>
      </c>
      <c r="AH38" s="324">
        <v>0</v>
      </c>
      <c r="AI38" s="323">
        <v>0</v>
      </c>
      <c r="AJ38" s="324">
        <v>0</v>
      </c>
      <c r="AK38" s="325"/>
    </row>
    <row r="39" spans="1:37" s="323" customFormat="1" ht="12.75">
      <c r="A39" s="320">
        <v>38</v>
      </c>
      <c r="B39" s="321" t="s">
        <v>2280</v>
      </c>
      <c r="C39" s="323" t="s">
        <v>2155</v>
      </c>
      <c r="D39" s="323" t="s">
        <v>2340</v>
      </c>
      <c r="F39" s="323">
        <v>100</v>
      </c>
      <c r="G39" s="323">
        <v>12.2</v>
      </c>
      <c r="H39" s="323">
        <v>366</v>
      </c>
      <c r="I39" s="323">
        <v>1541</v>
      </c>
      <c r="J39" s="323">
        <v>13.2</v>
      </c>
      <c r="K39" s="323">
        <v>1.9</v>
      </c>
      <c r="L39" s="323">
        <v>72.099999999999994</v>
      </c>
      <c r="M39" s="323">
        <v>69.7</v>
      </c>
      <c r="N39" s="323">
        <v>2.4</v>
      </c>
      <c r="O39" s="323">
        <v>0.6</v>
      </c>
      <c r="P39" s="323">
        <v>18</v>
      </c>
      <c r="Q39" s="323">
        <v>5.0999999999999996</v>
      </c>
      <c r="R39" s="323">
        <v>2</v>
      </c>
      <c r="S39" s="323">
        <v>146</v>
      </c>
      <c r="T39" s="323">
        <v>0</v>
      </c>
      <c r="U39" s="323">
        <v>1.6</v>
      </c>
      <c r="V39" s="323">
        <v>34</v>
      </c>
      <c r="W39" s="323">
        <v>120</v>
      </c>
      <c r="X39" s="323">
        <v>0.77</v>
      </c>
      <c r="Y39" s="323">
        <v>0.46</v>
      </c>
      <c r="Z39" s="323">
        <v>6</v>
      </c>
      <c r="AA39" s="323">
        <v>214</v>
      </c>
      <c r="AB39" s="323">
        <v>0</v>
      </c>
      <c r="AC39" s="323">
        <v>0</v>
      </c>
      <c r="AD39" s="323">
        <v>0</v>
      </c>
      <c r="AE39" s="323">
        <v>0.3</v>
      </c>
      <c r="AF39" s="323">
        <v>0.2</v>
      </c>
      <c r="AG39" s="323">
        <v>0.7</v>
      </c>
      <c r="AH39" s="324">
        <v>0</v>
      </c>
      <c r="AI39" s="323">
        <v>0.7</v>
      </c>
      <c r="AJ39" s="324">
        <v>0</v>
      </c>
      <c r="AK39" s="325"/>
    </row>
    <row r="40" spans="1:37" s="323" customFormat="1" ht="12.75">
      <c r="A40" s="320">
        <v>39</v>
      </c>
      <c r="B40" s="321" t="s">
        <v>2280</v>
      </c>
      <c r="C40" s="323" t="s">
        <v>2341</v>
      </c>
      <c r="D40" s="323" t="s">
        <v>2342</v>
      </c>
      <c r="F40" s="323">
        <v>100</v>
      </c>
      <c r="G40" s="323">
        <v>12.8</v>
      </c>
      <c r="H40" s="323">
        <v>358</v>
      </c>
      <c r="I40" s="323">
        <v>1517</v>
      </c>
      <c r="J40" s="323">
        <v>9.5</v>
      </c>
      <c r="K40" s="323">
        <v>1.4</v>
      </c>
      <c r="L40" s="323">
        <v>75.599999999999994</v>
      </c>
      <c r="M40" s="323">
        <v>73.3</v>
      </c>
      <c r="N40" s="323">
        <v>2.2999999999999998</v>
      </c>
      <c r="O40" s="323">
        <v>0.7</v>
      </c>
      <c r="P40" s="323">
        <v>30</v>
      </c>
      <c r="Q40" s="323">
        <v>5.2</v>
      </c>
      <c r="R40" s="323">
        <v>2</v>
      </c>
      <c r="S40" s="323">
        <v>140</v>
      </c>
      <c r="T40" s="323">
        <v>10</v>
      </c>
      <c r="U40" s="323">
        <v>0.8</v>
      </c>
      <c r="V40" s="323">
        <v>24</v>
      </c>
      <c r="W40" s="323">
        <v>140</v>
      </c>
      <c r="X40" s="323">
        <v>0.56999999999999995</v>
      </c>
      <c r="Y40" s="323">
        <v>0.05</v>
      </c>
      <c r="Z40" s="323">
        <v>6.3</v>
      </c>
      <c r="AA40" s="323">
        <v>210</v>
      </c>
      <c r="AB40" s="323">
        <v>0</v>
      </c>
      <c r="AC40" s="323">
        <v>0</v>
      </c>
      <c r="AD40" s="323">
        <v>0</v>
      </c>
      <c r="AE40" s="323">
        <v>0.3</v>
      </c>
      <c r="AF40" s="323">
        <v>0.2</v>
      </c>
      <c r="AG40" s="323">
        <v>0.6</v>
      </c>
      <c r="AH40" s="324">
        <v>0</v>
      </c>
      <c r="AI40" s="323">
        <v>0.6</v>
      </c>
      <c r="AJ40" s="324">
        <v>0</v>
      </c>
      <c r="AK40" s="325"/>
    </row>
    <row r="41" spans="1:37" s="323" customFormat="1" ht="12.75">
      <c r="A41" s="320">
        <v>40</v>
      </c>
      <c r="B41" s="321" t="s">
        <v>2280</v>
      </c>
      <c r="C41" s="323" t="s">
        <v>2074</v>
      </c>
      <c r="D41" s="323" t="s">
        <v>2343</v>
      </c>
      <c r="F41" s="323">
        <v>100</v>
      </c>
      <c r="G41" s="323">
        <v>13</v>
      </c>
      <c r="H41" s="323">
        <v>360</v>
      </c>
      <c r="I41" s="323">
        <v>1527</v>
      </c>
      <c r="J41" s="323">
        <v>12.5</v>
      </c>
      <c r="K41" s="323">
        <v>1.7</v>
      </c>
      <c r="L41" s="323">
        <v>72.3</v>
      </c>
      <c r="M41" s="323">
        <v>69.7</v>
      </c>
      <c r="N41" s="323">
        <v>2.6</v>
      </c>
      <c r="O41" s="323">
        <v>0.5</v>
      </c>
      <c r="P41" s="323">
        <v>15</v>
      </c>
      <c r="Q41" s="323">
        <v>4.3</v>
      </c>
      <c r="R41" s="323">
        <v>2</v>
      </c>
      <c r="S41" s="323">
        <v>107</v>
      </c>
      <c r="T41" s="323">
        <v>0</v>
      </c>
      <c r="U41" s="323">
        <v>1</v>
      </c>
      <c r="V41" s="323">
        <v>26</v>
      </c>
      <c r="W41" s="323">
        <v>103</v>
      </c>
      <c r="X41" s="323">
        <v>0.98</v>
      </c>
      <c r="Y41" s="323">
        <v>0.47</v>
      </c>
      <c r="Z41" s="323">
        <v>6.1</v>
      </c>
      <c r="AA41" s="323">
        <v>216</v>
      </c>
      <c r="AB41" s="323">
        <v>0</v>
      </c>
      <c r="AC41" s="323">
        <v>0</v>
      </c>
      <c r="AD41" s="323">
        <v>0</v>
      </c>
      <c r="AE41" s="323">
        <v>0.3</v>
      </c>
      <c r="AF41" s="323">
        <v>0.1</v>
      </c>
      <c r="AG41" s="323">
        <v>0.7</v>
      </c>
      <c r="AH41" s="324">
        <v>0</v>
      </c>
      <c r="AI41" s="323">
        <v>0.7</v>
      </c>
      <c r="AJ41" s="324">
        <v>0</v>
      </c>
      <c r="AK41" s="325"/>
    </row>
    <row r="42" spans="1:37" s="323" customFormat="1" ht="12.75">
      <c r="A42" s="320">
        <v>41</v>
      </c>
      <c r="B42" s="321" t="s">
        <v>2280</v>
      </c>
      <c r="C42" s="323" t="s">
        <v>2344</v>
      </c>
      <c r="D42" s="323" t="s">
        <v>2345</v>
      </c>
      <c r="F42" s="323">
        <v>100</v>
      </c>
      <c r="G42" s="323">
        <v>11</v>
      </c>
      <c r="H42" s="323">
        <v>382</v>
      </c>
      <c r="I42" s="323">
        <v>1616</v>
      </c>
      <c r="J42" s="323">
        <v>3.8</v>
      </c>
      <c r="K42" s="323">
        <v>2.1</v>
      </c>
      <c r="L42" s="323">
        <v>71.2</v>
      </c>
      <c r="M42" s="323">
        <v>59.8</v>
      </c>
      <c r="N42" s="323">
        <v>11.4</v>
      </c>
      <c r="O42" s="323">
        <v>1.8</v>
      </c>
      <c r="P42" s="323">
        <v>48</v>
      </c>
      <c r="Q42" s="323">
        <v>4</v>
      </c>
      <c r="R42" s="323">
        <v>3</v>
      </c>
      <c r="S42" s="323">
        <v>390</v>
      </c>
      <c r="T42" s="323">
        <v>0</v>
      </c>
      <c r="U42" s="323">
        <v>3.4</v>
      </c>
      <c r="V42" s="323">
        <v>124</v>
      </c>
      <c r="W42" s="323">
        <v>500</v>
      </c>
      <c r="X42" s="323">
        <v>0.45</v>
      </c>
      <c r="Y42" s="323">
        <v>0.26</v>
      </c>
      <c r="Z42" s="323">
        <v>5.2</v>
      </c>
      <c r="AA42" s="323">
        <v>49</v>
      </c>
      <c r="AB42" s="323">
        <v>0</v>
      </c>
      <c r="AC42" s="323">
        <v>0</v>
      </c>
      <c r="AD42" s="323">
        <v>0</v>
      </c>
      <c r="AE42" s="323">
        <v>0.4</v>
      </c>
      <c r="AF42" s="323">
        <v>0.3</v>
      </c>
      <c r="AG42" s="323">
        <v>1.1000000000000001</v>
      </c>
      <c r="AH42" s="324">
        <v>0</v>
      </c>
      <c r="AI42" s="323">
        <v>1.1000000000000001</v>
      </c>
      <c r="AJ42" s="324">
        <v>0</v>
      </c>
      <c r="AK42" s="325"/>
    </row>
    <row r="43" spans="1:37" s="323" customFormat="1" ht="12.75">
      <c r="A43" s="320">
        <v>42</v>
      </c>
      <c r="B43" s="321" t="s">
        <v>2280</v>
      </c>
      <c r="C43" s="323" t="s">
        <v>2346</v>
      </c>
      <c r="D43" s="323" t="s">
        <v>2347</v>
      </c>
      <c r="F43" s="323">
        <v>100</v>
      </c>
      <c r="G43" s="323">
        <v>10</v>
      </c>
      <c r="H43" s="323">
        <v>555</v>
      </c>
      <c r="I43" s="323">
        <v>2310</v>
      </c>
      <c r="J43" s="323">
        <v>7.4</v>
      </c>
      <c r="K43" s="323">
        <v>38.5</v>
      </c>
      <c r="L43" s="323">
        <v>44</v>
      </c>
      <c r="M43" s="323">
        <v>42.5</v>
      </c>
      <c r="N43" s="323">
        <v>1.5</v>
      </c>
      <c r="O43" s="323">
        <v>0.1</v>
      </c>
      <c r="P43" s="323">
        <v>14</v>
      </c>
      <c r="Q43" s="323">
        <v>2.4</v>
      </c>
      <c r="R43" s="323">
        <v>307</v>
      </c>
      <c r="S43" s="323">
        <v>43</v>
      </c>
      <c r="T43" s="323">
        <v>0</v>
      </c>
      <c r="U43" s="323">
        <v>0.5</v>
      </c>
      <c r="V43" s="323">
        <v>16</v>
      </c>
      <c r="W43" s="323">
        <v>62</v>
      </c>
      <c r="X43" s="323">
        <v>0.01</v>
      </c>
      <c r="Y43" s="323">
        <v>0.06</v>
      </c>
      <c r="Z43" s="323">
        <v>3.8</v>
      </c>
      <c r="AA43" s="323">
        <v>55</v>
      </c>
      <c r="AB43" s="323">
        <v>0</v>
      </c>
      <c r="AC43" s="323">
        <v>0</v>
      </c>
      <c r="AD43" s="323">
        <v>17</v>
      </c>
      <c r="AE43" s="323">
        <v>5.6</v>
      </c>
      <c r="AF43" s="323">
        <v>8.8000000000000007</v>
      </c>
      <c r="AG43" s="323">
        <v>22.2</v>
      </c>
      <c r="AH43" s="324">
        <v>0</v>
      </c>
      <c r="AI43" s="323">
        <v>22.2</v>
      </c>
      <c r="AJ43" s="324">
        <v>0</v>
      </c>
      <c r="AK43" s="325"/>
    </row>
    <row r="44" spans="1:37" s="323" customFormat="1" ht="12.75">
      <c r="A44" s="320">
        <v>43</v>
      </c>
      <c r="B44" s="321" t="s">
        <v>2280</v>
      </c>
      <c r="C44" s="323" t="s">
        <v>2348</v>
      </c>
      <c r="D44" s="323" t="s">
        <v>2349</v>
      </c>
      <c r="E44" s="323" t="s">
        <v>1085</v>
      </c>
      <c r="F44" s="323">
        <v>100</v>
      </c>
      <c r="G44" s="323">
        <v>10.1</v>
      </c>
      <c r="H44" s="323">
        <v>393</v>
      </c>
      <c r="I44" s="323">
        <v>1660</v>
      </c>
      <c r="J44" s="323">
        <v>9.4</v>
      </c>
      <c r="K44" s="323">
        <v>4.7</v>
      </c>
      <c r="L44" s="323">
        <v>74.5</v>
      </c>
      <c r="M44" s="323">
        <v>67.2</v>
      </c>
      <c r="N44" s="323">
        <v>7.3</v>
      </c>
      <c r="O44" s="323">
        <v>1.2</v>
      </c>
      <c r="P44" s="323">
        <v>7</v>
      </c>
      <c r="Q44" s="323">
        <v>2.7</v>
      </c>
      <c r="R44" s="323">
        <v>36</v>
      </c>
      <c r="S44" s="323">
        <v>213</v>
      </c>
      <c r="T44" s="323">
        <v>0</v>
      </c>
      <c r="U44" s="323">
        <v>2.2000000000000002</v>
      </c>
      <c r="V44" s="323">
        <v>127</v>
      </c>
      <c r="W44" s="323">
        <v>287</v>
      </c>
      <c r="X44" s="323">
        <v>0.38</v>
      </c>
      <c r="Y44" s="323">
        <v>0.2</v>
      </c>
      <c r="Z44" s="323">
        <v>3.6</v>
      </c>
      <c r="AA44" s="323">
        <v>19</v>
      </c>
      <c r="AB44" s="323">
        <v>0</v>
      </c>
      <c r="AC44" s="323">
        <v>0</v>
      </c>
      <c r="AD44" s="323">
        <v>34</v>
      </c>
      <c r="AE44" s="323">
        <v>0.7</v>
      </c>
      <c r="AF44" s="323">
        <v>1.3</v>
      </c>
      <c r="AG44" s="323">
        <v>2.2000000000000002</v>
      </c>
      <c r="AH44" s="324">
        <v>0</v>
      </c>
      <c r="AI44" s="323">
        <v>2.2000000000000002</v>
      </c>
      <c r="AJ44" s="324">
        <v>0</v>
      </c>
      <c r="AK44" s="325"/>
    </row>
    <row r="45" spans="1:37" s="323" customFormat="1" ht="12.75">
      <c r="A45" s="320">
        <v>44</v>
      </c>
      <c r="B45" s="321" t="s">
        <v>2280</v>
      </c>
      <c r="C45" s="323" t="s">
        <v>2350</v>
      </c>
      <c r="D45" s="323" t="s">
        <v>18</v>
      </c>
      <c r="E45" s="323" t="s">
        <v>1085</v>
      </c>
      <c r="F45" s="323">
        <v>100</v>
      </c>
      <c r="G45" s="323">
        <v>13.2</v>
      </c>
      <c r="H45" s="323">
        <v>347</v>
      </c>
      <c r="I45" s="323">
        <v>1472</v>
      </c>
      <c r="J45" s="323">
        <v>8.8000000000000007</v>
      </c>
      <c r="K45" s="323">
        <v>0.8</v>
      </c>
      <c r="L45" s="323">
        <v>76</v>
      </c>
      <c r="M45" s="323">
        <v>0</v>
      </c>
      <c r="N45" s="323">
        <v>0</v>
      </c>
      <c r="O45" s="323">
        <v>1.1000000000000001</v>
      </c>
      <c r="P45" s="323">
        <v>7</v>
      </c>
      <c r="Q45" s="323">
        <v>2.1</v>
      </c>
      <c r="R45" s="323">
        <v>0</v>
      </c>
      <c r="S45" s="323">
        <v>281</v>
      </c>
      <c r="T45" s="323">
        <v>0</v>
      </c>
      <c r="U45" s="323">
        <v>3.2</v>
      </c>
      <c r="V45" s="323">
        <v>0</v>
      </c>
      <c r="W45" s="323">
        <v>0</v>
      </c>
      <c r="X45" s="323">
        <v>0.34</v>
      </c>
      <c r="Y45" s="323">
        <v>0.1</v>
      </c>
      <c r="Z45" s="323">
        <v>1.9</v>
      </c>
      <c r="AA45" s="323">
        <v>0</v>
      </c>
      <c r="AB45" s="323">
        <v>0</v>
      </c>
      <c r="AC45" s="323">
        <v>0</v>
      </c>
      <c r="AD45" s="323">
        <v>90</v>
      </c>
      <c r="AE45" s="323">
        <v>0</v>
      </c>
      <c r="AF45" s="323">
        <v>0</v>
      </c>
      <c r="AG45" s="323">
        <v>0</v>
      </c>
      <c r="AH45" s="324">
        <v>0</v>
      </c>
      <c r="AI45" s="323">
        <v>0</v>
      </c>
      <c r="AJ45" s="324">
        <v>0</v>
      </c>
      <c r="AK45" s="325"/>
    </row>
    <row r="46" spans="1:37" s="323" customFormat="1" ht="12.75">
      <c r="A46" s="320">
        <v>45</v>
      </c>
      <c r="B46" s="321" t="s">
        <v>2280</v>
      </c>
      <c r="C46" s="323" t="s">
        <v>2032</v>
      </c>
      <c r="D46" s="323" t="s">
        <v>2351</v>
      </c>
      <c r="E46" s="323" t="s">
        <v>1085</v>
      </c>
      <c r="F46" s="323">
        <v>100</v>
      </c>
      <c r="G46" s="323">
        <v>13.3</v>
      </c>
      <c r="H46" s="323">
        <v>363</v>
      </c>
      <c r="I46" s="323">
        <v>1539</v>
      </c>
      <c r="J46" s="323">
        <v>9.4</v>
      </c>
      <c r="K46" s="323">
        <v>3.8</v>
      </c>
      <c r="L46" s="323">
        <v>72.2</v>
      </c>
      <c r="M46" s="323">
        <v>70.8</v>
      </c>
      <c r="N46" s="323">
        <v>1.4</v>
      </c>
      <c r="O46" s="323">
        <v>1.3</v>
      </c>
      <c r="P46" s="323">
        <v>4</v>
      </c>
      <c r="Q46" s="323">
        <v>2.4</v>
      </c>
      <c r="R46" s="323">
        <v>35</v>
      </c>
      <c r="S46" s="323">
        <v>228</v>
      </c>
      <c r="T46" s="323">
        <v>0</v>
      </c>
      <c r="U46" s="323">
        <v>2.2000000000000002</v>
      </c>
      <c r="V46" s="323">
        <v>127</v>
      </c>
      <c r="W46" s="323">
        <v>287</v>
      </c>
      <c r="X46" s="323">
        <v>0.32</v>
      </c>
      <c r="Y46" s="323">
        <v>0.09</v>
      </c>
      <c r="Z46" s="323">
        <v>2.2999999999999998</v>
      </c>
      <c r="AA46" s="323">
        <v>0</v>
      </c>
      <c r="AB46" s="323">
        <v>0</v>
      </c>
      <c r="AC46" s="323">
        <v>1</v>
      </c>
      <c r="AD46" s="323">
        <v>0</v>
      </c>
      <c r="AE46" s="323">
        <v>0.7</v>
      </c>
      <c r="AF46" s="323">
        <v>1.3</v>
      </c>
      <c r="AG46" s="323">
        <v>2.2000000000000002</v>
      </c>
      <c r="AH46" s="324">
        <v>0</v>
      </c>
      <c r="AI46" s="323">
        <v>2.2000000000000002</v>
      </c>
      <c r="AJ46" s="324">
        <v>0</v>
      </c>
      <c r="AK46" s="325"/>
    </row>
    <row r="47" spans="1:37" s="323" customFormat="1" ht="12.75">
      <c r="A47" s="320">
        <v>46</v>
      </c>
      <c r="B47" s="321" t="s">
        <v>2280</v>
      </c>
      <c r="C47" s="323" t="s">
        <v>2078</v>
      </c>
      <c r="D47" s="323" t="s">
        <v>216</v>
      </c>
      <c r="E47" s="323" t="s">
        <v>1085</v>
      </c>
      <c r="F47" s="323">
        <v>100</v>
      </c>
      <c r="G47" s="323">
        <v>12.2</v>
      </c>
      <c r="H47" s="323">
        <v>357</v>
      </c>
      <c r="I47" s="323">
        <v>1517</v>
      </c>
      <c r="J47" s="323">
        <v>8.6999999999999993</v>
      </c>
      <c r="K47" s="323">
        <v>0.9</v>
      </c>
      <c r="L47" s="323">
        <v>77.900000000000006</v>
      </c>
      <c r="M47" s="323">
        <v>76.5</v>
      </c>
      <c r="N47" s="323">
        <v>1.4</v>
      </c>
      <c r="O47" s="323">
        <v>0.3</v>
      </c>
      <c r="P47" s="323">
        <v>10</v>
      </c>
      <c r="Q47" s="323">
        <v>2</v>
      </c>
      <c r="R47" s="323">
        <v>6</v>
      </c>
      <c r="S47" s="323">
        <v>71</v>
      </c>
      <c r="T47" s="323">
        <v>0</v>
      </c>
      <c r="U47" s="323">
        <v>0</v>
      </c>
      <c r="V47" s="323">
        <v>0</v>
      </c>
      <c r="W47" s="323">
        <v>0</v>
      </c>
      <c r="X47" s="323">
        <v>0.2</v>
      </c>
      <c r="Y47" s="323">
        <v>0.03</v>
      </c>
      <c r="Z47" s="323">
        <v>1.1000000000000001</v>
      </c>
      <c r="AA47" s="323">
        <v>0</v>
      </c>
      <c r="AB47" s="323">
        <v>0</v>
      </c>
      <c r="AC47" s="323">
        <v>0</v>
      </c>
      <c r="AD47" s="323">
        <v>0</v>
      </c>
      <c r="AE47" s="323">
        <v>0</v>
      </c>
      <c r="AF47" s="323">
        <v>0</v>
      </c>
      <c r="AG47" s="323">
        <v>0</v>
      </c>
      <c r="AH47" s="324">
        <v>0</v>
      </c>
      <c r="AI47" s="323">
        <v>0</v>
      </c>
      <c r="AJ47" s="324">
        <v>0</v>
      </c>
      <c r="AK47" s="325"/>
    </row>
    <row r="48" spans="1:37" s="323" customFormat="1" ht="12.75">
      <c r="A48" s="320">
        <v>47</v>
      </c>
      <c r="B48" s="321" t="s">
        <v>2280</v>
      </c>
      <c r="C48" s="323" t="s">
        <v>2352</v>
      </c>
      <c r="D48" s="323" t="s">
        <v>2353</v>
      </c>
      <c r="E48" s="323" t="s">
        <v>1085</v>
      </c>
      <c r="F48" s="323">
        <v>100</v>
      </c>
      <c r="G48" s="323">
        <v>54.5</v>
      </c>
      <c r="H48" s="323">
        <v>180</v>
      </c>
      <c r="I48" s="323">
        <v>764</v>
      </c>
      <c r="J48" s="323">
        <v>2.8</v>
      </c>
      <c r="K48" s="323">
        <v>0.4</v>
      </c>
      <c r="L48" s="323">
        <v>41.3</v>
      </c>
      <c r="M48" s="323">
        <v>0</v>
      </c>
      <c r="N48" s="323">
        <v>0</v>
      </c>
      <c r="O48" s="323">
        <v>1</v>
      </c>
      <c r="P48" s="323">
        <v>60</v>
      </c>
      <c r="Q48" s="323">
        <v>3</v>
      </c>
      <c r="R48" s="323">
        <v>0</v>
      </c>
      <c r="S48" s="323">
        <v>62</v>
      </c>
      <c r="T48" s="323">
        <v>0</v>
      </c>
      <c r="U48" s="323">
        <v>0</v>
      </c>
      <c r="V48" s="323">
        <v>0</v>
      </c>
      <c r="W48" s="323">
        <v>0</v>
      </c>
      <c r="X48" s="323">
        <v>0.13</v>
      </c>
      <c r="Y48" s="323">
        <v>0.1</v>
      </c>
      <c r="Z48" s="323">
        <v>1.6</v>
      </c>
      <c r="AA48" s="323">
        <v>0</v>
      </c>
      <c r="AB48" s="323">
        <v>0</v>
      </c>
      <c r="AC48" s="323">
        <v>3</v>
      </c>
      <c r="AD48" s="323">
        <v>0</v>
      </c>
      <c r="AE48" s="323">
        <v>0</v>
      </c>
      <c r="AF48" s="323">
        <v>0</v>
      </c>
      <c r="AG48" s="323">
        <v>0</v>
      </c>
      <c r="AH48" s="324">
        <v>0</v>
      </c>
      <c r="AI48" s="323">
        <v>0</v>
      </c>
      <c r="AJ48" s="324">
        <v>0</v>
      </c>
      <c r="AK48" s="325"/>
    </row>
    <row r="49" spans="1:37" s="323" customFormat="1" ht="12.75">
      <c r="A49" s="320">
        <v>48</v>
      </c>
      <c r="B49" s="321" t="s">
        <v>2280</v>
      </c>
      <c r="C49" s="323" t="s">
        <v>2354</v>
      </c>
      <c r="D49" s="323" t="s">
        <v>2355</v>
      </c>
      <c r="E49" s="323" t="s">
        <v>1085</v>
      </c>
      <c r="F49" s="323">
        <v>100</v>
      </c>
      <c r="G49" s="323">
        <v>75.7</v>
      </c>
      <c r="H49" s="323">
        <v>98</v>
      </c>
      <c r="I49" s="323">
        <v>418</v>
      </c>
      <c r="J49" s="323">
        <v>2.5</v>
      </c>
      <c r="K49" s="323">
        <v>0.5</v>
      </c>
      <c r="L49" s="323">
        <v>21</v>
      </c>
      <c r="M49" s="323">
        <v>0</v>
      </c>
      <c r="N49" s="323">
        <v>0</v>
      </c>
      <c r="O49" s="323">
        <v>0.3</v>
      </c>
      <c r="P49" s="323">
        <v>13</v>
      </c>
      <c r="Q49" s="323">
        <v>0.6</v>
      </c>
      <c r="R49" s="323">
        <v>0</v>
      </c>
      <c r="S49" s="323">
        <v>53</v>
      </c>
      <c r="T49" s="323">
        <v>0</v>
      </c>
      <c r="U49" s="323">
        <v>0</v>
      </c>
      <c r="V49" s="323">
        <v>0</v>
      </c>
      <c r="W49" s="323">
        <v>0</v>
      </c>
      <c r="X49" s="323">
        <v>0.04</v>
      </c>
      <c r="Y49" s="323">
        <v>0.02</v>
      </c>
      <c r="Z49" s="323">
        <v>0.2</v>
      </c>
      <c r="AA49" s="323">
        <v>0</v>
      </c>
      <c r="AB49" s="323">
        <v>0</v>
      </c>
      <c r="AC49" s="323">
        <v>0</v>
      </c>
      <c r="AD49" s="323">
        <v>0</v>
      </c>
      <c r="AE49" s="323">
        <v>0</v>
      </c>
      <c r="AF49" s="323">
        <v>0</v>
      </c>
      <c r="AG49" s="323">
        <v>0</v>
      </c>
      <c r="AH49" s="324">
        <v>0</v>
      </c>
      <c r="AI49" s="323">
        <v>0</v>
      </c>
      <c r="AJ49" s="324">
        <v>0</v>
      </c>
      <c r="AK49" s="325"/>
    </row>
    <row r="50" spans="1:37" s="323" customFormat="1" ht="12.75">
      <c r="A50" s="320">
        <v>49</v>
      </c>
      <c r="B50" s="321" t="s">
        <v>2280</v>
      </c>
      <c r="C50" s="323" t="s">
        <v>2356</v>
      </c>
      <c r="D50" s="323" t="s">
        <v>2357</v>
      </c>
      <c r="E50" s="323" t="s">
        <v>1085</v>
      </c>
      <c r="F50" s="323">
        <v>100</v>
      </c>
      <c r="G50" s="323">
        <v>10.7</v>
      </c>
      <c r="H50" s="323">
        <v>378</v>
      </c>
      <c r="I50" s="323">
        <v>1600</v>
      </c>
      <c r="J50" s="323">
        <v>10.1</v>
      </c>
      <c r="K50" s="323">
        <v>5.0999999999999996</v>
      </c>
      <c r="L50" s="323">
        <v>72.900000000000006</v>
      </c>
      <c r="M50" s="323">
        <v>0</v>
      </c>
      <c r="N50" s="323">
        <v>0</v>
      </c>
      <c r="O50" s="323">
        <v>1.2</v>
      </c>
      <c r="P50" s="323">
        <v>0</v>
      </c>
      <c r="Q50" s="323">
        <v>0</v>
      </c>
      <c r="R50" s="323">
        <v>0</v>
      </c>
      <c r="S50" s="323">
        <v>0</v>
      </c>
      <c r="T50" s="323">
        <v>0</v>
      </c>
      <c r="U50" s="323">
        <v>0</v>
      </c>
      <c r="V50" s="323">
        <v>0</v>
      </c>
      <c r="W50" s="323">
        <v>0</v>
      </c>
      <c r="X50" s="323">
        <v>0.48</v>
      </c>
      <c r="Y50" s="323">
        <v>0.13</v>
      </c>
      <c r="Z50" s="323">
        <v>1.7</v>
      </c>
      <c r="AA50" s="323">
        <v>0</v>
      </c>
      <c r="AB50" s="323">
        <v>0</v>
      </c>
      <c r="AC50" s="323">
        <v>1</v>
      </c>
      <c r="AD50" s="323">
        <v>45</v>
      </c>
      <c r="AE50" s="323">
        <v>0</v>
      </c>
      <c r="AF50" s="323">
        <v>0</v>
      </c>
      <c r="AG50" s="323">
        <v>0</v>
      </c>
      <c r="AH50" s="324">
        <v>0</v>
      </c>
      <c r="AI50" s="323">
        <v>0</v>
      </c>
      <c r="AJ50" s="324">
        <v>0</v>
      </c>
      <c r="AK50" s="325"/>
    </row>
    <row r="51" spans="1:37" s="323" customFormat="1" ht="12.75">
      <c r="A51" s="320">
        <v>50</v>
      </c>
      <c r="B51" s="321" t="s">
        <v>2280</v>
      </c>
      <c r="C51" s="323" t="s">
        <v>2358</v>
      </c>
      <c r="D51" s="323" t="s">
        <v>2359</v>
      </c>
      <c r="E51" s="323" t="s">
        <v>1085</v>
      </c>
      <c r="F51" s="323">
        <v>100</v>
      </c>
      <c r="G51" s="323">
        <v>11.4</v>
      </c>
      <c r="H51" s="323">
        <v>366</v>
      </c>
      <c r="I51" s="323">
        <v>1549</v>
      </c>
      <c r="J51" s="323">
        <v>9.6</v>
      </c>
      <c r="K51" s="323">
        <v>3.8</v>
      </c>
      <c r="L51" s="323">
        <v>73.3</v>
      </c>
      <c r="M51" s="323">
        <v>0</v>
      </c>
      <c r="N51" s="323">
        <v>0</v>
      </c>
      <c r="O51" s="323">
        <v>1.9</v>
      </c>
      <c r="P51" s="323">
        <v>12</v>
      </c>
      <c r="Q51" s="323">
        <v>10</v>
      </c>
      <c r="R51" s="323">
        <v>12</v>
      </c>
      <c r="S51" s="323">
        <v>28</v>
      </c>
      <c r="T51" s="323">
        <v>0</v>
      </c>
      <c r="U51" s="323">
        <v>0</v>
      </c>
      <c r="V51" s="323">
        <v>0</v>
      </c>
      <c r="W51" s="323">
        <v>6</v>
      </c>
      <c r="X51" s="323">
        <v>0</v>
      </c>
      <c r="Y51" s="323">
        <v>0</v>
      </c>
      <c r="Z51" s="323">
        <v>0</v>
      </c>
      <c r="AA51" s="323">
        <v>0</v>
      </c>
      <c r="AB51" s="323">
        <v>0</v>
      </c>
      <c r="AC51" s="323">
        <v>0</v>
      </c>
      <c r="AD51" s="323">
        <v>0</v>
      </c>
      <c r="AE51" s="323">
        <v>0</v>
      </c>
      <c r="AF51" s="323">
        <v>0</v>
      </c>
      <c r="AG51" s="323">
        <v>0</v>
      </c>
      <c r="AH51" s="324">
        <v>0</v>
      </c>
      <c r="AI51" s="323">
        <v>0</v>
      </c>
      <c r="AJ51" s="324">
        <v>0</v>
      </c>
      <c r="AK51" s="325"/>
    </row>
    <row r="52" spans="1:37" s="323" customFormat="1" ht="12.75">
      <c r="A52" s="320">
        <v>51</v>
      </c>
      <c r="B52" s="321" t="s">
        <v>2280</v>
      </c>
      <c r="C52" s="323" t="s">
        <v>2360</v>
      </c>
      <c r="D52" s="323" t="s">
        <v>2361</v>
      </c>
      <c r="E52" s="323" t="s">
        <v>1085</v>
      </c>
      <c r="F52" s="323">
        <v>100</v>
      </c>
      <c r="G52" s="323">
        <v>12.5</v>
      </c>
      <c r="H52" s="323">
        <v>392</v>
      </c>
      <c r="I52" s="323">
        <v>1655</v>
      </c>
      <c r="J52" s="323">
        <v>10.9</v>
      </c>
      <c r="K52" s="323">
        <v>4.3</v>
      </c>
      <c r="L52" s="323">
        <v>71.099999999999994</v>
      </c>
      <c r="M52" s="323">
        <v>59.4</v>
      </c>
      <c r="N52" s="323">
        <v>12.7</v>
      </c>
      <c r="O52" s="323">
        <v>1.2</v>
      </c>
      <c r="P52" s="323">
        <v>5</v>
      </c>
      <c r="Q52" s="323">
        <v>3</v>
      </c>
      <c r="R52" s="323">
        <v>7</v>
      </c>
      <c r="S52" s="323">
        <v>299</v>
      </c>
      <c r="T52" s="323">
        <v>0</v>
      </c>
      <c r="U52" s="323">
        <v>2.8</v>
      </c>
      <c r="V52" s="323">
        <v>123</v>
      </c>
      <c r="W52" s="323">
        <v>274</v>
      </c>
      <c r="X52" s="323">
        <v>0.39</v>
      </c>
      <c r="Y52" s="323">
        <v>0.1</v>
      </c>
      <c r="Z52" s="323">
        <v>1.8</v>
      </c>
      <c r="AA52" s="323">
        <v>24</v>
      </c>
      <c r="AB52" s="323">
        <v>0</v>
      </c>
      <c r="AC52" s="323">
        <v>1</v>
      </c>
      <c r="AD52" s="323">
        <v>0</v>
      </c>
      <c r="AE52" s="323">
        <v>0.6</v>
      </c>
      <c r="AF52" s="323">
        <v>1</v>
      </c>
      <c r="AG52" s="323">
        <v>2.5</v>
      </c>
      <c r="AH52" s="324">
        <v>0</v>
      </c>
      <c r="AI52" s="323">
        <v>2.5</v>
      </c>
      <c r="AJ52" s="324">
        <v>0</v>
      </c>
      <c r="AK52" s="325"/>
    </row>
    <row r="53" spans="1:37" s="323" customFormat="1" ht="12.75">
      <c r="A53" s="320">
        <v>52</v>
      </c>
      <c r="B53" s="321" t="s">
        <v>2280</v>
      </c>
      <c r="C53" s="323" t="s">
        <v>2362</v>
      </c>
      <c r="D53" s="323" t="s">
        <v>2363</v>
      </c>
      <c r="E53" s="323" t="s">
        <v>1085</v>
      </c>
      <c r="F53" s="323">
        <v>100</v>
      </c>
      <c r="G53" s="323">
        <v>13.5</v>
      </c>
      <c r="H53" s="323">
        <v>366</v>
      </c>
      <c r="I53" s="323">
        <v>1551</v>
      </c>
      <c r="J53" s="323">
        <v>7.7</v>
      </c>
      <c r="K53" s="323">
        <v>5.2</v>
      </c>
      <c r="L53" s="323">
        <v>72.2</v>
      </c>
      <c r="M53" s="323">
        <v>0</v>
      </c>
      <c r="N53" s="323">
        <v>0</v>
      </c>
      <c r="O53" s="323">
        <v>1.4</v>
      </c>
      <c r="P53" s="323">
        <v>5</v>
      </c>
      <c r="Q53" s="323">
        <v>2.5</v>
      </c>
      <c r="R53" s="323">
        <v>0</v>
      </c>
      <c r="S53" s="323">
        <v>14</v>
      </c>
      <c r="T53" s="323">
        <v>0</v>
      </c>
      <c r="U53" s="323">
        <v>0</v>
      </c>
      <c r="V53" s="323">
        <v>0</v>
      </c>
      <c r="W53" s="323">
        <v>0</v>
      </c>
      <c r="X53" s="323">
        <v>0.45</v>
      </c>
      <c r="Y53" s="323">
        <v>0.08</v>
      </c>
      <c r="Z53" s="323">
        <v>2.2000000000000002</v>
      </c>
      <c r="AA53" s="323">
        <v>0</v>
      </c>
      <c r="AB53" s="323">
        <v>0</v>
      </c>
      <c r="AC53" s="323">
        <v>2</v>
      </c>
      <c r="AD53" s="323">
        <v>7</v>
      </c>
      <c r="AE53" s="323">
        <v>0</v>
      </c>
      <c r="AF53" s="323">
        <v>0</v>
      </c>
      <c r="AG53" s="323">
        <v>0</v>
      </c>
      <c r="AH53" s="324">
        <v>0</v>
      </c>
      <c r="AI53" s="323">
        <v>0</v>
      </c>
      <c r="AJ53" s="324">
        <v>0</v>
      </c>
      <c r="AK53" s="325"/>
    </row>
    <row r="54" spans="1:37" s="323" customFormat="1" ht="12.75">
      <c r="A54" s="320">
        <v>53</v>
      </c>
      <c r="B54" s="321" t="s">
        <v>2280</v>
      </c>
      <c r="C54" s="323" t="s">
        <v>2364</v>
      </c>
      <c r="D54" s="323" t="s">
        <v>2365</v>
      </c>
      <c r="E54" s="323" t="s">
        <v>1085</v>
      </c>
      <c r="F54" s="323">
        <v>60</v>
      </c>
      <c r="G54" s="323">
        <v>64.2</v>
      </c>
      <c r="H54" s="323">
        <v>152</v>
      </c>
      <c r="I54" s="323">
        <v>642</v>
      </c>
      <c r="J54" s="323">
        <v>3.4</v>
      </c>
      <c r="K54" s="323">
        <v>1.2</v>
      </c>
      <c r="L54" s="323">
        <v>30.5</v>
      </c>
      <c r="M54" s="323">
        <v>27.9</v>
      </c>
      <c r="N54" s="323">
        <v>2.6</v>
      </c>
      <c r="O54" s="323">
        <v>0.7</v>
      </c>
      <c r="P54" s="323">
        <v>5</v>
      </c>
      <c r="Q54" s="323">
        <v>0.8</v>
      </c>
      <c r="R54" s="323">
        <v>3</v>
      </c>
      <c r="S54" s="323">
        <v>120</v>
      </c>
      <c r="T54" s="323">
        <v>2</v>
      </c>
      <c r="U54" s="323">
        <v>0.4</v>
      </c>
      <c r="V54" s="323">
        <v>34</v>
      </c>
      <c r="W54" s="323">
        <v>266</v>
      </c>
      <c r="X54" s="323">
        <v>0.13</v>
      </c>
      <c r="Y54" s="323">
        <v>7.0000000000000007E-2</v>
      </c>
      <c r="Z54" s="323">
        <v>1.6</v>
      </c>
      <c r="AA54" s="323">
        <v>42</v>
      </c>
      <c r="AB54" s="323">
        <v>0</v>
      </c>
      <c r="AC54" s="323">
        <v>10</v>
      </c>
      <c r="AD54" s="323">
        <v>28</v>
      </c>
      <c r="AE54" s="323">
        <v>0.2</v>
      </c>
      <c r="AF54" s="323">
        <v>0.3</v>
      </c>
      <c r="AG54" s="323">
        <v>0.6</v>
      </c>
      <c r="AH54" s="324">
        <v>0</v>
      </c>
      <c r="AI54" s="323">
        <v>0.6</v>
      </c>
      <c r="AJ54" s="324">
        <v>0</v>
      </c>
      <c r="AK54" s="325"/>
    </row>
    <row r="55" spans="1:37" s="323" customFormat="1" ht="12.75">
      <c r="A55" s="320">
        <v>54</v>
      </c>
      <c r="B55" s="321" t="s">
        <v>2280</v>
      </c>
      <c r="C55" s="323" t="s">
        <v>2366</v>
      </c>
      <c r="D55" s="323" t="s">
        <v>2367</v>
      </c>
      <c r="F55" s="323">
        <v>100</v>
      </c>
      <c r="G55" s="323">
        <v>27</v>
      </c>
      <c r="H55" s="323">
        <v>405</v>
      </c>
      <c r="I55" s="323">
        <v>1691</v>
      </c>
      <c r="J55" s="323">
        <v>7.9</v>
      </c>
      <c r="K55" s="323">
        <v>24.2</v>
      </c>
      <c r="L55" s="323">
        <v>38.700000000000003</v>
      </c>
      <c r="M55" s="323">
        <v>38.299999999999997</v>
      </c>
      <c r="N55" s="323">
        <v>0.4</v>
      </c>
      <c r="O55" s="323">
        <v>2.2000000000000002</v>
      </c>
      <c r="P55" s="323">
        <v>88</v>
      </c>
      <c r="Q55" s="323">
        <v>2.9</v>
      </c>
      <c r="R55" s="323">
        <v>506</v>
      </c>
      <c r="S55" s="323">
        <v>143</v>
      </c>
      <c r="T55" s="323">
        <v>0</v>
      </c>
      <c r="U55" s="323">
        <v>0.5</v>
      </c>
      <c r="V55" s="323">
        <v>16</v>
      </c>
      <c r="W55" s="323">
        <v>106</v>
      </c>
      <c r="X55" s="323">
        <v>0.04</v>
      </c>
      <c r="Y55" s="323">
        <v>0.12</v>
      </c>
      <c r="Z55" s="323">
        <v>1.4</v>
      </c>
      <c r="AA55" s="323">
        <v>53</v>
      </c>
      <c r="AB55" s="323">
        <v>7.0000000000000007E-2</v>
      </c>
      <c r="AC55" s="323">
        <v>0</v>
      </c>
      <c r="AD55" s="323">
        <v>18</v>
      </c>
      <c r="AE55" s="323">
        <v>0</v>
      </c>
      <c r="AF55" s="323">
        <v>0</v>
      </c>
      <c r="AG55" s="323">
        <v>0</v>
      </c>
      <c r="AH55" s="324">
        <v>0</v>
      </c>
      <c r="AI55" s="323">
        <v>0</v>
      </c>
      <c r="AJ55" s="324">
        <v>0</v>
      </c>
      <c r="AK55" s="325"/>
    </row>
    <row r="56" spans="1:37" s="323" customFormat="1" ht="12.75">
      <c r="A56" s="320">
        <v>55</v>
      </c>
      <c r="B56" s="321" t="s">
        <v>2280</v>
      </c>
      <c r="C56" s="323" t="s">
        <v>2368</v>
      </c>
      <c r="D56" s="323" t="s">
        <v>2369</v>
      </c>
      <c r="F56" s="323">
        <v>100</v>
      </c>
      <c r="G56" s="323">
        <v>9.6999999999999993</v>
      </c>
      <c r="H56" s="323">
        <v>363</v>
      </c>
      <c r="I56" s="323">
        <v>1536</v>
      </c>
      <c r="J56" s="323">
        <v>11.7</v>
      </c>
      <c r="K56" s="323">
        <v>1.6</v>
      </c>
      <c r="L56" s="323">
        <v>72.8</v>
      </c>
      <c r="M56" s="323">
        <v>67.400000000000006</v>
      </c>
      <c r="N56" s="323">
        <v>5.4</v>
      </c>
      <c r="O56" s="323">
        <v>4.3</v>
      </c>
      <c r="P56" s="323">
        <v>158</v>
      </c>
      <c r="Q56" s="323">
        <v>3</v>
      </c>
      <c r="R56" s="323">
        <v>1482</v>
      </c>
      <c r="S56" s="323">
        <v>683</v>
      </c>
      <c r="T56" s="323">
        <v>0</v>
      </c>
      <c r="U56" s="323">
        <v>0.8</v>
      </c>
      <c r="V56" s="323">
        <v>31</v>
      </c>
      <c r="W56" s="323">
        <v>191</v>
      </c>
      <c r="X56" s="323">
        <v>0.39</v>
      </c>
      <c r="Y56" s="323">
        <v>0.55000000000000004</v>
      </c>
      <c r="Z56" s="323">
        <v>3.8</v>
      </c>
      <c r="AA56" s="323">
        <v>84</v>
      </c>
      <c r="AB56" s="323">
        <v>0</v>
      </c>
      <c r="AC56" s="323">
        <v>0</v>
      </c>
      <c r="AD56" s="323">
        <v>0</v>
      </c>
      <c r="AE56" s="323">
        <v>0.1</v>
      </c>
      <c r="AF56" s="323">
        <v>0.2</v>
      </c>
      <c r="AG56" s="323">
        <v>0.5</v>
      </c>
      <c r="AH56" s="324">
        <v>0</v>
      </c>
      <c r="AI56" s="323">
        <v>0.5</v>
      </c>
      <c r="AJ56" s="324">
        <v>0</v>
      </c>
      <c r="AK56" s="325"/>
    </row>
    <row r="57" spans="1:37" s="323" customFormat="1" ht="12.75">
      <c r="A57" s="320">
        <v>56</v>
      </c>
      <c r="B57" s="321" t="s">
        <v>2280</v>
      </c>
      <c r="C57" s="323" t="s">
        <v>2370</v>
      </c>
      <c r="D57" s="323" t="s">
        <v>2371</v>
      </c>
      <c r="E57" s="323" t="s">
        <v>1085</v>
      </c>
      <c r="F57" s="323">
        <v>100</v>
      </c>
      <c r="G57" s="323">
        <v>11</v>
      </c>
      <c r="H57" s="323">
        <v>381</v>
      </c>
      <c r="I57" s="323">
        <v>1610</v>
      </c>
      <c r="J57" s="323">
        <v>11</v>
      </c>
      <c r="K57" s="323">
        <v>4.2</v>
      </c>
      <c r="L57" s="323">
        <v>70.5</v>
      </c>
      <c r="M57" s="323">
        <v>62.1</v>
      </c>
      <c r="N57" s="323">
        <v>8.5</v>
      </c>
      <c r="O57" s="323">
        <v>3.2</v>
      </c>
      <c r="P57" s="323">
        <v>8</v>
      </c>
      <c r="Q57" s="323">
        <v>3</v>
      </c>
      <c r="R57" s="323">
        <v>5</v>
      </c>
      <c r="S57" s="323">
        <v>285</v>
      </c>
      <c r="T57" s="323">
        <v>2.5</v>
      </c>
      <c r="U57" s="323">
        <v>1.7</v>
      </c>
      <c r="V57" s="323">
        <v>114</v>
      </c>
      <c r="W57" s="323">
        <v>195</v>
      </c>
      <c r="X57" s="323">
        <v>0.42</v>
      </c>
      <c r="Y57" s="323">
        <v>0.28999999999999998</v>
      </c>
      <c r="Z57" s="323">
        <v>4.7</v>
      </c>
      <c r="AA57" s="323">
        <v>85</v>
      </c>
      <c r="AB57" s="323">
        <v>0</v>
      </c>
      <c r="AC57" s="323">
        <v>0</v>
      </c>
      <c r="AD57" s="323">
        <v>0</v>
      </c>
      <c r="AE57" s="323">
        <v>0.7</v>
      </c>
      <c r="AF57" s="323">
        <v>0.8</v>
      </c>
      <c r="AG57" s="323">
        <v>2.1</v>
      </c>
      <c r="AH57" s="324">
        <v>0</v>
      </c>
      <c r="AI57" s="323">
        <v>2.1</v>
      </c>
      <c r="AJ57" s="324">
        <v>0</v>
      </c>
      <c r="AK57" s="325"/>
    </row>
    <row r="58" spans="1:37" s="323" customFormat="1" ht="12.75">
      <c r="A58" s="320">
        <v>57</v>
      </c>
      <c r="B58" s="321" t="s">
        <v>2280</v>
      </c>
      <c r="C58" s="323" t="s">
        <v>2372</v>
      </c>
      <c r="D58" s="323" t="s">
        <v>2373</v>
      </c>
      <c r="F58" s="323">
        <v>100</v>
      </c>
      <c r="G58" s="323">
        <v>23</v>
      </c>
      <c r="H58" s="323">
        <v>310</v>
      </c>
      <c r="I58" s="323">
        <v>1316</v>
      </c>
      <c r="J58" s="323">
        <v>7.2</v>
      </c>
      <c r="K58" s="323">
        <v>1.9</v>
      </c>
      <c r="L58" s="323">
        <v>66.099999999999994</v>
      </c>
      <c r="M58" s="323">
        <v>0</v>
      </c>
      <c r="N58" s="323">
        <v>0</v>
      </c>
      <c r="O58" s="323">
        <v>1.8</v>
      </c>
      <c r="P58" s="323">
        <v>40</v>
      </c>
      <c r="Q58" s="323">
        <v>6</v>
      </c>
      <c r="R58" s="323">
        <v>1</v>
      </c>
      <c r="S58" s="323">
        <v>0</v>
      </c>
      <c r="T58" s="323">
        <v>0</v>
      </c>
      <c r="U58" s="323">
        <v>0</v>
      </c>
      <c r="V58" s="323">
        <v>0</v>
      </c>
      <c r="W58" s="323">
        <v>0</v>
      </c>
      <c r="X58" s="323">
        <v>0</v>
      </c>
      <c r="Y58" s="323">
        <v>0</v>
      </c>
      <c r="Z58" s="323">
        <v>0</v>
      </c>
      <c r="AA58" s="323">
        <v>0</v>
      </c>
      <c r="AB58" s="323">
        <v>0</v>
      </c>
      <c r="AC58" s="323">
        <v>0</v>
      </c>
      <c r="AD58" s="323">
        <v>0</v>
      </c>
      <c r="AE58" s="323">
        <v>0</v>
      </c>
      <c r="AF58" s="323">
        <v>0</v>
      </c>
      <c r="AG58" s="323">
        <v>0</v>
      </c>
      <c r="AH58" s="324">
        <v>0</v>
      </c>
      <c r="AI58" s="323">
        <v>0</v>
      </c>
      <c r="AJ58" s="324">
        <v>0</v>
      </c>
      <c r="AK58" s="325"/>
    </row>
    <row r="59" spans="1:37" s="323" customFormat="1" ht="12.75">
      <c r="A59" s="320">
        <v>58</v>
      </c>
      <c r="B59" s="321" t="s">
        <v>2280</v>
      </c>
      <c r="C59" s="323" t="s">
        <v>2374</v>
      </c>
      <c r="D59" s="323" t="s">
        <v>2375</v>
      </c>
      <c r="F59" s="323">
        <v>100</v>
      </c>
      <c r="G59" s="323">
        <v>24.5</v>
      </c>
      <c r="H59" s="323">
        <v>310</v>
      </c>
      <c r="I59" s="323">
        <v>1316</v>
      </c>
      <c r="J59" s="323">
        <v>9.3000000000000007</v>
      </c>
      <c r="K59" s="323">
        <v>1.9</v>
      </c>
      <c r="L59" s="323">
        <v>63.7</v>
      </c>
      <c r="M59" s="323">
        <v>63.1</v>
      </c>
      <c r="N59" s="323">
        <v>0.6</v>
      </c>
      <c r="O59" s="323">
        <v>0.6</v>
      </c>
      <c r="P59" s="323">
        <v>25</v>
      </c>
      <c r="Q59" s="323">
        <v>3</v>
      </c>
      <c r="R59" s="323">
        <v>0</v>
      </c>
      <c r="S59" s="323">
        <v>121</v>
      </c>
      <c r="T59" s="323">
        <v>0</v>
      </c>
      <c r="U59" s="323">
        <v>0</v>
      </c>
      <c r="V59" s="323">
        <v>0</v>
      </c>
      <c r="W59" s="323">
        <v>0</v>
      </c>
      <c r="X59" s="323">
        <v>0.13</v>
      </c>
      <c r="Y59" s="323">
        <v>0.08</v>
      </c>
      <c r="Z59" s="323">
        <v>1.3</v>
      </c>
      <c r="AA59" s="323">
        <v>0</v>
      </c>
      <c r="AB59" s="323">
        <v>0</v>
      </c>
      <c r="AC59" s="323">
        <v>0</v>
      </c>
      <c r="AD59" s="323">
        <v>0</v>
      </c>
      <c r="AE59" s="323">
        <v>0</v>
      </c>
      <c r="AF59" s="323">
        <v>0</v>
      </c>
      <c r="AG59" s="323">
        <v>0</v>
      </c>
      <c r="AH59" s="324">
        <v>0</v>
      </c>
      <c r="AI59" s="323">
        <v>0</v>
      </c>
      <c r="AJ59" s="324">
        <v>0</v>
      </c>
      <c r="AK59" s="325"/>
    </row>
    <row r="60" spans="1:37" s="323" customFormat="1" ht="12.75">
      <c r="A60" s="320">
        <v>59</v>
      </c>
      <c r="B60" s="321" t="s">
        <v>2280</v>
      </c>
      <c r="C60" s="323" t="s">
        <v>2376</v>
      </c>
      <c r="D60" s="323" t="s">
        <v>2377</v>
      </c>
      <c r="F60" s="323">
        <v>100</v>
      </c>
      <c r="G60" s="323">
        <v>33.299999999999997</v>
      </c>
      <c r="H60" s="323">
        <v>325</v>
      </c>
      <c r="I60" s="323">
        <v>1365</v>
      </c>
      <c r="J60" s="323">
        <v>7.3</v>
      </c>
      <c r="K60" s="323">
        <v>12.4</v>
      </c>
      <c r="L60" s="323">
        <v>45.1</v>
      </c>
      <c r="M60" s="323">
        <v>43.1</v>
      </c>
      <c r="N60" s="323">
        <v>2</v>
      </c>
      <c r="O60" s="323">
        <v>1.9</v>
      </c>
      <c r="P60" s="323">
        <v>161</v>
      </c>
      <c r="Q60" s="323">
        <v>2.5</v>
      </c>
      <c r="R60" s="323">
        <v>254</v>
      </c>
      <c r="S60" s="323">
        <v>259</v>
      </c>
      <c r="T60" s="323">
        <v>21</v>
      </c>
      <c r="U60" s="323">
        <v>0.8</v>
      </c>
      <c r="V60" s="323">
        <v>33</v>
      </c>
      <c r="W60" s="323">
        <v>177</v>
      </c>
      <c r="X60" s="323">
        <v>0.28000000000000003</v>
      </c>
      <c r="Y60" s="323">
        <v>0.24</v>
      </c>
      <c r="Z60" s="323">
        <v>2.1</v>
      </c>
      <c r="AA60" s="323">
        <v>61</v>
      </c>
      <c r="AB60" s="323">
        <v>0.5</v>
      </c>
      <c r="AC60" s="323">
        <v>0</v>
      </c>
      <c r="AD60" s="323">
        <v>144</v>
      </c>
      <c r="AE60" s="323">
        <v>4.4000000000000004</v>
      </c>
      <c r="AF60" s="323">
        <v>4.8</v>
      </c>
      <c r="AG60" s="323">
        <v>2.4</v>
      </c>
      <c r="AH60" s="324">
        <v>33</v>
      </c>
      <c r="AI60" s="323">
        <v>2.4</v>
      </c>
      <c r="AJ60" s="324">
        <v>33</v>
      </c>
      <c r="AK60" s="325"/>
    </row>
    <row r="61" spans="1:37" s="323" customFormat="1" ht="12.75">
      <c r="A61" s="320">
        <v>60</v>
      </c>
      <c r="B61" s="321" t="s">
        <v>2280</v>
      </c>
      <c r="C61" s="323" t="s">
        <v>2052</v>
      </c>
      <c r="D61" s="323" t="s">
        <v>2378</v>
      </c>
      <c r="F61" s="323">
        <v>100</v>
      </c>
      <c r="G61" s="323">
        <v>37.200000000000003</v>
      </c>
      <c r="H61" s="323">
        <v>268</v>
      </c>
      <c r="I61" s="323">
        <v>1133</v>
      </c>
      <c r="J61" s="323">
        <v>8.9</v>
      </c>
      <c r="K61" s="323">
        <v>3.4</v>
      </c>
      <c r="L61" s="323">
        <v>48.8</v>
      </c>
      <c r="M61" s="323">
        <v>45.6</v>
      </c>
      <c r="N61" s="323">
        <v>3.2</v>
      </c>
      <c r="O61" s="323">
        <v>1.7</v>
      </c>
      <c r="P61" s="323">
        <v>54</v>
      </c>
      <c r="Q61" s="323">
        <v>3</v>
      </c>
      <c r="R61" s="323">
        <v>541</v>
      </c>
      <c r="S61" s="323">
        <v>105</v>
      </c>
      <c r="T61" s="323">
        <v>6</v>
      </c>
      <c r="U61" s="323">
        <v>0.9</v>
      </c>
      <c r="V61" s="323">
        <v>34</v>
      </c>
      <c r="W61" s="323">
        <v>135</v>
      </c>
      <c r="X61" s="323">
        <v>0.46</v>
      </c>
      <c r="Y61" s="323">
        <v>0.28999999999999998</v>
      </c>
      <c r="Z61" s="323">
        <v>3.6</v>
      </c>
      <c r="AA61" s="323">
        <v>118</v>
      </c>
      <c r="AB61" s="323">
        <v>0.03</v>
      </c>
      <c r="AC61" s="323">
        <v>0</v>
      </c>
      <c r="AD61" s="323">
        <v>0</v>
      </c>
      <c r="AE61" s="323">
        <v>0.6</v>
      </c>
      <c r="AF61" s="323">
        <v>0.6</v>
      </c>
      <c r="AG61" s="323">
        <v>1.2</v>
      </c>
      <c r="AH61" s="324">
        <v>0</v>
      </c>
      <c r="AI61" s="323">
        <v>1.2</v>
      </c>
      <c r="AJ61" s="324">
        <v>0</v>
      </c>
      <c r="AK61" s="325"/>
    </row>
    <row r="62" spans="1:37" s="323" customFormat="1" ht="12.75">
      <c r="A62" s="320">
        <v>61</v>
      </c>
      <c r="B62" s="321" t="s">
        <v>2280</v>
      </c>
      <c r="C62" s="323" t="s">
        <v>2106</v>
      </c>
      <c r="D62" s="323" t="s">
        <v>2379</v>
      </c>
      <c r="F62" s="323">
        <v>100</v>
      </c>
      <c r="G62" s="323">
        <v>31.4</v>
      </c>
      <c r="H62" s="323">
        <v>278</v>
      </c>
      <c r="I62" s="323">
        <v>1181</v>
      </c>
      <c r="J62" s="323">
        <v>8.9</v>
      </c>
      <c r="K62" s="323">
        <v>1.6</v>
      </c>
      <c r="L62" s="323">
        <v>56.8</v>
      </c>
      <c r="M62" s="323">
        <v>56.1</v>
      </c>
      <c r="N62" s="323">
        <v>0.7</v>
      </c>
      <c r="O62" s="323">
        <v>1.3</v>
      </c>
      <c r="P62" s="323">
        <v>25</v>
      </c>
      <c r="Q62" s="323">
        <v>1.9</v>
      </c>
      <c r="R62" s="323">
        <v>1183</v>
      </c>
      <c r="S62" s="323">
        <v>97</v>
      </c>
      <c r="T62" s="323">
        <v>4</v>
      </c>
      <c r="U62" s="323">
        <v>0.8</v>
      </c>
      <c r="V62" s="323">
        <v>30</v>
      </c>
      <c r="W62" s="323">
        <v>137</v>
      </c>
      <c r="X62" s="323">
        <v>0.09</v>
      </c>
      <c r="Y62" s="323">
        <v>0.06</v>
      </c>
      <c r="Z62" s="323">
        <v>0.7</v>
      </c>
      <c r="AA62" s="323">
        <v>25</v>
      </c>
      <c r="AB62" s="323">
        <v>0</v>
      </c>
      <c r="AC62" s="323">
        <v>0</v>
      </c>
      <c r="AD62" s="323">
        <v>0</v>
      </c>
      <c r="AE62" s="323">
        <v>0.3</v>
      </c>
      <c r="AF62" s="323">
        <v>0.3</v>
      </c>
      <c r="AG62" s="323">
        <v>0.5</v>
      </c>
      <c r="AH62" s="324">
        <v>0</v>
      </c>
      <c r="AI62" s="323">
        <v>0.5</v>
      </c>
      <c r="AJ62" s="324">
        <v>0</v>
      </c>
      <c r="AK62" s="325"/>
    </row>
    <row r="63" spans="1:37" s="323" customFormat="1" ht="12.75">
      <c r="A63" s="320">
        <v>62</v>
      </c>
      <c r="B63" s="321" t="s">
        <v>2280</v>
      </c>
      <c r="C63" s="323" t="s">
        <v>2380</v>
      </c>
      <c r="D63" s="323" t="s">
        <v>2381</v>
      </c>
      <c r="F63" s="323">
        <v>100</v>
      </c>
      <c r="G63" s="323">
        <v>35.200000000000003</v>
      </c>
      <c r="H63" s="323">
        <v>257</v>
      </c>
      <c r="I63" s="323">
        <v>1092</v>
      </c>
      <c r="J63" s="323">
        <v>9.3000000000000007</v>
      </c>
      <c r="K63" s="323">
        <v>1.2</v>
      </c>
      <c r="L63" s="323">
        <v>52.3</v>
      </c>
      <c r="M63" s="323">
        <v>0</v>
      </c>
      <c r="N63" s="323">
        <v>0</v>
      </c>
      <c r="O63" s="323">
        <v>2</v>
      </c>
      <c r="P63" s="323">
        <v>50</v>
      </c>
      <c r="Q63" s="323">
        <v>4</v>
      </c>
      <c r="R63" s="323">
        <v>0</v>
      </c>
      <c r="S63" s="323">
        <v>150</v>
      </c>
      <c r="T63" s="323">
        <v>0</v>
      </c>
      <c r="U63" s="323">
        <v>0</v>
      </c>
      <c r="V63" s="323">
        <v>0</v>
      </c>
      <c r="W63" s="323">
        <v>0</v>
      </c>
      <c r="X63" s="323">
        <v>0.2</v>
      </c>
      <c r="Y63" s="323">
        <v>0.08</v>
      </c>
      <c r="Z63" s="323">
        <v>1.5</v>
      </c>
      <c r="AA63" s="323">
        <v>0</v>
      </c>
      <c r="AB63" s="323">
        <v>0</v>
      </c>
      <c r="AC63" s="323">
        <v>0</v>
      </c>
      <c r="AD63" s="323">
        <v>0</v>
      </c>
      <c r="AE63" s="323">
        <v>0</v>
      </c>
      <c r="AF63" s="323">
        <v>0</v>
      </c>
      <c r="AG63" s="323">
        <v>0</v>
      </c>
      <c r="AH63" s="324">
        <v>0</v>
      </c>
      <c r="AI63" s="323">
        <v>0</v>
      </c>
      <c r="AJ63" s="324">
        <v>0</v>
      </c>
      <c r="AK63" s="325"/>
    </row>
    <row r="64" spans="1:37" s="323" customFormat="1" ht="12.75">
      <c r="A64" s="320">
        <v>63</v>
      </c>
      <c r="B64" s="321" t="s">
        <v>2280</v>
      </c>
      <c r="C64" s="323" t="s">
        <v>2193</v>
      </c>
      <c r="D64" s="323" t="s">
        <v>2382</v>
      </c>
      <c r="F64" s="323">
        <v>100</v>
      </c>
      <c r="G64" s="323">
        <v>33.1</v>
      </c>
      <c r="H64" s="323">
        <v>328</v>
      </c>
      <c r="I64" s="323">
        <v>1388</v>
      </c>
      <c r="J64" s="323">
        <v>8.9</v>
      </c>
      <c r="K64" s="323">
        <v>4.3</v>
      </c>
      <c r="L64" s="323">
        <v>63.1</v>
      </c>
      <c r="M64" s="323">
        <v>62.5</v>
      </c>
      <c r="N64" s="323">
        <v>0.6</v>
      </c>
      <c r="O64" s="323">
        <v>0.6</v>
      </c>
      <c r="P64" s="323">
        <v>31</v>
      </c>
      <c r="Q64" s="323">
        <v>3</v>
      </c>
      <c r="R64" s="323">
        <v>203</v>
      </c>
      <c r="S64" s="323">
        <v>133</v>
      </c>
      <c r="T64" s="323">
        <v>0</v>
      </c>
      <c r="U64" s="323">
        <v>1.4</v>
      </c>
      <c r="V64" s="323">
        <v>0</v>
      </c>
      <c r="W64" s="323">
        <v>129</v>
      </c>
      <c r="X64" s="323">
        <v>0.08</v>
      </c>
      <c r="Y64" s="323">
        <v>0.11</v>
      </c>
      <c r="Z64" s="323">
        <v>1.2</v>
      </c>
      <c r="AA64" s="323">
        <v>0</v>
      </c>
      <c r="AB64" s="323">
        <v>0</v>
      </c>
      <c r="AC64" s="323">
        <v>0</v>
      </c>
      <c r="AD64" s="323">
        <v>0</v>
      </c>
      <c r="AE64" s="323">
        <v>0</v>
      </c>
      <c r="AF64" s="323">
        <v>0</v>
      </c>
      <c r="AG64" s="323">
        <v>0</v>
      </c>
      <c r="AH64" s="324">
        <v>0</v>
      </c>
      <c r="AI64" s="323">
        <v>0</v>
      </c>
      <c r="AJ64" s="324">
        <v>0</v>
      </c>
      <c r="AK64" s="325"/>
    </row>
    <row r="65" spans="1:37" s="323" customFormat="1" ht="12.75">
      <c r="A65" s="320">
        <v>64</v>
      </c>
      <c r="B65" s="321" t="s">
        <v>2280</v>
      </c>
      <c r="C65" s="323" t="s">
        <v>2245</v>
      </c>
      <c r="D65" s="323" t="s">
        <v>2383</v>
      </c>
      <c r="F65" s="323">
        <v>100</v>
      </c>
      <c r="G65" s="323">
        <v>35.4</v>
      </c>
      <c r="H65" s="323">
        <v>281</v>
      </c>
      <c r="I65" s="323">
        <v>1187</v>
      </c>
      <c r="J65" s="323">
        <v>8.6</v>
      </c>
      <c r="K65" s="323">
        <v>4.8</v>
      </c>
      <c r="L65" s="323">
        <v>49.7</v>
      </c>
      <c r="M65" s="323">
        <v>47.6</v>
      </c>
      <c r="N65" s="323">
        <v>2.1</v>
      </c>
      <c r="O65" s="323">
        <v>1.5</v>
      </c>
      <c r="P65" s="323">
        <v>83</v>
      </c>
      <c r="Q65" s="323">
        <v>3</v>
      </c>
      <c r="R65" s="323">
        <v>352</v>
      </c>
      <c r="S65" s="323">
        <v>119</v>
      </c>
      <c r="T65" s="323">
        <v>0</v>
      </c>
      <c r="U65" s="323">
        <v>0.6</v>
      </c>
      <c r="V65" s="323">
        <v>22</v>
      </c>
      <c r="W65" s="323">
        <v>146</v>
      </c>
      <c r="X65" s="323">
        <v>0.41</v>
      </c>
      <c r="Y65" s="323">
        <v>0.38</v>
      </c>
      <c r="Z65" s="323">
        <v>2.8</v>
      </c>
      <c r="AA65" s="323">
        <v>112</v>
      </c>
      <c r="AB65" s="323">
        <v>0.08</v>
      </c>
      <c r="AC65" s="323">
        <v>0</v>
      </c>
      <c r="AD65" s="323">
        <v>22</v>
      </c>
      <c r="AE65" s="323">
        <v>2</v>
      </c>
      <c r="AF65" s="323">
        <v>1.5</v>
      </c>
      <c r="AG65" s="323">
        <v>2.7</v>
      </c>
      <c r="AH65" s="324">
        <v>4</v>
      </c>
      <c r="AI65" s="323">
        <v>2.7</v>
      </c>
      <c r="AJ65" s="324">
        <v>4</v>
      </c>
      <c r="AK65" s="325"/>
    </row>
    <row r="66" spans="1:37" s="323" customFormat="1" ht="12.75">
      <c r="A66" s="320">
        <v>65</v>
      </c>
      <c r="B66" s="321" t="s">
        <v>2280</v>
      </c>
      <c r="C66" s="323" t="s">
        <v>2087</v>
      </c>
      <c r="D66" s="323" t="s">
        <v>3752</v>
      </c>
      <c r="F66" s="323">
        <v>100</v>
      </c>
      <c r="G66" s="323">
        <v>32.5</v>
      </c>
      <c r="H66" s="323">
        <v>367</v>
      </c>
      <c r="I66" s="323">
        <v>1533</v>
      </c>
      <c r="J66" s="323">
        <v>10.4</v>
      </c>
      <c r="K66" s="323">
        <v>20.8</v>
      </c>
      <c r="L66" s="323">
        <v>33.5</v>
      </c>
      <c r="M66" s="323">
        <v>31.4</v>
      </c>
      <c r="N66" s="323">
        <v>2.1</v>
      </c>
      <c r="O66" s="323">
        <v>2.8</v>
      </c>
      <c r="P66" s="323">
        <v>90</v>
      </c>
      <c r="Q66" s="323">
        <v>2</v>
      </c>
      <c r="R66" s="323">
        <v>750</v>
      </c>
      <c r="S66" s="323">
        <v>120</v>
      </c>
      <c r="T66" s="323">
        <v>0</v>
      </c>
      <c r="U66" s="323">
        <v>1</v>
      </c>
      <c r="V66" s="323">
        <v>17</v>
      </c>
      <c r="W66" s="323">
        <v>84</v>
      </c>
      <c r="X66" s="323">
        <v>0.43</v>
      </c>
      <c r="Y66" s="323">
        <v>0.3</v>
      </c>
      <c r="Z66" s="323">
        <v>3.3</v>
      </c>
      <c r="AA66" s="323">
        <v>107</v>
      </c>
      <c r="AB66" s="323">
        <v>0.24</v>
      </c>
      <c r="AC66" s="323">
        <v>0</v>
      </c>
      <c r="AD66" s="323">
        <v>32</v>
      </c>
      <c r="AE66" s="323">
        <v>5.2</v>
      </c>
      <c r="AF66" s="323">
        <v>4.3</v>
      </c>
      <c r="AG66" s="323">
        <v>9.1999999999999993</v>
      </c>
      <c r="AH66" s="324">
        <v>10</v>
      </c>
      <c r="AI66" s="323">
        <v>9.1999999999999993</v>
      </c>
      <c r="AJ66" s="324">
        <v>10</v>
      </c>
      <c r="AK66" s="325"/>
    </row>
    <row r="67" spans="1:37" s="323" customFormat="1" ht="12.75">
      <c r="A67" s="320">
        <v>66</v>
      </c>
      <c r="B67" s="321" t="s">
        <v>2280</v>
      </c>
      <c r="C67" s="323" t="s">
        <v>2384</v>
      </c>
      <c r="D67" s="323" t="s">
        <v>2385</v>
      </c>
      <c r="F67" s="323">
        <v>100</v>
      </c>
      <c r="G67" s="323">
        <v>22.4</v>
      </c>
      <c r="H67" s="323">
        <v>340</v>
      </c>
      <c r="I67" s="323">
        <v>1437</v>
      </c>
      <c r="J67" s="323">
        <v>11.1</v>
      </c>
      <c r="K67" s="323">
        <v>6.4</v>
      </c>
      <c r="L67" s="323">
        <v>59.3</v>
      </c>
      <c r="M67" s="323">
        <v>58.9</v>
      </c>
      <c r="N67" s="323">
        <v>0.4</v>
      </c>
      <c r="O67" s="323">
        <v>0.8</v>
      </c>
      <c r="P67" s="323">
        <v>36</v>
      </c>
      <c r="Q67" s="323">
        <v>1.9</v>
      </c>
      <c r="R67" s="323">
        <v>0</v>
      </c>
      <c r="S67" s="323">
        <v>99</v>
      </c>
      <c r="T67" s="323">
        <v>0</v>
      </c>
      <c r="U67" s="323">
        <v>0</v>
      </c>
      <c r="V67" s="323">
        <v>0</v>
      </c>
      <c r="W67" s="323">
        <v>0</v>
      </c>
      <c r="X67" s="323">
        <v>0.12</v>
      </c>
      <c r="Y67" s="323">
        <v>0.06</v>
      </c>
      <c r="Z67" s="323">
        <v>1.7</v>
      </c>
      <c r="AA67" s="323">
        <v>0</v>
      </c>
      <c r="AB67" s="323">
        <v>0</v>
      </c>
      <c r="AC67" s="323">
        <v>0</v>
      </c>
      <c r="AD67" s="323">
        <v>0</v>
      </c>
      <c r="AE67" s="323">
        <v>0</v>
      </c>
      <c r="AF67" s="323">
        <v>0</v>
      </c>
      <c r="AG67" s="323">
        <v>0</v>
      </c>
      <c r="AH67" s="324">
        <v>0</v>
      </c>
      <c r="AI67" s="323">
        <v>0</v>
      </c>
      <c r="AJ67" s="324">
        <v>0</v>
      </c>
      <c r="AK67" s="325"/>
    </row>
    <row r="68" spans="1:37" s="323" customFormat="1" ht="12.75">
      <c r="A68" s="320">
        <v>67</v>
      </c>
      <c r="B68" s="321" t="s">
        <v>2280</v>
      </c>
      <c r="C68" s="323" t="s">
        <v>2386</v>
      </c>
      <c r="D68" s="323" t="s">
        <v>2387</v>
      </c>
      <c r="F68" s="323">
        <v>100</v>
      </c>
      <c r="G68" s="323">
        <v>23.5</v>
      </c>
      <c r="H68" s="323">
        <v>355</v>
      </c>
      <c r="I68" s="323">
        <v>1494</v>
      </c>
      <c r="J68" s="323">
        <v>15.8</v>
      </c>
      <c r="K68" s="323">
        <v>12.2</v>
      </c>
      <c r="L68" s="323">
        <v>45.5</v>
      </c>
      <c r="M68" s="323">
        <v>0</v>
      </c>
      <c r="N68" s="323">
        <v>0</v>
      </c>
      <c r="O68" s="323">
        <v>3</v>
      </c>
      <c r="P68" s="323">
        <v>550</v>
      </c>
      <c r="Q68" s="323">
        <v>1.2</v>
      </c>
      <c r="R68" s="323">
        <v>0</v>
      </c>
      <c r="S68" s="323">
        <v>380</v>
      </c>
      <c r="T68" s="323">
        <v>0</v>
      </c>
      <c r="U68" s="323">
        <v>0</v>
      </c>
      <c r="V68" s="323">
        <v>34</v>
      </c>
      <c r="W68" s="323">
        <v>280</v>
      </c>
      <c r="X68" s="323">
        <v>0.05</v>
      </c>
      <c r="Y68" s="323">
        <v>0.52</v>
      </c>
      <c r="Z68" s="323">
        <v>0.1</v>
      </c>
      <c r="AA68" s="323">
        <v>0</v>
      </c>
      <c r="AB68" s="323">
        <v>0</v>
      </c>
      <c r="AC68" s="323">
        <v>0</v>
      </c>
      <c r="AD68" s="323">
        <v>0</v>
      </c>
      <c r="AE68" s="323">
        <v>0</v>
      </c>
      <c r="AF68" s="323">
        <v>0</v>
      </c>
      <c r="AG68" s="323">
        <v>0</v>
      </c>
      <c r="AH68" s="324">
        <v>0</v>
      </c>
      <c r="AI68" s="323">
        <v>0</v>
      </c>
      <c r="AJ68" s="324">
        <v>0</v>
      </c>
      <c r="AK68" s="325"/>
    </row>
    <row r="69" spans="1:37" s="323" customFormat="1" ht="12.75">
      <c r="A69" s="320">
        <v>68</v>
      </c>
      <c r="B69" s="321" t="s">
        <v>2280</v>
      </c>
      <c r="C69" s="323" t="s">
        <v>2388</v>
      </c>
      <c r="D69" s="323" t="s">
        <v>2389</v>
      </c>
      <c r="F69" s="323">
        <v>100</v>
      </c>
      <c r="G69" s="323">
        <v>25.3</v>
      </c>
      <c r="H69" s="323">
        <v>308</v>
      </c>
      <c r="I69" s="323">
        <v>1307</v>
      </c>
      <c r="J69" s="323">
        <v>10.1</v>
      </c>
      <c r="K69" s="323">
        <v>2.1</v>
      </c>
      <c r="L69" s="323">
        <v>61.1</v>
      </c>
      <c r="M69" s="323">
        <v>58.8</v>
      </c>
      <c r="N69" s="323">
        <v>2.2999999999999998</v>
      </c>
      <c r="O69" s="323">
        <v>1.4</v>
      </c>
      <c r="P69" s="323">
        <v>32</v>
      </c>
      <c r="Q69" s="323">
        <v>1.9</v>
      </c>
      <c r="R69" s="323">
        <v>625</v>
      </c>
      <c r="S69" s="323">
        <v>125</v>
      </c>
      <c r="T69" s="323">
        <v>10</v>
      </c>
      <c r="U69" s="323">
        <v>0.8</v>
      </c>
      <c r="V69" s="323">
        <v>31</v>
      </c>
      <c r="W69" s="323">
        <v>120</v>
      </c>
      <c r="X69" s="323">
        <v>0.23</v>
      </c>
      <c r="Y69" s="323">
        <v>0.17</v>
      </c>
      <c r="Z69" s="323">
        <v>1.6</v>
      </c>
      <c r="AA69" s="323">
        <v>62</v>
      </c>
      <c r="AB69" s="323">
        <v>0</v>
      </c>
      <c r="AC69" s="323">
        <v>0</v>
      </c>
      <c r="AD69" s="323">
        <v>0</v>
      </c>
      <c r="AE69" s="323">
        <v>0.5</v>
      </c>
      <c r="AF69" s="323">
        <v>0.4</v>
      </c>
      <c r="AG69" s="323">
        <v>0.7</v>
      </c>
      <c r="AH69" s="324">
        <v>0</v>
      </c>
      <c r="AI69" s="323">
        <v>0.7</v>
      </c>
      <c r="AJ69" s="324">
        <v>0</v>
      </c>
      <c r="AK69" s="325"/>
    </row>
    <row r="70" spans="1:37" s="323" customFormat="1" ht="12.75">
      <c r="A70" s="320">
        <v>69</v>
      </c>
      <c r="B70" s="321" t="s">
        <v>2280</v>
      </c>
      <c r="C70" s="323" t="s">
        <v>2390</v>
      </c>
      <c r="D70" s="323" t="s">
        <v>2391</v>
      </c>
      <c r="F70" s="323">
        <v>100</v>
      </c>
      <c r="G70" s="323">
        <v>35.299999999999997</v>
      </c>
      <c r="H70" s="323">
        <v>279</v>
      </c>
      <c r="I70" s="323">
        <v>1181</v>
      </c>
      <c r="J70" s="323">
        <v>9.4</v>
      </c>
      <c r="K70" s="323">
        <v>3.1</v>
      </c>
      <c r="L70" s="323">
        <v>50.4</v>
      </c>
      <c r="M70" s="323">
        <v>43.9</v>
      </c>
      <c r="N70" s="323">
        <v>6.5</v>
      </c>
      <c r="O70" s="323">
        <v>1.9</v>
      </c>
      <c r="P70" s="323">
        <v>50</v>
      </c>
      <c r="Q70" s="323">
        <v>2.7</v>
      </c>
      <c r="R70" s="323">
        <v>448</v>
      </c>
      <c r="S70" s="323">
        <v>220</v>
      </c>
      <c r="T70" s="323">
        <v>5</v>
      </c>
      <c r="U70" s="323">
        <v>1.5</v>
      </c>
      <c r="V70" s="323">
        <v>62</v>
      </c>
      <c r="W70" s="323">
        <v>214</v>
      </c>
      <c r="X70" s="323">
        <v>0.2</v>
      </c>
      <c r="Y70" s="323">
        <v>0.1</v>
      </c>
      <c r="Z70" s="323">
        <v>3.4</v>
      </c>
      <c r="AA70" s="323">
        <v>36</v>
      </c>
      <c r="AB70" s="323">
        <v>0</v>
      </c>
      <c r="AC70" s="323">
        <v>0</v>
      </c>
      <c r="AD70" s="323">
        <v>0</v>
      </c>
      <c r="AE70" s="323">
        <v>0.7</v>
      </c>
      <c r="AF70" s="323">
        <v>0.9</v>
      </c>
      <c r="AG70" s="323">
        <v>1.1000000000000001</v>
      </c>
      <c r="AH70" s="324">
        <v>0</v>
      </c>
      <c r="AI70" s="323">
        <v>1.1000000000000001</v>
      </c>
      <c r="AJ70" s="324">
        <v>0</v>
      </c>
      <c r="AK70" s="325"/>
    </row>
    <row r="71" spans="1:37" s="323" customFormat="1" ht="12.75">
      <c r="A71" s="320">
        <v>70</v>
      </c>
      <c r="B71" s="321" t="s">
        <v>2280</v>
      </c>
      <c r="C71" s="323" t="s">
        <v>2392</v>
      </c>
      <c r="D71" s="323" t="s">
        <v>2393</v>
      </c>
      <c r="F71" s="323">
        <v>100</v>
      </c>
      <c r="G71" s="323">
        <v>20</v>
      </c>
      <c r="H71" s="323">
        <v>357</v>
      </c>
      <c r="I71" s="323">
        <v>1504</v>
      </c>
      <c r="J71" s="323">
        <v>15.8</v>
      </c>
      <c r="K71" s="323">
        <v>10.1</v>
      </c>
      <c r="L71" s="323">
        <v>50.7</v>
      </c>
      <c r="M71" s="323">
        <v>0</v>
      </c>
      <c r="N71" s="323">
        <v>0</v>
      </c>
      <c r="O71" s="323">
        <v>3.4</v>
      </c>
      <c r="P71" s="323">
        <v>450</v>
      </c>
      <c r="Q71" s="323">
        <v>7.3</v>
      </c>
      <c r="R71" s="323">
        <v>0</v>
      </c>
      <c r="S71" s="323">
        <v>221</v>
      </c>
      <c r="T71" s="323">
        <v>0</v>
      </c>
      <c r="U71" s="323">
        <v>0</v>
      </c>
      <c r="V71" s="323">
        <v>0</v>
      </c>
      <c r="W71" s="323">
        <v>0</v>
      </c>
      <c r="X71" s="323">
        <v>7.0000000000000007E-2</v>
      </c>
      <c r="Y71" s="323">
        <v>0.45</v>
      </c>
      <c r="Z71" s="323">
        <v>1</v>
      </c>
      <c r="AA71" s="323">
        <v>0</v>
      </c>
      <c r="AB71" s="323">
        <v>0</v>
      </c>
      <c r="AC71" s="323">
        <v>0</v>
      </c>
      <c r="AD71" s="323">
        <v>0</v>
      </c>
      <c r="AE71" s="323">
        <v>0</v>
      </c>
      <c r="AF71" s="323">
        <v>0</v>
      </c>
      <c r="AG71" s="323">
        <v>0</v>
      </c>
      <c r="AH71" s="324">
        <v>0</v>
      </c>
      <c r="AI71" s="323">
        <v>0</v>
      </c>
      <c r="AJ71" s="324">
        <v>0</v>
      </c>
      <c r="AK71" s="325"/>
    </row>
    <row r="72" spans="1:37" s="323" customFormat="1" ht="12.75">
      <c r="A72" s="320">
        <v>71</v>
      </c>
      <c r="B72" s="321" t="s">
        <v>2280</v>
      </c>
      <c r="C72" s="323" t="s">
        <v>2394</v>
      </c>
      <c r="D72" s="323" t="s">
        <v>2395</v>
      </c>
      <c r="F72" s="323">
        <v>100</v>
      </c>
      <c r="G72" s="323">
        <v>68.3</v>
      </c>
      <c r="H72" s="323">
        <v>132</v>
      </c>
      <c r="I72" s="323">
        <v>558</v>
      </c>
      <c r="J72" s="323">
        <v>4.5</v>
      </c>
      <c r="K72" s="323">
        <v>1</v>
      </c>
      <c r="L72" s="323">
        <v>25.5</v>
      </c>
      <c r="M72" s="323">
        <v>24.3</v>
      </c>
      <c r="N72" s="323">
        <v>1.2</v>
      </c>
      <c r="O72" s="323">
        <v>0.6</v>
      </c>
      <c r="P72" s="323">
        <v>12</v>
      </c>
      <c r="Q72" s="323">
        <v>0.5</v>
      </c>
      <c r="R72" s="323">
        <v>5</v>
      </c>
      <c r="S72" s="323">
        <v>76</v>
      </c>
      <c r="T72" s="323">
        <v>2.9</v>
      </c>
      <c r="U72" s="323">
        <v>0.6</v>
      </c>
      <c r="V72" s="323">
        <v>21</v>
      </c>
      <c r="W72" s="323">
        <v>32</v>
      </c>
      <c r="X72" s="323">
        <v>0.03</v>
      </c>
      <c r="Y72" s="323">
        <v>0.02</v>
      </c>
      <c r="Z72" s="323">
        <v>0.4</v>
      </c>
      <c r="AA72" s="323">
        <v>7</v>
      </c>
      <c r="AB72" s="323">
        <v>0.09</v>
      </c>
      <c r="AC72" s="323">
        <v>0</v>
      </c>
      <c r="AD72" s="323">
        <v>5</v>
      </c>
      <c r="AE72" s="323">
        <v>0.3</v>
      </c>
      <c r="AF72" s="323">
        <v>0.5</v>
      </c>
      <c r="AG72" s="323">
        <v>0.4</v>
      </c>
      <c r="AH72" s="324">
        <v>29</v>
      </c>
      <c r="AI72" s="323">
        <v>0.4</v>
      </c>
      <c r="AJ72" s="324">
        <v>29</v>
      </c>
      <c r="AK72" s="325"/>
    </row>
    <row r="73" spans="1:37" s="323" customFormat="1" ht="12.75">
      <c r="A73" s="320">
        <v>72</v>
      </c>
      <c r="B73" s="321" t="s">
        <v>2280</v>
      </c>
      <c r="C73" s="323" t="s">
        <v>2075</v>
      </c>
      <c r="D73" s="323" t="s">
        <v>1795</v>
      </c>
      <c r="F73" s="323">
        <v>100</v>
      </c>
      <c r="G73" s="323">
        <v>9.9</v>
      </c>
      <c r="H73" s="323">
        <v>371</v>
      </c>
      <c r="I73" s="323">
        <v>1573</v>
      </c>
      <c r="J73" s="323">
        <v>13</v>
      </c>
      <c r="K73" s="323">
        <v>1.5</v>
      </c>
      <c r="L73" s="323">
        <v>74.7</v>
      </c>
      <c r="M73" s="323">
        <v>71.5</v>
      </c>
      <c r="N73" s="323">
        <v>3.2</v>
      </c>
      <c r="O73" s="323">
        <v>0.9</v>
      </c>
      <c r="P73" s="323">
        <v>25</v>
      </c>
      <c r="Q73" s="323">
        <v>3.9</v>
      </c>
      <c r="R73" s="323">
        <v>6</v>
      </c>
      <c r="S73" s="323">
        <v>120</v>
      </c>
      <c r="T73" s="323">
        <v>0</v>
      </c>
      <c r="U73" s="323">
        <v>1.3</v>
      </c>
      <c r="V73" s="323">
        <v>53</v>
      </c>
      <c r="W73" s="323">
        <v>223</v>
      </c>
      <c r="X73" s="323">
        <v>0.95</v>
      </c>
      <c r="Y73" s="323">
        <v>0.39</v>
      </c>
      <c r="Z73" s="323">
        <v>7.1</v>
      </c>
      <c r="AA73" s="323">
        <v>237</v>
      </c>
      <c r="AB73" s="323">
        <v>0</v>
      </c>
      <c r="AC73" s="323">
        <v>0</v>
      </c>
      <c r="AD73" s="323">
        <v>0</v>
      </c>
      <c r="AE73" s="323">
        <v>0.3</v>
      </c>
      <c r="AF73" s="323">
        <v>0.2</v>
      </c>
      <c r="AG73" s="323">
        <v>0.6</v>
      </c>
      <c r="AH73" s="324">
        <v>0</v>
      </c>
      <c r="AI73" s="323">
        <v>0.6</v>
      </c>
      <c r="AJ73" s="324">
        <v>0</v>
      </c>
      <c r="AK73" s="325"/>
    </row>
    <row r="74" spans="1:37" s="323" customFormat="1" ht="12.75">
      <c r="A74" s="320">
        <v>73</v>
      </c>
      <c r="B74" s="321" t="s">
        <v>2280</v>
      </c>
      <c r="C74" s="323" t="s">
        <v>2396</v>
      </c>
      <c r="D74" s="323" t="s">
        <v>2397</v>
      </c>
      <c r="F74" s="323">
        <v>100</v>
      </c>
      <c r="G74" s="323">
        <v>65.7</v>
      </c>
      <c r="H74" s="323">
        <v>143</v>
      </c>
      <c r="I74" s="323">
        <v>606</v>
      </c>
      <c r="J74" s="323">
        <v>5.8</v>
      </c>
      <c r="K74" s="323">
        <v>0.9</v>
      </c>
      <c r="L74" s="323">
        <v>27</v>
      </c>
      <c r="M74" s="323">
        <v>25.2</v>
      </c>
      <c r="N74" s="323">
        <v>1.8</v>
      </c>
      <c r="O74" s="323">
        <v>0.6</v>
      </c>
      <c r="P74" s="323">
        <v>7</v>
      </c>
      <c r="Q74" s="323">
        <v>0.5</v>
      </c>
      <c r="R74" s="323">
        <v>1</v>
      </c>
      <c r="S74" s="323">
        <v>68</v>
      </c>
      <c r="T74" s="323">
        <v>0</v>
      </c>
      <c r="U74" s="323">
        <v>0.5</v>
      </c>
      <c r="V74" s="323">
        <v>18</v>
      </c>
      <c r="W74" s="323">
        <v>44</v>
      </c>
      <c r="X74" s="323">
        <v>0.02</v>
      </c>
      <c r="Y74" s="323">
        <v>0.02</v>
      </c>
      <c r="Z74" s="323">
        <v>0.4</v>
      </c>
      <c r="AA74" s="323">
        <v>7</v>
      </c>
      <c r="AB74" s="323">
        <v>0</v>
      </c>
      <c r="AC74" s="323">
        <v>0</v>
      </c>
      <c r="AD74" s="323">
        <v>0</v>
      </c>
      <c r="AE74" s="323">
        <v>0.2</v>
      </c>
      <c r="AF74" s="323">
        <v>0.1</v>
      </c>
      <c r="AG74" s="323">
        <v>0.3</v>
      </c>
      <c r="AH74" s="324">
        <v>0</v>
      </c>
      <c r="AI74" s="323">
        <v>0.3</v>
      </c>
      <c r="AJ74" s="324">
        <v>0</v>
      </c>
      <c r="AK74" s="325"/>
    </row>
    <row r="75" spans="1:37" s="323" customFormat="1" ht="12.75">
      <c r="A75" s="320">
        <v>74</v>
      </c>
      <c r="B75" s="321" t="s">
        <v>2280</v>
      </c>
      <c r="C75" s="323" t="s">
        <v>2126</v>
      </c>
      <c r="D75" s="323" t="s">
        <v>2398</v>
      </c>
      <c r="F75" s="323">
        <v>100</v>
      </c>
      <c r="G75" s="323">
        <v>9.9</v>
      </c>
      <c r="H75" s="323">
        <v>371</v>
      </c>
      <c r="I75" s="323">
        <v>1562</v>
      </c>
      <c r="J75" s="323">
        <v>13</v>
      </c>
      <c r="K75" s="323">
        <v>1.4</v>
      </c>
      <c r="L75" s="323">
        <v>74.8</v>
      </c>
      <c r="M75" s="323">
        <v>71.599999999999994</v>
      </c>
      <c r="N75" s="323">
        <v>3.2</v>
      </c>
      <c r="O75" s="323">
        <v>0.9</v>
      </c>
      <c r="P75" s="323">
        <v>21</v>
      </c>
      <c r="Q75" s="323">
        <v>1</v>
      </c>
      <c r="R75" s="323">
        <v>5</v>
      </c>
      <c r="S75" s="323">
        <v>167</v>
      </c>
      <c r="T75" s="323">
        <v>10</v>
      </c>
      <c r="U75" s="323">
        <v>1.5</v>
      </c>
      <c r="V75" s="323">
        <v>55</v>
      </c>
      <c r="W75" s="323">
        <v>236</v>
      </c>
      <c r="X75" s="323">
        <v>0.15</v>
      </c>
      <c r="Y75" s="323">
        <v>0.03</v>
      </c>
      <c r="Z75" s="323">
        <v>2.5</v>
      </c>
      <c r="AA75" s="323">
        <v>18</v>
      </c>
      <c r="AB75" s="323">
        <v>0</v>
      </c>
      <c r="AC75" s="323">
        <v>0</v>
      </c>
      <c r="AD75" s="323">
        <v>0</v>
      </c>
      <c r="AE75" s="323">
        <v>0.2</v>
      </c>
      <c r="AF75" s="323">
        <v>1.5</v>
      </c>
      <c r="AG75" s="323">
        <v>0.6</v>
      </c>
      <c r="AH75" s="324">
        <v>0</v>
      </c>
      <c r="AI75" s="323">
        <v>0.6</v>
      </c>
      <c r="AJ75" s="324">
        <v>0</v>
      </c>
      <c r="AK75" s="325"/>
    </row>
    <row r="76" spans="1:37" s="323" customFormat="1" ht="12.75">
      <c r="A76" s="320">
        <v>75</v>
      </c>
      <c r="B76" s="321" t="s">
        <v>2280</v>
      </c>
      <c r="C76" s="323" t="s">
        <v>2399</v>
      </c>
      <c r="D76" s="323" t="s">
        <v>2400</v>
      </c>
      <c r="F76" s="323">
        <v>100</v>
      </c>
      <c r="G76" s="323">
        <v>22.1</v>
      </c>
      <c r="H76" s="323">
        <v>398</v>
      </c>
      <c r="I76" s="323">
        <v>1669</v>
      </c>
      <c r="J76" s="323">
        <v>3</v>
      </c>
      <c r="K76" s="323">
        <v>17.8</v>
      </c>
      <c r="L76" s="323">
        <v>55.9</v>
      </c>
      <c r="M76" s="323">
        <v>54.4</v>
      </c>
      <c r="N76" s="323">
        <v>1.5</v>
      </c>
      <c r="O76" s="323">
        <v>1.3</v>
      </c>
      <c r="P76" s="323">
        <v>26</v>
      </c>
      <c r="Q76" s="323">
        <v>1.5</v>
      </c>
      <c r="R76" s="323">
        <v>310</v>
      </c>
      <c r="S76" s="323">
        <v>138</v>
      </c>
      <c r="T76" s="323">
        <v>0</v>
      </c>
      <c r="U76" s="323">
        <v>0.4</v>
      </c>
      <c r="V76" s="323">
        <v>20</v>
      </c>
      <c r="W76" s="323">
        <v>187</v>
      </c>
      <c r="X76" s="323">
        <v>7.0000000000000007E-2</v>
      </c>
      <c r="Y76" s="323">
        <v>0.09</v>
      </c>
      <c r="Z76" s="323">
        <v>0.8</v>
      </c>
      <c r="AA76" s="323">
        <v>22</v>
      </c>
      <c r="AB76" s="323">
        <v>0</v>
      </c>
      <c r="AC76" s="323">
        <v>0</v>
      </c>
      <c r="AD76" s="323">
        <v>47</v>
      </c>
      <c r="AE76" s="323">
        <v>5.8</v>
      </c>
      <c r="AF76" s="323">
        <v>7.2</v>
      </c>
      <c r="AG76" s="323">
        <v>4.7</v>
      </c>
      <c r="AH76" s="324">
        <v>16</v>
      </c>
      <c r="AI76" s="323">
        <v>4.7</v>
      </c>
      <c r="AJ76" s="324">
        <v>16</v>
      </c>
      <c r="AK76" s="325"/>
    </row>
    <row r="77" spans="1:37" s="323" customFormat="1" ht="12.75">
      <c r="A77" s="320">
        <v>76</v>
      </c>
      <c r="B77" s="321" t="s">
        <v>2280</v>
      </c>
      <c r="C77" s="323" t="s">
        <v>2401</v>
      </c>
      <c r="D77" s="323" t="s">
        <v>2402</v>
      </c>
      <c r="F77" s="323">
        <v>100</v>
      </c>
      <c r="G77" s="323">
        <v>22.1</v>
      </c>
      <c r="H77" s="323">
        <v>398</v>
      </c>
      <c r="I77" s="323">
        <v>1669</v>
      </c>
      <c r="J77" s="323">
        <v>3</v>
      </c>
      <c r="K77" s="323">
        <v>17.8</v>
      </c>
      <c r="L77" s="323">
        <v>55.9</v>
      </c>
      <c r="M77" s="323">
        <v>54.4</v>
      </c>
      <c r="N77" s="323">
        <v>1.5</v>
      </c>
      <c r="O77" s="323">
        <v>1.3</v>
      </c>
      <c r="P77" s="323">
        <v>30</v>
      </c>
      <c r="Q77" s="323">
        <v>1</v>
      </c>
      <c r="R77" s="323">
        <v>310</v>
      </c>
      <c r="S77" s="323">
        <v>138</v>
      </c>
      <c r="T77" s="323">
        <v>0</v>
      </c>
      <c r="U77" s="323">
        <v>0.4</v>
      </c>
      <c r="V77" s="323">
        <v>20</v>
      </c>
      <c r="W77" s="323">
        <v>187</v>
      </c>
      <c r="X77" s="323">
        <v>7.0000000000000007E-2</v>
      </c>
      <c r="Y77" s="323">
        <v>0.09</v>
      </c>
      <c r="Z77" s="323">
        <v>0.8</v>
      </c>
      <c r="AA77" s="323">
        <v>22</v>
      </c>
      <c r="AB77" s="323">
        <v>0</v>
      </c>
      <c r="AC77" s="323">
        <v>0</v>
      </c>
      <c r="AD77" s="323">
        <v>47</v>
      </c>
      <c r="AE77" s="323">
        <v>5.8</v>
      </c>
      <c r="AF77" s="323">
        <v>7.2</v>
      </c>
      <c r="AG77" s="323">
        <v>4.7</v>
      </c>
      <c r="AH77" s="324">
        <v>16</v>
      </c>
      <c r="AI77" s="323">
        <v>4.7</v>
      </c>
      <c r="AJ77" s="324">
        <v>16</v>
      </c>
      <c r="AK77" s="325"/>
    </row>
    <row r="78" spans="1:37" s="323" customFormat="1" ht="12.75">
      <c r="A78" s="320">
        <v>77</v>
      </c>
      <c r="B78" s="321" t="s">
        <v>2280</v>
      </c>
      <c r="C78" s="323" t="s">
        <v>2217</v>
      </c>
      <c r="D78" s="323" t="s">
        <v>2403</v>
      </c>
      <c r="F78" s="323">
        <v>100</v>
      </c>
      <c r="G78" s="323">
        <v>22.4</v>
      </c>
      <c r="H78" s="323">
        <v>403</v>
      </c>
      <c r="I78" s="323">
        <v>1687</v>
      </c>
      <c r="J78" s="323">
        <v>5.3</v>
      </c>
      <c r="K78" s="323">
        <v>19.2</v>
      </c>
      <c r="L78" s="323">
        <v>51.7</v>
      </c>
      <c r="M78" s="323">
        <v>50.7</v>
      </c>
      <c r="N78" s="323">
        <v>1</v>
      </c>
      <c r="O78" s="323">
        <v>1.4</v>
      </c>
      <c r="P78" s="323">
        <v>65</v>
      </c>
      <c r="Q78" s="323">
        <v>1.2</v>
      </c>
      <c r="R78" s="323">
        <v>393</v>
      </c>
      <c r="S78" s="323">
        <v>135</v>
      </c>
      <c r="T78" s="323">
        <v>12.1</v>
      </c>
      <c r="U78" s="323">
        <v>0.4</v>
      </c>
      <c r="V78" s="323">
        <v>12</v>
      </c>
      <c r="W78" s="323">
        <v>100</v>
      </c>
      <c r="X78" s="323">
        <v>0.04</v>
      </c>
      <c r="Y78" s="323">
        <v>0.13</v>
      </c>
      <c r="Z78" s="323">
        <v>0.3</v>
      </c>
      <c r="AA78" s="323">
        <v>24</v>
      </c>
      <c r="AB78" s="323">
        <v>0.23</v>
      </c>
      <c r="AC78" s="323">
        <v>0</v>
      </c>
      <c r="AD78" s="323">
        <v>81</v>
      </c>
      <c r="AE78" s="323">
        <v>5.7</v>
      </c>
      <c r="AF78" s="323">
        <v>9.5</v>
      </c>
      <c r="AG78" s="323">
        <v>2.9</v>
      </c>
      <c r="AH78" s="324">
        <v>77</v>
      </c>
      <c r="AI78" s="323">
        <v>2.9</v>
      </c>
      <c r="AJ78" s="324">
        <v>77</v>
      </c>
      <c r="AK78" s="325"/>
    </row>
    <row r="79" spans="1:37" s="323" customFormat="1" ht="12.75">
      <c r="A79" s="320">
        <v>78</v>
      </c>
      <c r="B79" s="321" t="s">
        <v>2280</v>
      </c>
      <c r="C79" s="323" t="s">
        <v>2404</v>
      </c>
      <c r="D79" s="323" t="s">
        <v>2405</v>
      </c>
      <c r="F79" s="323">
        <v>100</v>
      </c>
      <c r="G79" s="323">
        <v>20.5</v>
      </c>
      <c r="H79" s="323">
        <v>417</v>
      </c>
      <c r="I79" s="323">
        <v>1744</v>
      </c>
      <c r="J79" s="323">
        <v>3.5</v>
      </c>
      <c r="K79" s="323">
        <v>20.100000000000001</v>
      </c>
      <c r="L79" s="323">
        <v>54.4</v>
      </c>
      <c r="M79" s="323">
        <v>52.2</v>
      </c>
      <c r="N79" s="323">
        <v>2.2000000000000002</v>
      </c>
      <c r="O79" s="323">
        <v>1.6</v>
      </c>
      <c r="P79" s="323">
        <v>30</v>
      </c>
      <c r="Q79" s="323">
        <v>3</v>
      </c>
      <c r="R79" s="323">
        <v>348</v>
      </c>
      <c r="S79" s="323">
        <v>137</v>
      </c>
      <c r="T79" s="323">
        <v>0</v>
      </c>
      <c r="U79" s="323">
        <v>0.6</v>
      </c>
      <c r="V79" s="323">
        <v>31</v>
      </c>
      <c r="W79" s="323">
        <v>270</v>
      </c>
      <c r="X79" s="323">
        <v>0.09</v>
      </c>
      <c r="Y79" s="323">
        <v>0.06</v>
      </c>
      <c r="Z79" s="323">
        <v>0.8</v>
      </c>
      <c r="AA79" s="323">
        <v>17</v>
      </c>
      <c r="AB79" s="323">
        <v>0</v>
      </c>
      <c r="AC79" s="323">
        <v>0</v>
      </c>
      <c r="AD79" s="323">
        <v>71</v>
      </c>
      <c r="AE79" s="323">
        <v>5.9</v>
      </c>
      <c r="AF79" s="323">
        <v>7.3</v>
      </c>
      <c r="AG79" s="323">
        <v>4.5999999999999996</v>
      </c>
      <c r="AH79" s="324">
        <v>22</v>
      </c>
      <c r="AI79" s="323">
        <v>4.5999999999999996</v>
      </c>
      <c r="AJ79" s="324">
        <v>22</v>
      </c>
      <c r="AK79" s="325"/>
    </row>
    <row r="80" spans="1:37" s="323" customFormat="1" ht="12.75">
      <c r="A80" s="320">
        <v>79</v>
      </c>
      <c r="B80" s="321" t="s">
        <v>2280</v>
      </c>
      <c r="C80" s="323" t="s">
        <v>2406</v>
      </c>
      <c r="D80" s="323" t="s">
        <v>2407</v>
      </c>
      <c r="E80" s="323" t="s">
        <v>1085</v>
      </c>
      <c r="F80" s="323">
        <v>100</v>
      </c>
      <c r="G80" s="323">
        <v>12</v>
      </c>
      <c r="H80" s="323">
        <v>376</v>
      </c>
      <c r="I80" s="323">
        <v>1590</v>
      </c>
      <c r="J80" s="323">
        <v>14.6</v>
      </c>
      <c r="K80" s="323">
        <v>4.4000000000000004</v>
      </c>
      <c r="L80" s="323">
        <v>66.400000000000006</v>
      </c>
      <c r="M80" s="323">
        <v>59.9</v>
      </c>
      <c r="N80" s="323">
        <v>6.5</v>
      </c>
      <c r="O80" s="323">
        <v>2.6</v>
      </c>
      <c r="P80" s="323">
        <v>55</v>
      </c>
      <c r="Q80" s="323">
        <v>8.4</v>
      </c>
      <c r="R80" s="323">
        <v>5</v>
      </c>
      <c r="S80" s="323">
        <v>354</v>
      </c>
      <c r="T80" s="323">
        <v>0</v>
      </c>
      <c r="U80" s="323">
        <v>3.2</v>
      </c>
      <c r="V80" s="323">
        <v>202</v>
      </c>
      <c r="W80" s="323">
        <v>652</v>
      </c>
      <c r="X80" s="323">
        <v>0.36</v>
      </c>
      <c r="Y80" s="323">
        <v>0.24</v>
      </c>
      <c r="Z80" s="323">
        <v>1.7</v>
      </c>
      <c r="AA80" s="323">
        <v>184</v>
      </c>
      <c r="AB80" s="323">
        <v>0</v>
      </c>
      <c r="AC80" s="323">
        <v>0</v>
      </c>
      <c r="AD80" s="323">
        <v>0</v>
      </c>
      <c r="AE80" s="323">
        <v>0.6</v>
      </c>
      <c r="AF80" s="323">
        <v>1.5</v>
      </c>
      <c r="AG80" s="323">
        <v>2.8</v>
      </c>
      <c r="AH80" s="324">
        <v>0</v>
      </c>
      <c r="AI80" s="323">
        <v>2.8</v>
      </c>
      <c r="AJ80" s="324">
        <v>0</v>
      </c>
      <c r="AK80" s="325"/>
    </row>
    <row r="81" spans="1:37" s="323" customFormat="1" ht="12.75">
      <c r="A81" s="320">
        <v>80</v>
      </c>
      <c r="B81" s="321" t="s">
        <v>2280</v>
      </c>
      <c r="C81" s="323" t="s">
        <v>2408</v>
      </c>
      <c r="D81" s="323" t="s">
        <v>2409</v>
      </c>
      <c r="F81" s="323">
        <v>100</v>
      </c>
      <c r="G81" s="323">
        <v>20.399999999999999</v>
      </c>
      <c r="H81" s="323">
        <v>388</v>
      </c>
      <c r="I81" s="323">
        <v>1629</v>
      </c>
      <c r="J81" s="323">
        <v>18.600000000000001</v>
      </c>
      <c r="K81" s="323">
        <v>17.600000000000001</v>
      </c>
      <c r="L81" s="323">
        <v>38.9</v>
      </c>
      <c r="M81" s="323">
        <v>0</v>
      </c>
      <c r="N81" s="323">
        <v>0</v>
      </c>
      <c r="O81" s="323">
        <v>4.5</v>
      </c>
      <c r="P81" s="323">
        <v>372</v>
      </c>
      <c r="Q81" s="323">
        <v>1.3</v>
      </c>
      <c r="R81" s="323">
        <v>0</v>
      </c>
      <c r="S81" s="323">
        <v>220</v>
      </c>
      <c r="T81" s="323">
        <v>0</v>
      </c>
      <c r="U81" s="323">
        <v>0</v>
      </c>
      <c r="V81" s="323">
        <v>0</v>
      </c>
      <c r="W81" s="323">
        <v>0</v>
      </c>
      <c r="X81" s="323">
        <v>0.26</v>
      </c>
      <c r="Y81" s="323">
        <v>0.33</v>
      </c>
      <c r="Z81" s="323">
        <v>0.3</v>
      </c>
      <c r="AA81" s="323">
        <v>0</v>
      </c>
      <c r="AB81" s="323">
        <v>0</v>
      </c>
      <c r="AC81" s="323">
        <v>0</v>
      </c>
      <c r="AD81" s="323">
        <v>1</v>
      </c>
      <c r="AE81" s="323">
        <v>0</v>
      </c>
      <c r="AF81" s="323">
        <v>0</v>
      </c>
      <c r="AG81" s="323">
        <v>0</v>
      </c>
      <c r="AH81" s="324">
        <v>0</v>
      </c>
      <c r="AI81" s="323">
        <v>0</v>
      </c>
      <c r="AJ81" s="324">
        <v>0</v>
      </c>
      <c r="AK81" s="325"/>
    </row>
    <row r="82" spans="1:37" s="323" customFormat="1" ht="12.75">
      <c r="A82" s="320">
        <v>81</v>
      </c>
      <c r="B82" s="321" t="s">
        <v>2280</v>
      </c>
      <c r="C82" s="323" t="s">
        <v>2410</v>
      </c>
      <c r="D82" s="323" t="s">
        <v>2411</v>
      </c>
      <c r="F82" s="323">
        <v>100</v>
      </c>
      <c r="G82" s="323">
        <v>19.3</v>
      </c>
      <c r="H82" s="323">
        <v>353</v>
      </c>
      <c r="I82" s="323">
        <v>1492</v>
      </c>
      <c r="J82" s="323">
        <v>12.1</v>
      </c>
      <c r="K82" s="323">
        <v>7.6</v>
      </c>
      <c r="L82" s="323">
        <v>59.1</v>
      </c>
      <c r="M82" s="323">
        <v>0</v>
      </c>
      <c r="N82" s="323">
        <v>0</v>
      </c>
      <c r="O82" s="323">
        <v>1.9</v>
      </c>
      <c r="P82" s="323">
        <v>33</v>
      </c>
      <c r="Q82" s="323">
        <v>5.0999999999999996</v>
      </c>
      <c r="R82" s="323">
        <v>0</v>
      </c>
      <c r="S82" s="323">
        <v>108</v>
      </c>
      <c r="T82" s="323">
        <v>0</v>
      </c>
      <c r="U82" s="323">
        <v>0</v>
      </c>
      <c r="V82" s="323">
        <v>0</v>
      </c>
      <c r="W82" s="323">
        <v>0</v>
      </c>
      <c r="X82" s="323">
        <v>0.12</v>
      </c>
      <c r="Y82" s="323">
        <v>0.18</v>
      </c>
      <c r="Z82" s="323">
        <v>1</v>
      </c>
      <c r="AA82" s="323">
        <v>0</v>
      </c>
      <c r="AB82" s="323">
        <v>0</v>
      </c>
      <c r="AC82" s="323">
        <v>0</v>
      </c>
      <c r="AD82" s="323">
        <v>10</v>
      </c>
      <c r="AE82" s="323">
        <v>0</v>
      </c>
      <c r="AF82" s="323">
        <v>0</v>
      </c>
      <c r="AG82" s="323">
        <v>0</v>
      </c>
      <c r="AH82" s="324">
        <v>0</v>
      </c>
      <c r="AI82" s="323">
        <v>0</v>
      </c>
      <c r="AJ82" s="324">
        <v>0</v>
      </c>
      <c r="AK82" s="325"/>
    </row>
    <row r="83" spans="1:37" s="323" customFormat="1" ht="12.75">
      <c r="A83" s="320">
        <v>82</v>
      </c>
      <c r="B83" s="321" t="s">
        <v>2280</v>
      </c>
      <c r="C83" s="323" t="s">
        <v>2412</v>
      </c>
      <c r="D83" s="323" t="s">
        <v>2413</v>
      </c>
      <c r="F83" s="323">
        <v>100</v>
      </c>
      <c r="G83" s="323">
        <v>34.200000000000003</v>
      </c>
      <c r="H83" s="323">
        <v>324</v>
      </c>
      <c r="I83" s="323">
        <v>1359</v>
      </c>
      <c r="J83" s="323">
        <v>7.2</v>
      </c>
      <c r="K83" s="323">
        <v>13.2</v>
      </c>
      <c r="L83" s="323">
        <v>43.8</v>
      </c>
      <c r="M83" s="323">
        <v>43.4</v>
      </c>
      <c r="N83" s="323">
        <v>0.4</v>
      </c>
      <c r="O83" s="323">
        <v>1.6</v>
      </c>
      <c r="P83" s="323">
        <v>41</v>
      </c>
      <c r="Q83" s="323">
        <v>2.6</v>
      </c>
      <c r="R83" s="323">
        <v>281</v>
      </c>
      <c r="S83" s="323">
        <v>110</v>
      </c>
      <c r="T83" s="323">
        <v>15</v>
      </c>
      <c r="U83" s="323">
        <v>0.3</v>
      </c>
      <c r="V83" s="323">
        <v>11</v>
      </c>
      <c r="W83" s="323">
        <v>90</v>
      </c>
      <c r="X83" s="323">
        <v>0.2</v>
      </c>
      <c r="Y83" s="323">
        <v>0.21</v>
      </c>
      <c r="Z83" s="323">
        <v>1</v>
      </c>
      <c r="AA83" s="323">
        <v>39</v>
      </c>
      <c r="AB83" s="323">
        <v>0.24</v>
      </c>
      <c r="AC83" s="323">
        <v>0</v>
      </c>
      <c r="AD83" s="323">
        <v>41</v>
      </c>
      <c r="AE83" s="323">
        <v>7.9</v>
      </c>
      <c r="AF83" s="323">
        <v>3.9</v>
      </c>
      <c r="AG83" s="323">
        <v>0.8</v>
      </c>
      <c r="AH83" s="324">
        <v>41</v>
      </c>
      <c r="AI83" s="323">
        <v>0.8</v>
      </c>
      <c r="AJ83" s="324">
        <v>41</v>
      </c>
      <c r="AK83" s="325"/>
    </row>
    <row r="84" spans="1:37" s="323" customFormat="1" ht="12.75">
      <c r="A84" s="320">
        <v>83</v>
      </c>
      <c r="B84" s="321" t="s">
        <v>2280</v>
      </c>
      <c r="C84" s="323" t="s">
        <v>2414</v>
      </c>
      <c r="D84" s="323" t="s">
        <v>2415</v>
      </c>
      <c r="F84" s="323">
        <v>100</v>
      </c>
      <c r="G84" s="323">
        <v>20.100000000000001</v>
      </c>
      <c r="H84" s="323">
        <v>349</v>
      </c>
      <c r="I84" s="323">
        <v>1465</v>
      </c>
      <c r="J84" s="323">
        <v>6.2</v>
      </c>
      <c r="K84" s="323">
        <v>6.6</v>
      </c>
      <c r="L84" s="323">
        <v>66.099999999999994</v>
      </c>
      <c r="M84" s="323">
        <v>0</v>
      </c>
      <c r="N84" s="323">
        <v>0</v>
      </c>
      <c r="O84" s="323">
        <v>0.9</v>
      </c>
      <c r="P84" s="323">
        <v>58</v>
      </c>
      <c r="Q84" s="323">
        <v>3.8</v>
      </c>
      <c r="R84" s="323">
        <v>757</v>
      </c>
      <c r="S84" s="323">
        <v>0</v>
      </c>
      <c r="T84" s="323">
        <v>0</v>
      </c>
      <c r="U84" s="323">
        <v>0</v>
      </c>
      <c r="V84" s="323">
        <v>25</v>
      </c>
      <c r="W84" s="323">
        <v>460</v>
      </c>
      <c r="X84" s="323">
        <v>0</v>
      </c>
      <c r="Y84" s="323">
        <v>0</v>
      </c>
      <c r="Z84" s="323">
        <v>0</v>
      </c>
      <c r="AA84" s="323">
        <v>0</v>
      </c>
      <c r="AB84" s="323">
        <v>0</v>
      </c>
      <c r="AC84" s="323">
        <v>0</v>
      </c>
      <c r="AD84" s="323">
        <v>0</v>
      </c>
      <c r="AE84" s="323">
        <v>0</v>
      </c>
      <c r="AF84" s="323">
        <v>0</v>
      </c>
      <c r="AG84" s="323">
        <v>0</v>
      </c>
      <c r="AH84" s="324">
        <v>0</v>
      </c>
      <c r="AI84" s="323">
        <v>0</v>
      </c>
      <c r="AJ84" s="324">
        <v>0</v>
      </c>
      <c r="AK84" s="325"/>
    </row>
    <row r="85" spans="1:37" s="323" customFormat="1" ht="12.75">
      <c r="A85" s="320">
        <v>84</v>
      </c>
      <c r="B85" s="321" t="s">
        <v>2280</v>
      </c>
      <c r="C85" s="323" t="s">
        <v>2109</v>
      </c>
      <c r="D85" s="323" t="s">
        <v>2416</v>
      </c>
      <c r="F85" s="323">
        <v>100</v>
      </c>
      <c r="G85" s="323">
        <v>21</v>
      </c>
      <c r="H85" s="323">
        <v>345</v>
      </c>
      <c r="I85" s="323">
        <v>1457</v>
      </c>
      <c r="J85" s="323">
        <v>7.9</v>
      </c>
      <c r="K85" s="323">
        <v>6.8</v>
      </c>
      <c r="L85" s="323">
        <v>62.9</v>
      </c>
      <c r="M85" s="323">
        <v>0</v>
      </c>
      <c r="N85" s="323">
        <v>0</v>
      </c>
      <c r="O85" s="323">
        <v>1.4</v>
      </c>
      <c r="P85" s="323">
        <v>35</v>
      </c>
      <c r="Q85" s="323">
        <v>4</v>
      </c>
      <c r="R85" s="323">
        <v>606</v>
      </c>
      <c r="S85" s="323">
        <v>0</v>
      </c>
      <c r="T85" s="323">
        <v>0</v>
      </c>
      <c r="U85" s="323">
        <v>54.2</v>
      </c>
      <c r="V85" s="323">
        <v>15</v>
      </c>
      <c r="W85" s="323">
        <v>342</v>
      </c>
      <c r="X85" s="323">
        <v>0</v>
      </c>
      <c r="Y85" s="323">
        <v>0</v>
      </c>
      <c r="Z85" s="323">
        <v>0</v>
      </c>
      <c r="AA85" s="323">
        <v>0</v>
      </c>
      <c r="AB85" s="323">
        <v>0</v>
      </c>
      <c r="AC85" s="323">
        <v>0</v>
      </c>
      <c r="AD85" s="323">
        <v>0</v>
      </c>
      <c r="AE85" s="323">
        <v>0</v>
      </c>
      <c r="AF85" s="323">
        <v>0</v>
      </c>
      <c r="AG85" s="323">
        <v>0</v>
      </c>
      <c r="AH85" s="324">
        <v>0</v>
      </c>
      <c r="AI85" s="323">
        <v>0</v>
      </c>
      <c r="AJ85" s="324">
        <v>0</v>
      </c>
      <c r="AK85" s="325"/>
    </row>
    <row r="86" spans="1:37" s="323" customFormat="1" ht="12.75">
      <c r="A86" s="320">
        <v>85</v>
      </c>
      <c r="B86" s="321" t="s">
        <v>2280</v>
      </c>
      <c r="C86" s="323" t="s">
        <v>2417</v>
      </c>
      <c r="D86" s="323" t="s">
        <v>2418</v>
      </c>
      <c r="F86" s="323">
        <v>100</v>
      </c>
      <c r="G86" s="323">
        <v>12.7</v>
      </c>
      <c r="H86" s="323">
        <v>362</v>
      </c>
      <c r="I86" s="323">
        <v>1534</v>
      </c>
      <c r="J86" s="323">
        <v>12.7</v>
      </c>
      <c r="K86" s="323">
        <v>1.6</v>
      </c>
      <c r="L86" s="323">
        <v>72.3</v>
      </c>
      <c r="M86" s="323">
        <v>68.400000000000006</v>
      </c>
      <c r="N86" s="323">
        <v>3.9</v>
      </c>
      <c r="O86" s="323">
        <v>0.8</v>
      </c>
      <c r="P86" s="323">
        <v>20</v>
      </c>
      <c r="Q86" s="323">
        <v>2.4</v>
      </c>
      <c r="R86" s="323">
        <v>1</v>
      </c>
      <c r="S86" s="323">
        <v>93</v>
      </c>
      <c r="T86" s="323">
        <v>0</v>
      </c>
      <c r="U86" s="323">
        <v>1.1000000000000001</v>
      </c>
      <c r="V86" s="323">
        <v>47</v>
      </c>
      <c r="W86" s="323">
        <v>186</v>
      </c>
      <c r="X86" s="323">
        <v>0.34</v>
      </c>
      <c r="Y86" s="323">
        <v>0.36</v>
      </c>
      <c r="Z86" s="323">
        <v>3.2</v>
      </c>
      <c r="AA86" s="323">
        <v>261</v>
      </c>
      <c r="AB86" s="323">
        <v>0</v>
      </c>
      <c r="AC86" s="323">
        <v>0</v>
      </c>
      <c r="AD86" s="323">
        <v>0</v>
      </c>
      <c r="AE86" s="323">
        <v>0.2</v>
      </c>
      <c r="AF86" s="323">
        <v>0.1</v>
      </c>
      <c r="AG86" s="323">
        <v>0.4</v>
      </c>
      <c r="AH86" s="324">
        <v>0</v>
      </c>
      <c r="AI86" s="323">
        <v>0.4</v>
      </c>
      <c r="AJ86" s="324">
        <v>0</v>
      </c>
      <c r="AK86" s="325"/>
    </row>
    <row r="87" spans="1:37" s="323" customFormat="1" ht="12.75">
      <c r="A87" s="320">
        <v>86</v>
      </c>
      <c r="B87" s="321" t="s">
        <v>2280</v>
      </c>
      <c r="C87" s="323" t="s">
        <v>2419</v>
      </c>
      <c r="D87" s="323" t="s">
        <v>2420</v>
      </c>
      <c r="F87" s="323">
        <v>100</v>
      </c>
      <c r="G87" s="323">
        <v>12.9</v>
      </c>
      <c r="H87" s="323">
        <v>362</v>
      </c>
      <c r="I87" s="323">
        <v>1536</v>
      </c>
      <c r="J87" s="323">
        <v>12.7</v>
      </c>
      <c r="K87" s="323">
        <v>1.8</v>
      </c>
      <c r="L87" s="323">
        <v>71.900000000000006</v>
      </c>
      <c r="M87" s="323">
        <v>68</v>
      </c>
      <c r="N87" s="323">
        <v>3.9</v>
      </c>
      <c r="O87" s="323">
        <v>0.8</v>
      </c>
      <c r="P87" s="323">
        <v>18</v>
      </c>
      <c r="Q87" s="323">
        <v>1</v>
      </c>
      <c r="R87" s="323">
        <v>1</v>
      </c>
      <c r="S87" s="323">
        <v>110</v>
      </c>
      <c r="T87" s="323">
        <v>0</v>
      </c>
      <c r="U87" s="323">
        <v>1.1000000000000001</v>
      </c>
      <c r="V87" s="323">
        <v>47</v>
      </c>
      <c r="W87" s="323">
        <v>186</v>
      </c>
      <c r="X87" s="323">
        <v>0.28999999999999998</v>
      </c>
      <c r="Y87" s="323">
        <v>0.08</v>
      </c>
      <c r="Z87" s="323">
        <v>3.3</v>
      </c>
      <c r="AA87" s="323">
        <v>72</v>
      </c>
      <c r="AB87" s="323">
        <v>0</v>
      </c>
      <c r="AC87" s="323">
        <v>0</v>
      </c>
      <c r="AD87" s="323">
        <v>0</v>
      </c>
      <c r="AE87" s="323">
        <v>0.2</v>
      </c>
      <c r="AF87" s="323">
        <v>0.1</v>
      </c>
      <c r="AG87" s="323">
        <v>0.4</v>
      </c>
      <c r="AH87" s="324">
        <v>0</v>
      </c>
      <c r="AI87" s="323">
        <v>0.4</v>
      </c>
      <c r="AJ87" s="324">
        <v>0</v>
      </c>
      <c r="AK87" s="325"/>
    </row>
    <row r="88" spans="1:37" s="323" customFormat="1" ht="12.75">
      <c r="A88" s="320">
        <v>87</v>
      </c>
      <c r="B88" s="321" t="s">
        <v>2280</v>
      </c>
      <c r="C88" s="323" t="s">
        <v>2421</v>
      </c>
      <c r="D88" s="323" t="s">
        <v>2422</v>
      </c>
      <c r="F88" s="323">
        <v>100</v>
      </c>
      <c r="G88" s="323">
        <v>9</v>
      </c>
      <c r="H88" s="323">
        <v>398</v>
      </c>
      <c r="I88" s="323">
        <v>1682</v>
      </c>
      <c r="J88" s="323">
        <v>10</v>
      </c>
      <c r="K88" s="323">
        <v>6.8</v>
      </c>
      <c r="L88" s="323">
        <v>72.3</v>
      </c>
      <c r="M88" s="323">
        <v>68.7</v>
      </c>
      <c r="N88" s="323">
        <v>3.6</v>
      </c>
      <c r="O88" s="323">
        <v>1.8</v>
      </c>
      <c r="P88" s="323">
        <v>40</v>
      </c>
      <c r="Q88" s="323">
        <v>3.6</v>
      </c>
      <c r="R88" s="323">
        <v>570</v>
      </c>
      <c r="S88" s="323">
        <v>139</v>
      </c>
      <c r="T88" s="323">
        <v>7</v>
      </c>
      <c r="U88" s="323">
        <v>0.9</v>
      </c>
      <c r="V88" s="323">
        <v>26</v>
      </c>
      <c r="W88" s="323">
        <v>122</v>
      </c>
      <c r="X88" s="323">
        <v>0.4</v>
      </c>
      <c r="Y88" s="323">
        <v>0.37</v>
      </c>
      <c r="Z88" s="323">
        <v>1.5</v>
      </c>
      <c r="AA88" s="323">
        <v>103</v>
      </c>
      <c r="AB88" s="323">
        <v>0.05</v>
      </c>
      <c r="AC88" s="323">
        <v>0</v>
      </c>
      <c r="AD88" s="323">
        <v>0</v>
      </c>
      <c r="AE88" s="323">
        <v>0.7</v>
      </c>
      <c r="AF88" s="323">
        <v>0.6</v>
      </c>
      <c r="AG88" s="323">
        <v>1.4</v>
      </c>
      <c r="AH88" s="324">
        <v>0</v>
      </c>
      <c r="AI88" s="323">
        <v>1.4</v>
      </c>
      <c r="AJ88" s="324">
        <v>0</v>
      </c>
      <c r="AK88" s="325"/>
    </row>
    <row r="89" spans="1:37" s="323" customFormat="1" ht="12.75">
      <c r="A89" s="320">
        <v>88</v>
      </c>
      <c r="B89" s="321" t="s">
        <v>2280</v>
      </c>
      <c r="C89" s="323" t="s">
        <v>2423</v>
      </c>
      <c r="D89" s="323" t="s">
        <v>2424</v>
      </c>
      <c r="E89" s="323" t="s">
        <v>1085</v>
      </c>
      <c r="F89" s="323">
        <v>100</v>
      </c>
      <c r="G89" s="323">
        <v>13.5</v>
      </c>
      <c r="H89" s="323">
        <v>373</v>
      </c>
      <c r="I89" s="323">
        <v>1577</v>
      </c>
      <c r="J89" s="323">
        <v>10.1</v>
      </c>
      <c r="K89" s="323">
        <v>1.6</v>
      </c>
      <c r="L89" s="323">
        <v>73.3</v>
      </c>
      <c r="M89" s="323">
        <v>60.9</v>
      </c>
      <c r="N89" s="323">
        <v>12.5</v>
      </c>
      <c r="O89" s="323">
        <v>1.5</v>
      </c>
      <c r="P89" s="323">
        <v>35</v>
      </c>
      <c r="Q89" s="323">
        <v>4.2</v>
      </c>
      <c r="R89" s="323">
        <v>2</v>
      </c>
      <c r="S89" s="323">
        <v>359</v>
      </c>
      <c r="T89" s="323">
        <v>0</v>
      </c>
      <c r="U89" s="323">
        <v>3.1</v>
      </c>
      <c r="V89" s="323">
        <v>90</v>
      </c>
      <c r="W89" s="323">
        <v>435</v>
      </c>
      <c r="X89" s="323">
        <v>0.46</v>
      </c>
      <c r="Y89" s="323">
        <v>0.13</v>
      </c>
      <c r="Z89" s="323">
        <v>4.8</v>
      </c>
      <c r="AA89" s="323">
        <v>41</v>
      </c>
      <c r="AB89" s="323">
        <v>0</v>
      </c>
      <c r="AC89" s="323">
        <v>0</v>
      </c>
      <c r="AD89" s="323">
        <v>0</v>
      </c>
      <c r="AE89" s="323">
        <v>0.3</v>
      </c>
      <c r="AF89" s="323">
        <v>0.2</v>
      </c>
      <c r="AG89" s="323">
        <v>0.8</v>
      </c>
      <c r="AH89" s="324">
        <v>0</v>
      </c>
      <c r="AI89" s="323">
        <v>0.8</v>
      </c>
      <c r="AJ89" s="324">
        <v>0</v>
      </c>
      <c r="AK89" s="325"/>
    </row>
    <row r="90" spans="1:37" s="323" customFormat="1" ht="12.75">
      <c r="A90" s="320">
        <v>89</v>
      </c>
      <c r="B90" s="321" t="s">
        <v>2280</v>
      </c>
      <c r="C90" s="323" t="s">
        <v>2425</v>
      </c>
      <c r="D90" s="323" t="s">
        <v>2426</v>
      </c>
      <c r="E90" s="323" t="s">
        <v>1085</v>
      </c>
      <c r="F90" s="323">
        <v>100</v>
      </c>
      <c r="G90" s="323">
        <v>13</v>
      </c>
      <c r="H90" s="323">
        <v>375</v>
      </c>
      <c r="I90" s="323">
        <v>1587</v>
      </c>
      <c r="J90" s="323">
        <v>11.3</v>
      </c>
      <c r="K90" s="323">
        <v>1.8</v>
      </c>
      <c r="L90" s="323">
        <v>72.400000000000006</v>
      </c>
      <c r="M90" s="323">
        <v>60.2</v>
      </c>
      <c r="N90" s="323">
        <v>12.2</v>
      </c>
      <c r="O90" s="323">
        <v>1.5</v>
      </c>
      <c r="P90" s="323">
        <v>31</v>
      </c>
      <c r="Q90" s="323">
        <v>3.9</v>
      </c>
      <c r="R90" s="323">
        <v>2</v>
      </c>
      <c r="S90" s="323">
        <v>346</v>
      </c>
      <c r="T90" s="323">
        <v>0.6</v>
      </c>
      <c r="U90" s="323">
        <v>3.6</v>
      </c>
      <c r="V90" s="323">
        <v>93</v>
      </c>
      <c r="W90" s="323">
        <v>411</v>
      </c>
      <c r="X90" s="323">
        <v>0.38</v>
      </c>
      <c r="Y90" s="323">
        <v>0.12</v>
      </c>
      <c r="Z90" s="323">
        <v>4.5999999999999996</v>
      </c>
      <c r="AA90" s="323">
        <v>38</v>
      </c>
      <c r="AB90" s="323">
        <v>0</v>
      </c>
      <c r="AC90" s="323">
        <v>0</v>
      </c>
      <c r="AD90" s="323">
        <v>0</v>
      </c>
      <c r="AE90" s="323">
        <v>0.3</v>
      </c>
      <c r="AF90" s="323">
        <v>0.2</v>
      </c>
      <c r="AG90" s="323">
        <v>0.9</v>
      </c>
      <c r="AH90" s="324">
        <v>0</v>
      </c>
      <c r="AI90" s="323">
        <v>0.9</v>
      </c>
      <c r="AJ90" s="324">
        <v>0</v>
      </c>
      <c r="AK90" s="325"/>
    </row>
    <row r="91" spans="1:37" s="323" customFormat="1" ht="12.75">
      <c r="A91" s="320">
        <v>90</v>
      </c>
      <c r="B91" s="321" t="s">
        <v>2427</v>
      </c>
      <c r="C91" s="323" t="s">
        <v>2428</v>
      </c>
      <c r="D91" s="323" t="s">
        <v>2429</v>
      </c>
      <c r="E91" s="323" t="s">
        <v>1194</v>
      </c>
      <c r="F91" s="327">
        <v>100</v>
      </c>
      <c r="G91" s="328">
        <v>74.8</v>
      </c>
      <c r="H91" s="323">
        <v>176</v>
      </c>
      <c r="I91" s="323">
        <v>730</v>
      </c>
      <c r="J91" s="328">
        <v>1.1000000000000001</v>
      </c>
      <c r="K91" s="328">
        <v>14.7</v>
      </c>
      <c r="L91" s="328">
        <v>8.3000000000000007</v>
      </c>
      <c r="M91" s="328">
        <v>5</v>
      </c>
      <c r="N91" s="328">
        <v>3.3</v>
      </c>
      <c r="O91" s="323">
        <v>1.1000000000000001</v>
      </c>
      <c r="P91" s="327">
        <v>52</v>
      </c>
      <c r="Q91" s="323">
        <v>0.5</v>
      </c>
      <c r="R91" s="323">
        <v>1556</v>
      </c>
      <c r="S91" s="327">
        <v>7</v>
      </c>
      <c r="T91" s="323">
        <v>0</v>
      </c>
      <c r="U91" s="323">
        <v>0</v>
      </c>
      <c r="V91" s="323">
        <v>11</v>
      </c>
      <c r="W91" s="323">
        <v>42</v>
      </c>
      <c r="X91" s="323">
        <v>0.02</v>
      </c>
      <c r="Y91" s="323">
        <v>0.01</v>
      </c>
      <c r="Z91" s="323">
        <v>0.2</v>
      </c>
      <c r="AA91" s="323">
        <v>3</v>
      </c>
      <c r="AB91" s="329">
        <v>0</v>
      </c>
      <c r="AC91" s="323">
        <v>1</v>
      </c>
      <c r="AD91" s="327">
        <v>24</v>
      </c>
      <c r="AE91" s="323">
        <v>0</v>
      </c>
      <c r="AF91" s="323">
        <v>0</v>
      </c>
      <c r="AG91" s="323">
        <v>0</v>
      </c>
      <c r="AH91" s="324">
        <v>0</v>
      </c>
      <c r="AI91" s="323">
        <v>0</v>
      </c>
      <c r="AJ91" s="324">
        <v>0</v>
      </c>
      <c r="AK91" s="325"/>
    </row>
    <row r="92" spans="1:37" s="323" customFormat="1" ht="12.75">
      <c r="A92" s="320">
        <v>91</v>
      </c>
      <c r="B92" s="321" t="s">
        <v>2427</v>
      </c>
      <c r="C92" s="323" t="s">
        <v>2430</v>
      </c>
      <c r="D92" s="323" t="s">
        <v>2431</v>
      </c>
      <c r="E92" s="323" t="s">
        <v>1194</v>
      </c>
      <c r="F92" s="327">
        <v>100</v>
      </c>
      <c r="G92" s="328">
        <v>75.8</v>
      </c>
      <c r="H92" s="323">
        <v>153</v>
      </c>
      <c r="I92" s="323">
        <v>632</v>
      </c>
      <c r="J92" s="328">
        <v>1.2</v>
      </c>
      <c r="K92" s="328">
        <v>13.6</v>
      </c>
      <c r="L92" s="328">
        <v>4.8</v>
      </c>
      <c r="M92" s="328">
        <v>1.5</v>
      </c>
      <c r="N92" s="328">
        <v>3.3</v>
      </c>
      <c r="O92" s="323">
        <v>4.5999999999999996</v>
      </c>
      <c r="P92" s="327">
        <v>56</v>
      </c>
      <c r="Q92" s="323">
        <v>0.5</v>
      </c>
      <c r="R92" s="323">
        <v>1842</v>
      </c>
      <c r="S92" s="327">
        <v>5</v>
      </c>
      <c r="T92" s="323">
        <v>0</v>
      </c>
      <c r="U92" s="323">
        <v>0</v>
      </c>
      <c r="V92" s="323">
        <v>11</v>
      </c>
      <c r="W92" s="323">
        <v>42</v>
      </c>
      <c r="X92" s="323">
        <v>0.03</v>
      </c>
      <c r="Y92" s="323">
        <v>0.01</v>
      </c>
      <c r="Z92" s="323">
        <v>0</v>
      </c>
      <c r="AA92" s="323">
        <v>2</v>
      </c>
      <c r="AB92" s="329">
        <v>0</v>
      </c>
      <c r="AC92" s="323">
        <v>0</v>
      </c>
      <c r="AD92" s="327">
        <v>29</v>
      </c>
      <c r="AE92" s="323">
        <v>0</v>
      </c>
      <c r="AF92" s="323">
        <v>0</v>
      </c>
      <c r="AG92" s="323">
        <v>0</v>
      </c>
      <c r="AH92" s="324">
        <v>0</v>
      </c>
      <c r="AI92" s="323">
        <v>0</v>
      </c>
      <c r="AJ92" s="324">
        <v>0</v>
      </c>
      <c r="AK92" s="325"/>
    </row>
    <row r="93" spans="1:37" s="323" customFormat="1" ht="12.75">
      <c r="A93" s="320">
        <v>92</v>
      </c>
      <c r="B93" s="321" t="s">
        <v>2427</v>
      </c>
      <c r="C93" s="323" t="s">
        <v>2432</v>
      </c>
      <c r="D93" s="323" t="s">
        <v>2433</v>
      </c>
      <c r="E93" s="323" t="s">
        <v>1126</v>
      </c>
      <c r="F93" s="327">
        <v>85</v>
      </c>
      <c r="G93" s="328">
        <v>90</v>
      </c>
      <c r="H93" s="323">
        <v>38</v>
      </c>
      <c r="I93" s="323">
        <v>161</v>
      </c>
      <c r="J93" s="328">
        <v>2.4</v>
      </c>
      <c r="K93" s="328">
        <v>0.2</v>
      </c>
      <c r="L93" s="328">
        <v>5.3</v>
      </c>
      <c r="M93" s="328">
        <v>2.5</v>
      </c>
      <c r="N93" s="328">
        <v>2.8</v>
      </c>
      <c r="O93" s="323">
        <v>2.1</v>
      </c>
      <c r="P93" s="327">
        <v>49</v>
      </c>
      <c r="Q93" s="323">
        <v>1.8</v>
      </c>
      <c r="R93" s="323">
        <v>212</v>
      </c>
      <c r="S93" s="327">
        <v>52</v>
      </c>
      <c r="T93" s="323">
        <v>0</v>
      </c>
      <c r="U93" s="323">
        <v>0.4</v>
      </c>
      <c r="V93" s="323">
        <v>81</v>
      </c>
      <c r="W93" s="323">
        <v>441</v>
      </c>
      <c r="X93" s="323">
        <v>7.0000000000000007E-2</v>
      </c>
      <c r="Y93" s="323">
        <v>0.15</v>
      </c>
      <c r="Z93" s="323">
        <v>0.4</v>
      </c>
      <c r="AA93" s="323">
        <v>165</v>
      </c>
      <c r="AB93" s="329">
        <v>0</v>
      </c>
      <c r="AC93" s="323">
        <v>30</v>
      </c>
      <c r="AD93" s="327">
        <v>413</v>
      </c>
      <c r="AE93" s="323">
        <v>0</v>
      </c>
      <c r="AF93" s="323">
        <v>0</v>
      </c>
      <c r="AG93" s="323">
        <v>0</v>
      </c>
      <c r="AH93" s="324">
        <v>0</v>
      </c>
      <c r="AI93" s="323">
        <v>0</v>
      </c>
      <c r="AJ93" s="324">
        <v>0</v>
      </c>
      <c r="AK93" s="325"/>
    </row>
    <row r="94" spans="1:37" s="323" customFormat="1" ht="12.75">
      <c r="A94" s="320">
        <v>93</v>
      </c>
      <c r="B94" s="321" t="s">
        <v>2427</v>
      </c>
      <c r="C94" s="323" t="s">
        <v>2434</v>
      </c>
      <c r="D94" s="323" t="s">
        <v>240</v>
      </c>
      <c r="E94" s="323" t="s">
        <v>2435</v>
      </c>
      <c r="F94" s="327">
        <v>100</v>
      </c>
      <c r="G94" s="328">
        <v>94.5</v>
      </c>
      <c r="H94" s="323">
        <v>19</v>
      </c>
      <c r="I94" s="323">
        <v>79</v>
      </c>
      <c r="J94" s="328">
        <v>0.8</v>
      </c>
      <c r="K94" s="328">
        <v>0.1</v>
      </c>
      <c r="L94" s="328">
        <v>3</v>
      </c>
      <c r="M94" s="328">
        <v>1.6</v>
      </c>
      <c r="N94" s="328">
        <v>1.4</v>
      </c>
      <c r="O94" s="323">
        <v>1.6</v>
      </c>
      <c r="P94" s="327">
        <v>31</v>
      </c>
      <c r="Q94" s="323">
        <v>0.8</v>
      </c>
      <c r="R94" s="323">
        <v>150</v>
      </c>
      <c r="S94" s="327">
        <v>14</v>
      </c>
      <c r="T94" s="323">
        <v>1</v>
      </c>
      <c r="U94" s="323">
        <v>0.3</v>
      </c>
      <c r="V94" s="323">
        <v>10</v>
      </c>
      <c r="W94" s="323">
        <v>427</v>
      </c>
      <c r="X94" s="323">
        <v>0.02</v>
      </c>
      <c r="Y94" s="323">
        <v>0.03</v>
      </c>
      <c r="Z94" s="323">
        <v>0.1</v>
      </c>
      <c r="AA94" s="323">
        <v>22</v>
      </c>
      <c r="AB94" s="329">
        <v>0</v>
      </c>
      <c r="AC94" s="323">
        <v>3</v>
      </c>
      <c r="AD94" s="327">
        <v>263</v>
      </c>
      <c r="AE94" s="323">
        <v>0</v>
      </c>
      <c r="AF94" s="323">
        <v>0</v>
      </c>
      <c r="AG94" s="323">
        <v>0</v>
      </c>
      <c r="AH94" s="324">
        <v>0</v>
      </c>
      <c r="AI94" s="323">
        <v>0</v>
      </c>
      <c r="AJ94" s="324">
        <v>0</v>
      </c>
      <c r="AK94" s="325"/>
    </row>
    <row r="95" spans="1:37" s="323" customFormat="1" ht="12.75">
      <c r="A95" s="320">
        <v>94</v>
      </c>
      <c r="B95" s="321" t="s">
        <v>2427</v>
      </c>
      <c r="C95" s="323" t="s">
        <v>2436</v>
      </c>
      <c r="D95" s="323" t="s">
        <v>2437</v>
      </c>
      <c r="E95" s="323" t="s">
        <v>1092</v>
      </c>
      <c r="F95" s="327">
        <v>100</v>
      </c>
      <c r="G95" s="328">
        <v>89.2</v>
      </c>
      <c r="H95" s="323">
        <v>48</v>
      </c>
      <c r="I95" s="323">
        <v>201</v>
      </c>
      <c r="J95" s="328">
        <v>0.7</v>
      </c>
      <c r="K95" s="328">
        <v>0.7</v>
      </c>
      <c r="L95" s="328">
        <v>8.4</v>
      </c>
      <c r="M95" s="328">
        <v>5.9</v>
      </c>
      <c r="N95" s="328">
        <v>2.5</v>
      </c>
      <c r="O95" s="323">
        <v>1</v>
      </c>
      <c r="P95" s="327">
        <v>14</v>
      </c>
      <c r="Q95" s="323">
        <v>0.3</v>
      </c>
      <c r="R95" s="323">
        <v>1</v>
      </c>
      <c r="S95" s="327">
        <v>24</v>
      </c>
      <c r="T95" s="323">
        <v>0</v>
      </c>
      <c r="U95" s="323">
        <v>0.2</v>
      </c>
      <c r="V95" s="323">
        <v>11</v>
      </c>
      <c r="W95" s="323">
        <v>218</v>
      </c>
      <c r="X95" s="323">
        <v>0.05</v>
      </c>
      <c r="Y95" s="323">
        <v>0.04</v>
      </c>
      <c r="Z95" s="323">
        <v>0.3</v>
      </c>
      <c r="AA95" s="323">
        <v>0</v>
      </c>
      <c r="AB95" s="329">
        <v>0</v>
      </c>
      <c r="AC95" s="323">
        <v>3</v>
      </c>
      <c r="AD95" s="327">
        <v>1093</v>
      </c>
      <c r="AE95" s="323">
        <v>0</v>
      </c>
      <c r="AF95" s="323">
        <v>0</v>
      </c>
      <c r="AG95" s="323">
        <v>0</v>
      </c>
      <c r="AH95" s="324">
        <v>0</v>
      </c>
      <c r="AI95" s="323">
        <v>0</v>
      </c>
      <c r="AJ95" s="324">
        <v>0</v>
      </c>
      <c r="AK95" s="325"/>
    </row>
    <row r="96" spans="1:37" s="323" customFormat="1" ht="12.75">
      <c r="A96" s="320">
        <v>95</v>
      </c>
      <c r="B96" s="321" t="s">
        <v>2427</v>
      </c>
      <c r="C96" s="323" t="s">
        <v>2438</v>
      </c>
      <c r="D96" s="323" t="s">
        <v>1772</v>
      </c>
      <c r="E96" s="323" t="s">
        <v>1092</v>
      </c>
      <c r="F96" s="327">
        <v>85</v>
      </c>
      <c r="G96" s="328">
        <v>92.7</v>
      </c>
      <c r="H96" s="323">
        <v>30</v>
      </c>
      <c r="I96" s="323">
        <v>126</v>
      </c>
      <c r="J96" s="328">
        <v>0.8</v>
      </c>
      <c r="K96" s="328">
        <v>0.2</v>
      </c>
      <c r="L96" s="328">
        <v>5.8</v>
      </c>
      <c r="M96" s="328">
        <v>4.7</v>
      </c>
      <c r="N96" s="328">
        <v>1.1000000000000001</v>
      </c>
      <c r="O96" s="323">
        <v>0.6</v>
      </c>
      <c r="P96" s="327">
        <v>20</v>
      </c>
      <c r="Q96" s="323">
        <v>0.8</v>
      </c>
      <c r="R96" s="323">
        <v>1</v>
      </c>
      <c r="S96" s="327">
        <v>34</v>
      </c>
      <c r="T96" s="323">
        <v>0</v>
      </c>
      <c r="U96" s="323">
        <v>0.2</v>
      </c>
      <c r="V96" s="323">
        <v>12</v>
      </c>
      <c r="W96" s="323">
        <v>340</v>
      </c>
      <c r="X96" s="323">
        <v>0.05</v>
      </c>
      <c r="Y96" s="323">
        <v>0.05</v>
      </c>
      <c r="Z96" s="323">
        <v>0.6</v>
      </c>
      <c r="AA96" s="323">
        <v>16</v>
      </c>
      <c r="AB96" s="329">
        <v>0</v>
      </c>
      <c r="AC96" s="323">
        <v>9</v>
      </c>
      <c r="AD96" s="327">
        <v>1775</v>
      </c>
      <c r="AE96" s="323">
        <v>0</v>
      </c>
      <c r="AF96" s="323">
        <v>0</v>
      </c>
      <c r="AG96" s="323">
        <v>0</v>
      </c>
      <c r="AH96" s="324">
        <v>0</v>
      </c>
      <c r="AI96" s="323">
        <v>0</v>
      </c>
      <c r="AJ96" s="324">
        <v>0</v>
      </c>
      <c r="AK96" s="325"/>
    </row>
    <row r="97" spans="1:37" s="323" customFormat="1" ht="12.75">
      <c r="A97" s="320">
        <v>96</v>
      </c>
      <c r="B97" s="321" t="s">
        <v>2427</v>
      </c>
      <c r="C97" s="323" t="s">
        <v>2439</v>
      </c>
      <c r="D97" s="323" t="s">
        <v>2440</v>
      </c>
      <c r="E97" s="323" t="s">
        <v>1092</v>
      </c>
      <c r="F97" s="327">
        <v>90</v>
      </c>
      <c r="G97" s="328">
        <v>91.9</v>
      </c>
      <c r="H97" s="323">
        <v>42</v>
      </c>
      <c r="I97" s="323">
        <v>177</v>
      </c>
      <c r="J97" s="328">
        <v>1</v>
      </c>
      <c r="K97" s="328">
        <v>1.6</v>
      </c>
      <c r="L97" s="328">
        <v>5.0999999999999996</v>
      </c>
      <c r="M97" s="328">
        <v>3.3</v>
      </c>
      <c r="N97" s="328">
        <v>1.8</v>
      </c>
      <c r="O97" s="323">
        <v>0.5</v>
      </c>
      <c r="P97" s="327">
        <v>13</v>
      </c>
      <c r="Q97" s="323">
        <v>1</v>
      </c>
      <c r="R97" s="323">
        <v>2</v>
      </c>
      <c r="S97" s="327">
        <v>29</v>
      </c>
      <c r="T97" s="323">
        <v>0</v>
      </c>
      <c r="U97" s="323">
        <v>0.2</v>
      </c>
      <c r="V97" s="323">
        <v>12</v>
      </c>
      <c r="W97" s="323">
        <v>211</v>
      </c>
      <c r="X97" s="323">
        <v>7.0000000000000007E-2</v>
      </c>
      <c r="Y97" s="323">
        <v>0.09</v>
      </c>
      <c r="Z97" s="323">
        <v>1.6</v>
      </c>
      <c r="AA97" s="323">
        <v>18</v>
      </c>
      <c r="AB97" s="329">
        <v>0</v>
      </c>
      <c r="AC97" s="323">
        <v>100</v>
      </c>
      <c r="AD97" s="327">
        <v>460</v>
      </c>
      <c r="AE97" s="323">
        <v>0</v>
      </c>
      <c r="AF97" s="323">
        <v>0</v>
      </c>
      <c r="AG97" s="323">
        <v>0</v>
      </c>
      <c r="AH97" s="324">
        <v>0</v>
      </c>
      <c r="AI97" s="323">
        <v>0</v>
      </c>
      <c r="AJ97" s="324">
        <v>0</v>
      </c>
      <c r="AK97" s="325"/>
    </row>
    <row r="98" spans="1:37" s="323" customFormat="1" ht="12.75">
      <c r="A98" s="320">
        <v>97</v>
      </c>
      <c r="B98" s="321" t="s">
        <v>2427</v>
      </c>
      <c r="C98" s="323" t="s">
        <v>2441</v>
      </c>
      <c r="D98" s="323" t="s">
        <v>2442</v>
      </c>
      <c r="E98" s="323" t="s">
        <v>1092</v>
      </c>
      <c r="F98" s="327">
        <v>90</v>
      </c>
      <c r="G98" s="328">
        <v>80.099999999999994</v>
      </c>
      <c r="H98" s="323">
        <v>80</v>
      </c>
      <c r="I98" s="323">
        <v>338</v>
      </c>
      <c r="J98" s="328">
        <v>1.7</v>
      </c>
      <c r="K98" s="328">
        <v>0.4</v>
      </c>
      <c r="L98" s="328">
        <v>16.600000000000001</v>
      </c>
      <c r="M98" s="328">
        <v>15.1</v>
      </c>
      <c r="N98" s="328">
        <v>1.5</v>
      </c>
      <c r="O98" s="323">
        <v>1.2</v>
      </c>
      <c r="P98" s="327">
        <v>19</v>
      </c>
      <c r="Q98" s="323">
        <v>1.1000000000000001</v>
      </c>
      <c r="R98" s="323">
        <v>8</v>
      </c>
      <c r="S98" s="327">
        <v>48</v>
      </c>
      <c r="T98" s="323">
        <v>0</v>
      </c>
      <c r="U98" s="323">
        <v>0.3</v>
      </c>
      <c r="V98" s="323">
        <v>23</v>
      </c>
      <c r="W98" s="323">
        <v>334</v>
      </c>
      <c r="X98" s="323">
        <v>0.08</v>
      </c>
      <c r="Y98" s="323">
        <v>0.12</v>
      </c>
      <c r="Z98" s="323">
        <v>1.4</v>
      </c>
      <c r="AA98" s="323">
        <v>23</v>
      </c>
      <c r="AB98" s="329">
        <v>0</v>
      </c>
      <c r="AC98" s="323">
        <v>234</v>
      </c>
      <c r="AD98" s="327">
        <v>544</v>
      </c>
      <c r="AE98" s="323">
        <v>0</v>
      </c>
      <c r="AF98" s="323">
        <v>0</v>
      </c>
      <c r="AG98" s="323">
        <v>0</v>
      </c>
      <c r="AH98" s="324">
        <v>0</v>
      </c>
      <c r="AI98" s="323">
        <v>0</v>
      </c>
      <c r="AJ98" s="324">
        <v>0</v>
      </c>
      <c r="AK98" s="325"/>
    </row>
    <row r="99" spans="1:37" s="323" customFormat="1" ht="12.75">
      <c r="A99" s="320">
        <v>98</v>
      </c>
      <c r="B99" s="321" t="s">
        <v>2427</v>
      </c>
      <c r="C99" s="323" t="s">
        <v>2038</v>
      </c>
      <c r="D99" s="323" t="s">
        <v>1759</v>
      </c>
      <c r="E99" s="323" t="s">
        <v>1093</v>
      </c>
      <c r="F99" s="327">
        <v>95</v>
      </c>
      <c r="G99" s="328">
        <v>64.2</v>
      </c>
      <c r="H99" s="323">
        <v>144</v>
      </c>
      <c r="I99" s="323">
        <v>611</v>
      </c>
      <c r="J99" s="328">
        <v>4.7</v>
      </c>
      <c r="K99" s="328">
        <v>0.3</v>
      </c>
      <c r="L99" s="328">
        <v>29.3</v>
      </c>
      <c r="M99" s="328">
        <v>26.5</v>
      </c>
      <c r="N99" s="328">
        <v>2.8</v>
      </c>
      <c r="O99" s="323">
        <v>1.5</v>
      </c>
      <c r="P99" s="327">
        <v>40</v>
      </c>
      <c r="Q99" s="323">
        <v>1.3</v>
      </c>
      <c r="R99" s="323">
        <v>19</v>
      </c>
      <c r="S99" s="327">
        <v>135</v>
      </c>
      <c r="T99" s="323">
        <v>4.7</v>
      </c>
      <c r="U99" s="323">
        <v>1</v>
      </c>
      <c r="V99" s="323">
        <v>23</v>
      </c>
      <c r="W99" s="323">
        <v>520</v>
      </c>
      <c r="X99" s="323">
        <v>0.12</v>
      </c>
      <c r="Y99" s="323">
        <v>7.0000000000000007E-2</v>
      </c>
      <c r="Z99" s="323">
        <v>0.7</v>
      </c>
      <c r="AA99" s="323">
        <v>4</v>
      </c>
      <c r="AB99" s="329">
        <v>0</v>
      </c>
      <c r="AC99" s="323">
        <v>9</v>
      </c>
      <c r="AD99" s="327">
        <v>0</v>
      </c>
      <c r="AE99" s="323">
        <v>0</v>
      </c>
      <c r="AF99" s="323">
        <v>0</v>
      </c>
      <c r="AG99" s="323">
        <v>0</v>
      </c>
      <c r="AH99" s="324">
        <v>0</v>
      </c>
      <c r="AI99" s="323">
        <v>0</v>
      </c>
      <c r="AJ99" s="324">
        <v>0</v>
      </c>
      <c r="AK99" s="325"/>
    </row>
    <row r="100" spans="1:37" s="323" customFormat="1" ht="12.75">
      <c r="A100" s="320">
        <v>99</v>
      </c>
      <c r="B100" s="321" t="s">
        <v>2427</v>
      </c>
      <c r="C100" s="323" t="s">
        <v>2443</v>
      </c>
      <c r="D100" s="323" t="s">
        <v>2444</v>
      </c>
      <c r="E100" s="323" t="s">
        <v>1133</v>
      </c>
      <c r="F100" s="327">
        <v>30</v>
      </c>
      <c r="G100" s="328">
        <v>86.4</v>
      </c>
      <c r="H100" s="323">
        <v>61</v>
      </c>
      <c r="I100" s="323">
        <v>257</v>
      </c>
      <c r="J100" s="328">
        <v>2.6</v>
      </c>
      <c r="K100" s="328">
        <v>0.2</v>
      </c>
      <c r="L100" s="328">
        <v>9.6999999999999993</v>
      </c>
      <c r="M100" s="328">
        <v>4.5999999999999996</v>
      </c>
      <c r="N100" s="328">
        <v>5.0999999999999996</v>
      </c>
      <c r="O100" s="323">
        <v>1.1000000000000001</v>
      </c>
      <c r="P100" s="327">
        <v>47</v>
      </c>
      <c r="Q100" s="323">
        <v>0.9</v>
      </c>
      <c r="R100" s="323">
        <v>94</v>
      </c>
      <c r="S100" s="327">
        <v>66</v>
      </c>
      <c r="T100" s="323">
        <v>1</v>
      </c>
      <c r="U100" s="323">
        <v>0.5</v>
      </c>
      <c r="V100" s="323">
        <v>60</v>
      </c>
      <c r="W100" s="323">
        <v>368</v>
      </c>
      <c r="X100" s="323">
        <v>0.06</v>
      </c>
      <c r="Y100" s="323">
        <v>0.06</v>
      </c>
      <c r="Z100" s="323">
        <v>0.8</v>
      </c>
      <c r="AA100" s="323">
        <v>68</v>
      </c>
      <c r="AB100" s="329">
        <v>0</v>
      </c>
      <c r="AC100" s="323">
        <v>10</v>
      </c>
      <c r="AD100" s="327">
        <v>6</v>
      </c>
      <c r="AE100" s="323">
        <v>0</v>
      </c>
      <c r="AF100" s="323">
        <v>0</v>
      </c>
      <c r="AG100" s="323">
        <v>0</v>
      </c>
      <c r="AH100" s="324">
        <v>0</v>
      </c>
      <c r="AI100" s="323">
        <v>0</v>
      </c>
      <c r="AJ100" s="324">
        <v>0</v>
      </c>
      <c r="AK100" s="325"/>
    </row>
    <row r="101" spans="1:37" s="323" customFormat="1" ht="12.75">
      <c r="A101" s="320">
        <v>100</v>
      </c>
      <c r="B101" s="321" t="s">
        <v>2427</v>
      </c>
      <c r="C101" s="323" t="s">
        <v>2445</v>
      </c>
      <c r="D101" s="323" t="s">
        <v>2446</v>
      </c>
      <c r="E101" s="323" t="s">
        <v>1093</v>
      </c>
      <c r="F101" s="327">
        <v>100</v>
      </c>
      <c r="G101" s="328">
        <v>85</v>
      </c>
      <c r="H101" s="323">
        <v>39</v>
      </c>
      <c r="I101" s="323">
        <v>161</v>
      </c>
      <c r="J101" s="328">
        <v>2.2999999999999998</v>
      </c>
      <c r="K101" s="328">
        <v>0.9</v>
      </c>
      <c r="L101" s="328">
        <v>3.8</v>
      </c>
      <c r="M101" s="328">
        <v>0.6</v>
      </c>
      <c r="N101" s="328">
        <v>3.2</v>
      </c>
      <c r="O101" s="323">
        <v>8</v>
      </c>
      <c r="P101" s="327">
        <v>40</v>
      </c>
      <c r="Q101" s="323">
        <v>1.7</v>
      </c>
      <c r="R101" s="323">
        <v>2348</v>
      </c>
      <c r="S101" s="327">
        <v>8</v>
      </c>
      <c r="T101" s="323">
        <v>0</v>
      </c>
      <c r="U101" s="323">
        <v>0.3</v>
      </c>
      <c r="V101" s="323">
        <v>33</v>
      </c>
      <c r="W101" s="323">
        <v>40</v>
      </c>
      <c r="X101" s="323">
        <v>0.02</v>
      </c>
      <c r="Y101" s="323">
        <v>0.15</v>
      </c>
      <c r="Z101" s="323">
        <v>0.7</v>
      </c>
      <c r="AA101" s="323">
        <v>23</v>
      </c>
      <c r="AB101" s="329">
        <v>0</v>
      </c>
      <c r="AC101" s="323">
        <v>4</v>
      </c>
      <c r="AD101" s="327">
        <v>1</v>
      </c>
      <c r="AE101" s="323">
        <v>0</v>
      </c>
      <c r="AF101" s="323">
        <v>0</v>
      </c>
      <c r="AG101" s="323">
        <v>0</v>
      </c>
      <c r="AH101" s="324">
        <v>0</v>
      </c>
      <c r="AI101" s="323">
        <v>0</v>
      </c>
      <c r="AJ101" s="324">
        <v>0</v>
      </c>
      <c r="AK101" s="325"/>
    </row>
    <row r="102" spans="1:37" s="323" customFormat="1" ht="12.75">
      <c r="A102" s="320">
        <v>101</v>
      </c>
      <c r="B102" s="321" t="s">
        <v>2427</v>
      </c>
      <c r="C102" s="323" t="s">
        <v>2447</v>
      </c>
      <c r="D102" s="323" t="s">
        <v>2448</v>
      </c>
      <c r="F102" s="327">
        <v>100</v>
      </c>
      <c r="G102" s="328">
        <v>17.100000000000001</v>
      </c>
      <c r="H102" s="323">
        <v>331</v>
      </c>
      <c r="I102" s="323">
        <v>1407</v>
      </c>
      <c r="J102" s="328">
        <v>0.4</v>
      </c>
      <c r="K102" s="328">
        <v>0.1</v>
      </c>
      <c r="L102" s="328">
        <v>82.1</v>
      </c>
      <c r="M102" s="328">
        <v>82.1</v>
      </c>
      <c r="N102" s="328">
        <v>0</v>
      </c>
      <c r="O102" s="323">
        <v>0.3</v>
      </c>
      <c r="P102" s="327">
        <v>0</v>
      </c>
      <c r="Q102" s="323">
        <v>0</v>
      </c>
      <c r="R102" s="323">
        <v>0</v>
      </c>
      <c r="S102" s="327">
        <v>0</v>
      </c>
      <c r="T102" s="323">
        <v>0</v>
      </c>
      <c r="U102" s="323">
        <v>0</v>
      </c>
      <c r="V102" s="323">
        <v>0</v>
      </c>
      <c r="W102" s="323">
        <v>0</v>
      </c>
      <c r="X102" s="323">
        <v>0</v>
      </c>
      <c r="Y102" s="323">
        <v>0</v>
      </c>
      <c r="Z102" s="323">
        <v>0</v>
      </c>
      <c r="AA102" s="323">
        <v>0</v>
      </c>
      <c r="AB102" s="329">
        <v>0</v>
      </c>
      <c r="AC102" s="323">
        <v>0</v>
      </c>
      <c r="AD102" s="327">
        <v>0</v>
      </c>
      <c r="AE102" s="323">
        <v>0</v>
      </c>
      <c r="AF102" s="323">
        <v>0</v>
      </c>
      <c r="AG102" s="323">
        <v>0</v>
      </c>
      <c r="AH102" s="324">
        <v>0</v>
      </c>
      <c r="AI102" s="323">
        <v>0</v>
      </c>
      <c r="AJ102" s="324">
        <v>0</v>
      </c>
      <c r="AK102" s="325"/>
    </row>
    <row r="103" spans="1:37" s="323" customFormat="1" ht="12.75">
      <c r="A103" s="320">
        <v>102</v>
      </c>
      <c r="B103" s="321" t="s">
        <v>2427</v>
      </c>
      <c r="C103" s="323" t="s">
        <v>2449</v>
      </c>
      <c r="D103" s="323" t="s">
        <v>2450</v>
      </c>
      <c r="F103" s="327">
        <v>100</v>
      </c>
      <c r="G103" s="328">
        <v>15.1</v>
      </c>
      <c r="H103" s="323">
        <v>340</v>
      </c>
      <c r="I103" s="323">
        <v>1445</v>
      </c>
      <c r="J103" s="328">
        <v>0.4</v>
      </c>
      <c r="K103" s="328">
        <v>0.4</v>
      </c>
      <c r="L103" s="328">
        <v>83.6</v>
      </c>
      <c r="M103" s="328">
        <v>83.3</v>
      </c>
      <c r="N103" s="328">
        <v>0.3</v>
      </c>
      <c r="O103" s="323">
        <v>0.5</v>
      </c>
      <c r="P103" s="327">
        <v>27</v>
      </c>
      <c r="Q103" s="323">
        <v>0.4</v>
      </c>
      <c r="R103" s="323">
        <v>31</v>
      </c>
      <c r="S103" s="327">
        <v>16</v>
      </c>
      <c r="T103" s="323">
        <v>0</v>
      </c>
      <c r="U103" s="323">
        <v>0.7</v>
      </c>
      <c r="V103" s="323">
        <v>46</v>
      </c>
      <c r="W103" s="323">
        <v>48</v>
      </c>
      <c r="X103" s="323">
        <v>0.01</v>
      </c>
      <c r="Y103" s="323">
        <v>0.02</v>
      </c>
      <c r="Z103" s="323">
        <v>0.5</v>
      </c>
      <c r="AA103" s="323">
        <v>59</v>
      </c>
      <c r="AB103" s="329">
        <v>0</v>
      </c>
      <c r="AC103" s="323">
        <v>0</v>
      </c>
      <c r="AD103" s="327">
        <v>0</v>
      </c>
      <c r="AE103" s="323">
        <v>0</v>
      </c>
      <c r="AF103" s="323">
        <v>0</v>
      </c>
      <c r="AG103" s="323">
        <v>0</v>
      </c>
      <c r="AH103" s="324">
        <v>0</v>
      </c>
      <c r="AI103" s="323">
        <v>0</v>
      </c>
      <c r="AJ103" s="324">
        <v>0</v>
      </c>
      <c r="AK103" s="325"/>
    </row>
    <row r="104" spans="1:37" s="323" customFormat="1" ht="12.75">
      <c r="A104" s="320">
        <v>103</v>
      </c>
      <c r="B104" s="321" t="s">
        <v>2427</v>
      </c>
      <c r="C104" s="323" t="s">
        <v>2451</v>
      </c>
      <c r="D104" s="323" t="s">
        <v>2452</v>
      </c>
      <c r="E104" s="323" t="s">
        <v>2435</v>
      </c>
      <c r="F104" s="327">
        <v>50</v>
      </c>
      <c r="G104" s="328">
        <v>93.7</v>
      </c>
      <c r="H104" s="323">
        <v>26</v>
      </c>
      <c r="I104" s="323">
        <v>111</v>
      </c>
      <c r="J104" s="328">
        <v>0.7</v>
      </c>
      <c r="K104" s="328">
        <v>0.2</v>
      </c>
      <c r="L104" s="328">
        <v>4.5999999999999996</v>
      </c>
      <c r="M104" s="328">
        <v>2.7</v>
      </c>
      <c r="N104" s="328">
        <v>1.9</v>
      </c>
      <c r="O104" s="323">
        <v>0.8</v>
      </c>
      <c r="P104" s="327">
        <v>42</v>
      </c>
      <c r="Q104" s="323">
        <v>0.4</v>
      </c>
      <c r="R104" s="323">
        <v>80</v>
      </c>
      <c r="S104" s="327">
        <v>33</v>
      </c>
      <c r="T104" s="323">
        <v>0</v>
      </c>
      <c r="U104" s="323">
        <v>0.2</v>
      </c>
      <c r="V104" s="323">
        <v>14</v>
      </c>
      <c r="W104" s="323">
        <v>367</v>
      </c>
      <c r="X104" s="323">
        <v>0.04</v>
      </c>
      <c r="Y104" s="323">
        <v>0.04</v>
      </c>
      <c r="Z104" s="323">
        <v>0.3</v>
      </c>
      <c r="AA104" s="323">
        <v>36</v>
      </c>
      <c r="AB104" s="329">
        <v>0</v>
      </c>
      <c r="AC104" s="323">
        <v>5</v>
      </c>
      <c r="AD104" s="327">
        <v>22</v>
      </c>
      <c r="AE104" s="323">
        <v>0</v>
      </c>
      <c r="AF104" s="323">
        <v>0</v>
      </c>
      <c r="AG104" s="323">
        <v>0</v>
      </c>
      <c r="AH104" s="324">
        <v>0</v>
      </c>
      <c r="AI104" s="323">
        <v>0</v>
      </c>
      <c r="AJ104" s="324">
        <v>0</v>
      </c>
      <c r="AK104" s="325"/>
    </row>
    <row r="105" spans="1:37" s="323" customFormat="1" ht="12.75">
      <c r="A105" s="320">
        <v>104</v>
      </c>
      <c r="B105" s="321" t="s">
        <v>2427</v>
      </c>
      <c r="C105" s="323" t="s">
        <v>2453</v>
      </c>
      <c r="D105" s="323" t="s">
        <v>251</v>
      </c>
      <c r="E105" s="323" t="s">
        <v>1155</v>
      </c>
      <c r="F105" s="327">
        <v>80</v>
      </c>
      <c r="G105" s="328">
        <v>71.5</v>
      </c>
      <c r="H105" s="323">
        <v>111</v>
      </c>
      <c r="I105" s="323">
        <v>472</v>
      </c>
      <c r="J105" s="328">
        <v>0.9</v>
      </c>
      <c r="K105" s="328">
        <v>0.1</v>
      </c>
      <c r="L105" s="328">
        <v>26.3</v>
      </c>
      <c r="M105" s="328">
        <v>25.7</v>
      </c>
      <c r="N105" s="328">
        <v>0.6</v>
      </c>
      <c r="O105" s="323">
        <v>1.2</v>
      </c>
      <c r="P105" s="327">
        <v>21</v>
      </c>
      <c r="Q105" s="323">
        <v>0.9</v>
      </c>
      <c r="R105" s="323">
        <v>1</v>
      </c>
      <c r="S105" s="327">
        <v>52</v>
      </c>
      <c r="T105" s="323">
        <v>0</v>
      </c>
      <c r="U105" s="323">
        <v>0</v>
      </c>
      <c r="V105" s="323">
        <v>12</v>
      </c>
      <c r="W105" s="323">
        <v>505</v>
      </c>
      <c r="X105" s="323">
        <v>0.06</v>
      </c>
      <c r="Y105" s="323">
        <v>0.06</v>
      </c>
      <c r="Z105" s="323">
        <v>3.8</v>
      </c>
      <c r="AA105" s="323">
        <v>0</v>
      </c>
      <c r="AB105" s="329">
        <v>0</v>
      </c>
      <c r="AC105" s="323">
        <v>20</v>
      </c>
      <c r="AD105" s="327">
        <v>57</v>
      </c>
      <c r="AE105" s="323">
        <v>0</v>
      </c>
      <c r="AF105" s="323">
        <v>0</v>
      </c>
      <c r="AG105" s="323">
        <v>0</v>
      </c>
      <c r="AH105" s="324">
        <v>0</v>
      </c>
      <c r="AI105" s="323">
        <v>0</v>
      </c>
      <c r="AJ105" s="324">
        <v>0</v>
      </c>
      <c r="AK105" s="325"/>
    </row>
    <row r="106" spans="1:37" s="323" customFormat="1" ht="12.75">
      <c r="A106" s="320">
        <v>105</v>
      </c>
      <c r="B106" s="321" t="s">
        <v>2427</v>
      </c>
      <c r="C106" s="323" t="s">
        <v>2454</v>
      </c>
      <c r="D106" s="323" t="s">
        <v>2455</v>
      </c>
      <c r="E106" s="323" t="s">
        <v>1155</v>
      </c>
      <c r="F106" s="327">
        <v>85</v>
      </c>
      <c r="G106" s="328">
        <v>72.7</v>
      </c>
      <c r="H106" s="323">
        <v>109</v>
      </c>
      <c r="I106" s="323">
        <v>463</v>
      </c>
      <c r="J106" s="328">
        <v>0.8</v>
      </c>
      <c r="K106" s="328">
        <v>0.1</v>
      </c>
      <c r="L106" s="328">
        <v>25.2</v>
      </c>
      <c r="M106" s="328">
        <v>23.1</v>
      </c>
      <c r="N106" s="328">
        <v>2.1</v>
      </c>
      <c r="O106" s="323">
        <v>1.2</v>
      </c>
      <c r="P106" s="327">
        <v>23</v>
      </c>
      <c r="Q106" s="323">
        <v>1.1000000000000001</v>
      </c>
      <c r="R106" s="323">
        <v>1</v>
      </c>
      <c r="S106" s="327">
        <v>40</v>
      </c>
      <c r="T106" s="323">
        <v>0</v>
      </c>
      <c r="U106" s="323">
        <v>0</v>
      </c>
      <c r="V106" s="323">
        <v>12</v>
      </c>
      <c r="W106" s="323">
        <v>505</v>
      </c>
      <c r="X106" s="323">
        <v>0.05</v>
      </c>
      <c r="Y106" s="323">
        <v>0.06</v>
      </c>
      <c r="Z106" s="323">
        <v>3.9</v>
      </c>
      <c r="AA106" s="323">
        <v>0</v>
      </c>
      <c r="AB106" s="329">
        <v>0</v>
      </c>
      <c r="AC106" s="323">
        <v>15</v>
      </c>
      <c r="AD106" s="327">
        <v>1</v>
      </c>
      <c r="AE106" s="323">
        <v>0</v>
      </c>
      <c r="AF106" s="323">
        <v>0</v>
      </c>
      <c r="AG106" s="323">
        <v>0</v>
      </c>
      <c r="AH106" s="324">
        <v>0</v>
      </c>
      <c r="AI106" s="323">
        <v>0</v>
      </c>
      <c r="AJ106" s="324">
        <v>0</v>
      </c>
      <c r="AK106" s="325"/>
    </row>
    <row r="107" spans="1:37" s="323" customFormat="1" ht="12.75">
      <c r="A107" s="320">
        <v>106</v>
      </c>
      <c r="B107" s="321" t="s">
        <v>2427</v>
      </c>
      <c r="C107" s="323" t="s">
        <v>2456</v>
      </c>
      <c r="D107" s="323" t="s">
        <v>2457</v>
      </c>
      <c r="E107" s="323" t="s">
        <v>1155</v>
      </c>
      <c r="F107" s="327">
        <v>80</v>
      </c>
      <c r="G107" s="328">
        <v>71.5</v>
      </c>
      <c r="H107" s="323">
        <v>114</v>
      </c>
      <c r="I107" s="323">
        <v>483</v>
      </c>
      <c r="J107" s="328">
        <v>0.9</v>
      </c>
      <c r="K107" s="328">
        <v>0.1</v>
      </c>
      <c r="L107" s="328">
        <v>26.3</v>
      </c>
      <c r="M107" s="328">
        <v>24.2</v>
      </c>
      <c r="N107" s="328">
        <v>2.1</v>
      </c>
      <c r="O107" s="323">
        <v>1.2</v>
      </c>
      <c r="P107" s="327">
        <v>24</v>
      </c>
      <c r="Q107" s="323">
        <v>1.1000000000000001</v>
      </c>
      <c r="R107" s="323">
        <v>0</v>
      </c>
      <c r="S107" s="327">
        <v>50</v>
      </c>
      <c r="T107" s="323">
        <v>0</v>
      </c>
      <c r="U107" s="323">
        <v>0.2</v>
      </c>
      <c r="V107" s="323">
        <v>12</v>
      </c>
      <c r="W107" s="323">
        <v>505</v>
      </c>
      <c r="X107" s="323">
        <v>0.05</v>
      </c>
      <c r="Y107" s="323">
        <v>0.04</v>
      </c>
      <c r="Z107" s="323">
        <v>3.4</v>
      </c>
      <c r="AA107" s="323">
        <v>0</v>
      </c>
      <c r="AB107" s="329">
        <v>0</v>
      </c>
      <c r="AC107" s="323">
        <v>18</v>
      </c>
      <c r="AD107" s="327">
        <v>2</v>
      </c>
      <c r="AE107" s="323">
        <v>0</v>
      </c>
      <c r="AF107" s="323">
        <v>0</v>
      </c>
      <c r="AG107" s="323">
        <v>0</v>
      </c>
      <c r="AH107" s="324">
        <v>0</v>
      </c>
      <c r="AI107" s="323">
        <v>0</v>
      </c>
      <c r="AJ107" s="324">
        <v>0</v>
      </c>
      <c r="AK107" s="325"/>
    </row>
    <row r="108" spans="1:37" s="323" customFormat="1" ht="12.75">
      <c r="A108" s="320">
        <v>107</v>
      </c>
      <c r="B108" s="321" t="s">
        <v>2427</v>
      </c>
      <c r="C108" s="323" t="s">
        <v>2458</v>
      </c>
      <c r="D108" s="323" t="s">
        <v>2459</v>
      </c>
      <c r="E108" s="323" t="s">
        <v>1085</v>
      </c>
      <c r="F108" s="327">
        <v>100</v>
      </c>
      <c r="G108" s="328">
        <v>72</v>
      </c>
      <c r="H108" s="323">
        <v>120</v>
      </c>
      <c r="I108" s="323">
        <v>508</v>
      </c>
      <c r="J108" s="328">
        <v>6.7</v>
      </c>
      <c r="K108" s="328">
        <v>0.3</v>
      </c>
      <c r="L108" s="328">
        <v>19.7</v>
      </c>
      <c r="M108" s="328">
        <v>13.7</v>
      </c>
      <c r="N108" s="328">
        <v>6</v>
      </c>
      <c r="O108" s="323">
        <v>1.3</v>
      </c>
      <c r="P108" s="327">
        <v>19</v>
      </c>
      <c r="Q108" s="323">
        <v>1.5</v>
      </c>
      <c r="R108" s="323">
        <v>3</v>
      </c>
      <c r="S108" s="327">
        <v>112</v>
      </c>
      <c r="T108" s="323">
        <v>2</v>
      </c>
      <c r="U108" s="323">
        <v>1.2</v>
      </c>
      <c r="V108" s="323">
        <v>39</v>
      </c>
      <c r="W108" s="323">
        <v>251</v>
      </c>
      <c r="X108" s="323">
        <v>0.26</v>
      </c>
      <c r="Y108" s="323">
        <v>0.1</v>
      </c>
      <c r="Z108" s="323">
        <v>1.7</v>
      </c>
      <c r="AA108" s="323">
        <v>63</v>
      </c>
      <c r="AB108" s="329">
        <v>0</v>
      </c>
      <c r="AC108" s="323">
        <v>14</v>
      </c>
      <c r="AD108" s="327">
        <v>41</v>
      </c>
      <c r="AE108" s="323">
        <v>0</v>
      </c>
      <c r="AF108" s="323">
        <v>0</v>
      </c>
      <c r="AG108" s="323">
        <v>0</v>
      </c>
      <c r="AH108" s="324">
        <v>0</v>
      </c>
      <c r="AI108" s="323">
        <v>0</v>
      </c>
      <c r="AJ108" s="324">
        <v>0</v>
      </c>
      <c r="AK108" s="325"/>
    </row>
    <row r="109" spans="1:37" s="323" customFormat="1" ht="12.75">
      <c r="A109" s="320">
        <v>108</v>
      </c>
      <c r="B109" s="321" t="s">
        <v>2427</v>
      </c>
      <c r="C109" s="323" t="s">
        <v>2460</v>
      </c>
      <c r="D109" s="323" t="s">
        <v>254</v>
      </c>
      <c r="E109" s="323" t="s">
        <v>1085</v>
      </c>
      <c r="F109" s="327">
        <v>40</v>
      </c>
      <c r="G109" s="328">
        <v>77.3</v>
      </c>
      <c r="H109" s="323">
        <v>99</v>
      </c>
      <c r="I109" s="323">
        <v>418</v>
      </c>
      <c r="J109" s="328">
        <v>5.9</v>
      </c>
      <c r="K109" s="328">
        <v>0.3</v>
      </c>
      <c r="L109" s="328">
        <v>15.5</v>
      </c>
      <c r="M109" s="328">
        <v>10.199999999999999</v>
      </c>
      <c r="N109" s="328">
        <v>5.3</v>
      </c>
      <c r="O109" s="323">
        <v>1</v>
      </c>
      <c r="P109" s="327">
        <v>36</v>
      </c>
      <c r="Q109" s="323">
        <v>1.5</v>
      </c>
      <c r="R109" s="323">
        <v>5</v>
      </c>
      <c r="S109" s="327">
        <v>110</v>
      </c>
      <c r="T109" s="323">
        <v>2</v>
      </c>
      <c r="U109" s="323">
        <v>1.2</v>
      </c>
      <c r="V109" s="323">
        <v>33</v>
      </c>
      <c r="W109" s="323">
        <v>244</v>
      </c>
      <c r="X109" s="323">
        <v>0.36</v>
      </c>
      <c r="Y109" s="323">
        <v>0.12</v>
      </c>
      <c r="Z109" s="323">
        <v>2.2000000000000002</v>
      </c>
      <c r="AA109" s="323">
        <v>65</v>
      </c>
      <c r="AB109" s="329">
        <v>0</v>
      </c>
      <c r="AC109" s="323">
        <v>33</v>
      </c>
      <c r="AD109" s="327">
        <v>51</v>
      </c>
      <c r="AE109" s="323">
        <v>0</v>
      </c>
      <c r="AF109" s="323">
        <v>0</v>
      </c>
      <c r="AG109" s="323">
        <v>0</v>
      </c>
      <c r="AH109" s="324">
        <v>0</v>
      </c>
      <c r="AI109" s="323">
        <v>0</v>
      </c>
      <c r="AJ109" s="324">
        <v>0</v>
      </c>
      <c r="AK109" s="325"/>
    </row>
    <row r="110" spans="1:37" s="323" customFormat="1" ht="12.75">
      <c r="A110" s="320">
        <v>109</v>
      </c>
      <c r="B110" s="321" t="s">
        <v>2427</v>
      </c>
      <c r="C110" s="323" t="s">
        <v>2461</v>
      </c>
      <c r="D110" s="323" t="s">
        <v>2462</v>
      </c>
      <c r="E110" s="323" t="s">
        <v>1085</v>
      </c>
      <c r="F110" s="327">
        <v>100</v>
      </c>
      <c r="G110" s="328">
        <v>80.5</v>
      </c>
      <c r="H110" s="323">
        <v>74</v>
      </c>
      <c r="I110" s="323">
        <v>315</v>
      </c>
      <c r="J110" s="328">
        <v>4</v>
      </c>
      <c r="K110" s="328">
        <v>0.1</v>
      </c>
      <c r="L110" s="328">
        <v>14.3</v>
      </c>
      <c r="M110" s="328">
        <v>0</v>
      </c>
      <c r="N110" s="328">
        <v>0</v>
      </c>
      <c r="O110" s="323">
        <v>1.1000000000000001</v>
      </c>
      <c r="P110" s="327">
        <v>16</v>
      </c>
      <c r="Q110" s="323">
        <v>1.2</v>
      </c>
      <c r="R110" s="323">
        <v>0</v>
      </c>
      <c r="S110" s="327">
        <v>78</v>
      </c>
      <c r="T110" s="323">
        <v>0</v>
      </c>
      <c r="U110" s="323">
        <v>0</v>
      </c>
      <c r="V110" s="323">
        <v>0</v>
      </c>
      <c r="W110" s="323">
        <v>0</v>
      </c>
      <c r="X110" s="323">
        <v>0.09</v>
      </c>
      <c r="Y110" s="323">
        <v>0.05</v>
      </c>
      <c r="Z110" s="323">
        <v>0.9</v>
      </c>
      <c r="AA110" s="323">
        <v>0</v>
      </c>
      <c r="AB110" s="329">
        <v>0</v>
      </c>
      <c r="AC110" s="323">
        <v>15</v>
      </c>
      <c r="AD110" s="327">
        <v>0</v>
      </c>
      <c r="AE110" s="323">
        <v>0</v>
      </c>
      <c r="AF110" s="323">
        <v>0</v>
      </c>
      <c r="AG110" s="323">
        <v>0</v>
      </c>
      <c r="AH110" s="324">
        <v>0</v>
      </c>
      <c r="AI110" s="323">
        <v>0</v>
      </c>
      <c r="AJ110" s="324">
        <v>0</v>
      </c>
      <c r="AK110" s="325"/>
    </row>
    <row r="111" spans="1:37" s="323" customFormat="1" ht="12.75">
      <c r="A111" s="320">
        <v>110</v>
      </c>
      <c r="B111" s="321" t="s">
        <v>2427</v>
      </c>
      <c r="C111" s="323" t="s">
        <v>2463</v>
      </c>
      <c r="D111" s="323" t="s">
        <v>2464</v>
      </c>
      <c r="E111" s="323" t="s">
        <v>2465</v>
      </c>
      <c r="F111" s="327">
        <v>80</v>
      </c>
      <c r="G111" s="328">
        <v>75.8</v>
      </c>
      <c r="H111" s="323">
        <v>99</v>
      </c>
      <c r="I111" s="323">
        <v>419</v>
      </c>
      <c r="J111" s="328">
        <v>1.2</v>
      </c>
      <c r="K111" s="328">
        <v>0.1</v>
      </c>
      <c r="L111" s="328">
        <v>21.9</v>
      </c>
      <c r="M111" s="328">
        <v>19</v>
      </c>
      <c r="N111" s="328">
        <v>2.8</v>
      </c>
      <c r="O111" s="323">
        <v>1</v>
      </c>
      <c r="P111" s="327">
        <v>25</v>
      </c>
      <c r="Q111" s="323">
        <v>0.4</v>
      </c>
      <c r="R111" s="323">
        <v>21</v>
      </c>
      <c r="S111" s="327">
        <v>40</v>
      </c>
      <c r="T111" s="323">
        <v>2</v>
      </c>
      <c r="U111" s="323">
        <v>0.3</v>
      </c>
      <c r="V111" s="323">
        <v>17</v>
      </c>
      <c r="W111" s="323">
        <v>340</v>
      </c>
      <c r="X111" s="323">
        <v>7.0000000000000007E-2</v>
      </c>
      <c r="Y111" s="323">
        <v>0.03</v>
      </c>
      <c r="Z111" s="323">
        <v>0.6</v>
      </c>
      <c r="AA111" s="323">
        <v>13</v>
      </c>
      <c r="AB111" s="329">
        <v>0</v>
      </c>
      <c r="AC111" s="323">
        <v>20</v>
      </c>
      <c r="AD111" s="327">
        <v>673</v>
      </c>
      <c r="AE111" s="323">
        <v>0</v>
      </c>
      <c r="AF111" s="323">
        <v>0</v>
      </c>
      <c r="AG111" s="323">
        <v>0</v>
      </c>
      <c r="AH111" s="324">
        <v>0</v>
      </c>
      <c r="AI111" s="323">
        <v>0</v>
      </c>
      <c r="AJ111" s="324">
        <v>0</v>
      </c>
      <c r="AK111" s="325"/>
    </row>
    <row r="112" spans="1:37" s="323" customFormat="1" ht="12.75">
      <c r="A112" s="320">
        <v>111</v>
      </c>
      <c r="B112" s="321" t="s">
        <v>2427</v>
      </c>
      <c r="C112" s="323" t="s">
        <v>2466</v>
      </c>
      <c r="D112" s="323" t="s">
        <v>2467</v>
      </c>
      <c r="E112" s="323" t="s">
        <v>1093</v>
      </c>
      <c r="F112" s="327">
        <v>100</v>
      </c>
      <c r="G112" s="328">
        <v>91.8</v>
      </c>
      <c r="H112" s="323">
        <v>37</v>
      </c>
      <c r="I112" s="323">
        <v>155</v>
      </c>
      <c r="J112" s="328">
        <v>0.8</v>
      </c>
      <c r="K112" s="328">
        <v>0.2</v>
      </c>
      <c r="L112" s="328">
        <v>6.7</v>
      </c>
      <c r="M112" s="328">
        <v>4.2</v>
      </c>
      <c r="N112" s="328">
        <v>2.5</v>
      </c>
      <c r="O112" s="323">
        <v>0.5</v>
      </c>
      <c r="P112" s="327">
        <v>7</v>
      </c>
      <c r="Q112" s="323">
        <v>0.2</v>
      </c>
      <c r="R112" s="323">
        <v>1</v>
      </c>
      <c r="S112" s="327">
        <v>15</v>
      </c>
      <c r="T112" s="323">
        <v>0</v>
      </c>
      <c r="U112" s="323">
        <v>0.1</v>
      </c>
      <c r="V112" s="323">
        <v>11</v>
      </c>
      <c r="W112" s="323">
        <v>118</v>
      </c>
      <c r="X112" s="323">
        <v>0.08</v>
      </c>
      <c r="Y112" s="323">
        <v>0.02</v>
      </c>
      <c r="Z112" s="323">
        <v>0.6</v>
      </c>
      <c r="AA112" s="323">
        <v>14</v>
      </c>
      <c r="AB112" s="329">
        <v>0</v>
      </c>
      <c r="AC112" s="323">
        <v>1</v>
      </c>
      <c r="AD112" s="327">
        <v>6</v>
      </c>
      <c r="AE112" s="323">
        <v>0</v>
      </c>
      <c r="AF112" s="323">
        <v>0</v>
      </c>
      <c r="AG112" s="323">
        <v>0</v>
      </c>
      <c r="AH112" s="324">
        <v>0</v>
      </c>
      <c r="AI112" s="323">
        <v>0</v>
      </c>
      <c r="AJ112" s="324">
        <v>0</v>
      </c>
      <c r="AK112" s="325"/>
    </row>
    <row r="113" spans="1:37" s="323" customFormat="1" ht="12.75">
      <c r="A113" s="320">
        <v>112</v>
      </c>
      <c r="B113" s="321" t="s">
        <v>2427</v>
      </c>
      <c r="C113" s="323" t="s">
        <v>2468</v>
      </c>
      <c r="D113" s="323" t="s">
        <v>2469</v>
      </c>
      <c r="E113" s="323" t="s">
        <v>1093</v>
      </c>
      <c r="F113" s="327">
        <v>75</v>
      </c>
      <c r="G113" s="328">
        <v>92.5</v>
      </c>
      <c r="H113" s="323">
        <v>35</v>
      </c>
      <c r="I113" s="323">
        <v>145</v>
      </c>
      <c r="J113" s="328">
        <v>1</v>
      </c>
      <c r="K113" s="328">
        <v>0.2</v>
      </c>
      <c r="L113" s="328">
        <v>5.7</v>
      </c>
      <c r="M113" s="328">
        <v>2.7</v>
      </c>
      <c r="N113" s="328">
        <v>3</v>
      </c>
      <c r="O113" s="323">
        <v>0.5</v>
      </c>
      <c r="P113" s="327">
        <v>10</v>
      </c>
      <c r="Q113" s="323">
        <v>0.4</v>
      </c>
      <c r="R113" s="323">
        <v>2</v>
      </c>
      <c r="S113" s="327">
        <v>29</v>
      </c>
      <c r="T113" s="323">
        <v>0</v>
      </c>
      <c r="U113" s="323">
        <v>0.1</v>
      </c>
      <c r="V113" s="323">
        <v>14</v>
      </c>
      <c r="W113" s="323">
        <v>227</v>
      </c>
      <c r="X113" s="323">
        <v>0.08</v>
      </c>
      <c r="Y113" s="323">
        <v>0.05</v>
      </c>
      <c r="Z113" s="323">
        <v>1</v>
      </c>
      <c r="AA113" s="323">
        <v>21</v>
      </c>
      <c r="AB113" s="329">
        <v>0</v>
      </c>
      <c r="AC113" s="323">
        <v>5</v>
      </c>
      <c r="AD113" s="327">
        <v>10</v>
      </c>
      <c r="AE113" s="323">
        <v>0</v>
      </c>
      <c r="AF113" s="323">
        <v>0</v>
      </c>
      <c r="AG113" s="323">
        <v>0</v>
      </c>
      <c r="AH113" s="324">
        <v>0</v>
      </c>
      <c r="AI113" s="323">
        <v>0</v>
      </c>
      <c r="AJ113" s="324">
        <v>0</v>
      </c>
      <c r="AK113" s="325"/>
    </row>
    <row r="114" spans="1:37" s="323" customFormat="1" ht="12.75">
      <c r="A114" s="320">
        <v>113</v>
      </c>
      <c r="B114" s="321" t="s">
        <v>2427</v>
      </c>
      <c r="C114" s="323" t="s">
        <v>2470</v>
      </c>
      <c r="D114" s="323" t="s">
        <v>2471</v>
      </c>
      <c r="E114" s="323" t="s">
        <v>1126</v>
      </c>
      <c r="F114" s="327">
        <v>90</v>
      </c>
      <c r="G114" s="328">
        <v>93.6</v>
      </c>
      <c r="H114" s="323">
        <v>27</v>
      </c>
      <c r="I114" s="323">
        <v>112</v>
      </c>
      <c r="J114" s="328">
        <v>1.7</v>
      </c>
      <c r="K114" s="328">
        <v>0.3</v>
      </c>
      <c r="L114" s="328">
        <v>3.3</v>
      </c>
      <c r="M114" s="328">
        <v>1.3</v>
      </c>
      <c r="N114" s="328">
        <v>2</v>
      </c>
      <c r="O114" s="323">
        <v>1.1000000000000001</v>
      </c>
      <c r="P114" s="327">
        <v>195</v>
      </c>
      <c r="Q114" s="323">
        <v>1.6</v>
      </c>
      <c r="R114" s="323">
        <v>50</v>
      </c>
      <c r="S114" s="327">
        <v>58</v>
      </c>
      <c r="T114" s="323">
        <v>0</v>
      </c>
      <c r="U114" s="323">
        <v>0.2</v>
      </c>
      <c r="V114" s="323">
        <v>19</v>
      </c>
      <c r="W114" s="323">
        <v>317</v>
      </c>
      <c r="X114" s="323">
        <v>0.08</v>
      </c>
      <c r="Y114" s="323">
        <v>0.16</v>
      </c>
      <c r="Z114" s="323">
        <v>0.8</v>
      </c>
      <c r="AA114" s="323">
        <v>80</v>
      </c>
      <c r="AB114" s="329">
        <v>0</v>
      </c>
      <c r="AC114" s="323">
        <v>70</v>
      </c>
      <c r="AD114" s="327">
        <v>240</v>
      </c>
      <c r="AE114" s="323">
        <v>0</v>
      </c>
      <c r="AF114" s="323">
        <v>0</v>
      </c>
      <c r="AG114" s="323">
        <v>0</v>
      </c>
      <c r="AH114" s="324">
        <v>0</v>
      </c>
      <c r="AI114" s="323">
        <v>0</v>
      </c>
      <c r="AJ114" s="324">
        <v>0</v>
      </c>
      <c r="AK114" s="325"/>
    </row>
    <row r="115" spans="1:37" s="323" customFormat="1" ht="12.75">
      <c r="A115" s="320">
        <v>114</v>
      </c>
      <c r="B115" s="321" t="s">
        <v>2427</v>
      </c>
      <c r="C115" s="323" t="s">
        <v>2472</v>
      </c>
      <c r="D115" s="323" t="s">
        <v>260</v>
      </c>
      <c r="E115" s="323" t="s">
        <v>1133</v>
      </c>
      <c r="F115" s="327">
        <v>40</v>
      </c>
      <c r="G115" s="328">
        <v>88.9</v>
      </c>
      <c r="H115" s="323">
        <v>46</v>
      </c>
      <c r="I115" s="323">
        <v>195</v>
      </c>
      <c r="J115" s="328">
        <v>3</v>
      </c>
      <c r="K115" s="328">
        <v>0.3</v>
      </c>
      <c r="L115" s="328">
        <v>6.6</v>
      </c>
      <c r="M115" s="328">
        <v>4</v>
      </c>
      <c r="N115" s="328">
        <v>2.6</v>
      </c>
      <c r="O115" s="323">
        <v>1.2</v>
      </c>
      <c r="P115" s="327">
        <v>60</v>
      </c>
      <c r="Q115" s="323">
        <v>1.1000000000000001</v>
      </c>
      <c r="R115" s="323">
        <v>33</v>
      </c>
      <c r="S115" s="327">
        <v>70</v>
      </c>
      <c r="T115" s="323">
        <v>2</v>
      </c>
      <c r="U115" s="323">
        <v>0.4</v>
      </c>
      <c r="V115" s="323">
        <v>21</v>
      </c>
      <c r="W115" s="323">
        <v>317</v>
      </c>
      <c r="X115" s="323">
        <v>7.0000000000000007E-2</v>
      </c>
      <c r="Y115" s="323">
        <v>0.14000000000000001</v>
      </c>
      <c r="Z115" s="323">
        <v>0.9</v>
      </c>
      <c r="AA115" s="323">
        <v>63</v>
      </c>
      <c r="AB115" s="329">
        <v>0</v>
      </c>
      <c r="AC115" s="323">
        <v>89</v>
      </c>
      <c r="AD115" s="327">
        <v>31</v>
      </c>
      <c r="AE115" s="323">
        <v>0</v>
      </c>
      <c r="AF115" s="323">
        <v>0</v>
      </c>
      <c r="AG115" s="323">
        <v>0</v>
      </c>
      <c r="AH115" s="324">
        <v>0</v>
      </c>
      <c r="AI115" s="323">
        <v>0</v>
      </c>
      <c r="AJ115" s="324">
        <v>0</v>
      </c>
      <c r="AK115" s="325"/>
    </row>
    <row r="116" spans="1:37" s="323" customFormat="1" ht="12.75">
      <c r="A116" s="320">
        <v>115</v>
      </c>
      <c r="B116" s="321" t="s">
        <v>2427</v>
      </c>
      <c r="C116" s="323" t="s">
        <v>2473</v>
      </c>
      <c r="D116" s="323" t="s">
        <v>261</v>
      </c>
      <c r="E116" s="323" t="s">
        <v>1093</v>
      </c>
      <c r="F116" s="327">
        <v>90</v>
      </c>
      <c r="G116" s="328">
        <v>93.9</v>
      </c>
      <c r="H116" s="323">
        <v>31</v>
      </c>
      <c r="I116" s="323">
        <v>129</v>
      </c>
      <c r="J116" s="328">
        <v>0.8</v>
      </c>
      <c r="K116" s="328">
        <v>0.4</v>
      </c>
      <c r="L116" s="328">
        <v>4.5</v>
      </c>
      <c r="M116" s="328">
        <v>1.6</v>
      </c>
      <c r="N116" s="328">
        <v>2.9</v>
      </c>
      <c r="O116" s="323">
        <v>0.4</v>
      </c>
      <c r="P116" s="327">
        <v>24</v>
      </c>
      <c r="Q116" s="323">
        <v>0.3</v>
      </c>
      <c r="R116" s="323">
        <v>0</v>
      </c>
      <c r="S116" s="327">
        <v>16</v>
      </c>
      <c r="T116" s="323">
        <v>1</v>
      </c>
      <c r="U116" s="323">
        <v>0.2</v>
      </c>
      <c r="V116" s="323">
        <v>10</v>
      </c>
      <c r="W116" s="323">
        <v>130</v>
      </c>
      <c r="X116" s="323">
        <v>0.03</v>
      </c>
      <c r="Y116" s="323">
        <v>0.03</v>
      </c>
      <c r="Z116" s="323">
        <v>0.1</v>
      </c>
      <c r="AA116" s="323">
        <v>10</v>
      </c>
      <c r="AB116" s="329">
        <v>0</v>
      </c>
      <c r="AC116" s="323">
        <v>16</v>
      </c>
      <c r="AD116" s="327">
        <v>75</v>
      </c>
      <c r="AE116" s="323">
        <v>0</v>
      </c>
      <c r="AF116" s="323">
        <v>0</v>
      </c>
      <c r="AG116" s="323">
        <v>0</v>
      </c>
      <c r="AH116" s="324">
        <v>0</v>
      </c>
      <c r="AI116" s="323">
        <v>0</v>
      </c>
      <c r="AJ116" s="324">
        <v>0</v>
      </c>
      <c r="AK116" s="325"/>
    </row>
    <row r="117" spans="1:37" s="323" customFormat="1" ht="12.75">
      <c r="A117" s="320">
        <v>116</v>
      </c>
      <c r="B117" s="321" t="s">
        <v>2427</v>
      </c>
      <c r="C117" s="323" t="s">
        <v>2035</v>
      </c>
      <c r="D117" s="323" t="s">
        <v>1756</v>
      </c>
      <c r="E117" s="323" t="s">
        <v>1093</v>
      </c>
      <c r="F117" s="327">
        <v>95</v>
      </c>
      <c r="G117" s="328">
        <v>90.3</v>
      </c>
      <c r="H117" s="323">
        <v>40</v>
      </c>
      <c r="I117" s="323">
        <v>171</v>
      </c>
      <c r="J117" s="328">
        <v>1.4</v>
      </c>
      <c r="K117" s="328">
        <v>0.1</v>
      </c>
      <c r="L117" s="328">
        <v>7.7</v>
      </c>
      <c r="M117" s="328">
        <v>6</v>
      </c>
      <c r="N117" s="328">
        <v>1.7</v>
      </c>
      <c r="O117" s="323">
        <v>0.5</v>
      </c>
      <c r="P117" s="327">
        <v>24</v>
      </c>
      <c r="Q117" s="323">
        <v>0.3</v>
      </c>
      <c r="R117" s="323">
        <v>4</v>
      </c>
      <c r="S117" s="327">
        <v>40</v>
      </c>
      <c r="T117" s="323">
        <v>3</v>
      </c>
      <c r="U117" s="323">
        <v>0.2</v>
      </c>
      <c r="V117" s="323">
        <v>7</v>
      </c>
      <c r="W117" s="323">
        <v>154</v>
      </c>
      <c r="X117" s="323">
        <v>0.04</v>
      </c>
      <c r="Y117" s="323">
        <v>0.03</v>
      </c>
      <c r="Z117" s="323">
        <v>0.2</v>
      </c>
      <c r="AA117" s="323">
        <v>18</v>
      </c>
      <c r="AB117" s="329">
        <v>0</v>
      </c>
      <c r="AC117" s="323">
        <v>10</v>
      </c>
      <c r="AD117" s="327">
        <v>1</v>
      </c>
      <c r="AE117" s="323">
        <v>0</v>
      </c>
      <c r="AF117" s="323">
        <v>0</v>
      </c>
      <c r="AG117" s="323">
        <v>0</v>
      </c>
      <c r="AH117" s="324">
        <v>0</v>
      </c>
      <c r="AI117" s="323">
        <v>0</v>
      </c>
      <c r="AJ117" s="324">
        <v>0</v>
      </c>
      <c r="AK117" s="325"/>
    </row>
    <row r="118" spans="1:37" s="323" customFormat="1" ht="12.75">
      <c r="A118" s="320">
        <v>117</v>
      </c>
      <c r="B118" s="321" t="s">
        <v>2427</v>
      </c>
      <c r="C118" s="323" t="s">
        <v>2039</v>
      </c>
      <c r="D118" s="323" t="s">
        <v>1760</v>
      </c>
      <c r="E118" s="323" t="s">
        <v>1126</v>
      </c>
      <c r="F118" s="327">
        <v>45</v>
      </c>
      <c r="G118" s="328">
        <v>90.3</v>
      </c>
      <c r="H118" s="323">
        <v>41</v>
      </c>
      <c r="I118" s="323">
        <v>172</v>
      </c>
      <c r="J118" s="328">
        <v>1.6</v>
      </c>
      <c r="K118" s="328">
        <v>0.2</v>
      </c>
      <c r="L118" s="328">
        <v>7.1</v>
      </c>
      <c r="M118" s="328">
        <v>5</v>
      </c>
      <c r="N118" s="328">
        <v>2.1</v>
      </c>
      <c r="O118" s="323">
        <v>0.8</v>
      </c>
      <c r="P118" s="327">
        <v>44</v>
      </c>
      <c r="Q118" s="323">
        <v>1.5</v>
      </c>
      <c r="R118" s="323">
        <v>16</v>
      </c>
      <c r="S118" s="327">
        <v>31</v>
      </c>
      <c r="T118" s="323">
        <v>0</v>
      </c>
      <c r="U118" s="323">
        <v>0.4</v>
      </c>
      <c r="V118" s="323">
        <v>20</v>
      </c>
      <c r="W118" s="323">
        <v>276</v>
      </c>
      <c r="X118" s="323">
        <v>0.06</v>
      </c>
      <c r="Y118" s="323">
        <v>0.09</v>
      </c>
      <c r="Z118" s="323">
        <v>0.6</v>
      </c>
      <c r="AA118" s="323">
        <v>64</v>
      </c>
      <c r="AB118" s="329">
        <v>0</v>
      </c>
      <c r="AC118" s="323">
        <v>15</v>
      </c>
      <c r="AD118" s="327">
        <v>60</v>
      </c>
      <c r="AE118" s="323">
        <v>0</v>
      </c>
      <c r="AF118" s="323">
        <v>0</v>
      </c>
      <c r="AG118" s="323">
        <v>0</v>
      </c>
      <c r="AH118" s="324">
        <v>0</v>
      </c>
      <c r="AI118" s="323">
        <v>0</v>
      </c>
      <c r="AJ118" s="324">
        <v>0</v>
      </c>
      <c r="AK118" s="325"/>
    </row>
    <row r="119" spans="1:37" s="323" customFormat="1" ht="12.75">
      <c r="A119" s="320">
        <v>118</v>
      </c>
      <c r="B119" s="321" t="s">
        <v>2427</v>
      </c>
      <c r="C119" s="323" t="s">
        <v>2116</v>
      </c>
      <c r="D119" s="323" t="s">
        <v>2474</v>
      </c>
      <c r="E119" s="323" t="s">
        <v>2435</v>
      </c>
      <c r="F119" s="327">
        <v>40</v>
      </c>
      <c r="G119" s="328">
        <v>91.4</v>
      </c>
      <c r="H119" s="323">
        <v>37</v>
      </c>
      <c r="I119" s="323">
        <v>156</v>
      </c>
      <c r="J119" s="328">
        <v>1.2</v>
      </c>
      <c r="K119" s="328">
        <v>0.1</v>
      </c>
      <c r="L119" s="328">
        <v>6.8</v>
      </c>
      <c r="M119" s="328">
        <v>4.8</v>
      </c>
      <c r="N119" s="328">
        <v>2</v>
      </c>
      <c r="O119" s="323">
        <v>0.5</v>
      </c>
      <c r="P119" s="327">
        <v>57</v>
      </c>
      <c r="Q119" s="323">
        <v>0.5</v>
      </c>
      <c r="R119" s="323">
        <v>15</v>
      </c>
      <c r="S119" s="327">
        <v>31</v>
      </c>
      <c r="T119" s="323">
        <v>0</v>
      </c>
      <c r="U119" s="323">
        <v>0.2</v>
      </c>
      <c r="V119" s="323">
        <v>17</v>
      </c>
      <c r="W119" s="323">
        <v>232</v>
      </c>
      <c r="X119" s="323">
        <v>0.04</v>
      </c>
      <c r="Y119" s="323">
        <v>0.05</v>
      </c>
      <c r="Z119" s="323">
        <v>0.3</v>
      </c>
      <c r="AA119" s="323">
        <v>26</v>
      </c>
      <c r="AB119" s="329">
        <v>0</v>
      </c>
      <c r="AC119" s="323">
        <v>13</v>
      </c>
      <c r="AD119" s="327">
        <v>200</v>
      </c>
      <c r="AE119" s="323">
        <v>0</v>
      </c>
      <c r="AF119" s="323">
        <v>0</v>
      </c>
      <c r="AG119" s="323">
        <v>0</v>
      </c>
      <c r="AH119" s="324">
        <v>0</v>
      </c>
      <c r="AI119" s="323">
        <v>0</v>
      </c>
      <c r="AJ119" s="324">
        <v>0</v>
      </c>
      <c r="AK119" s="325"/>
    </row>
    <row r="120" spans="1:37" s="323" customFormat="1" ht="12.75">
      <c r="A120" s="320">
        <v>119</v>
      </c>
      <c r="B120" s="321" t="s">
        <v>2427</v>
      </c>
      <c r="C120" s="323" t="s">
        <v>2475</v>
      </c>
      <c r="D120" s="323" t="s">
        <v>2476</v>
      </c>
      <c r="E120" s="323" t="s">
        <v>2435</v>
      </c>
      <c r="F120" s="327">
        <v>95</v>
      </c>
      <c r="G120" s="328">
        <v>83.1</v>
      </c>
      <c r="H120" s="323">
        <v>69</v>
      </c>
      <c r="I120" s="323">
        <v>291</v>
      </c>
      <c r="J120" s="328">
        <v>1.6</v>
      </c>
      <c r="K120" s="328">
        <v>0.1</v>
      </c>
      <c r="L120" s="328">
        <v>14.4</v>
      </c>
      <c r="M120" s="328">
        <v>12.6</v>
      </c>
      <c r="N120" s="328">
        <v>1.8</v>
      </c>
      <c r="O120" s="323">
        <v>0.8</v>
      </c>
      <c r="P120" s="327">
        <v>58</v>
      </c>
      <c r="Q120" s="323">
        <v>0.8</v>
      </c>
      <c r="R120" s="323">
        <v>20</v>
      </c>
      <c r="S120" s="327">
        <v>51</v>
      </c>
      <c r="T120" s="323">
        <v>0</v>
      </c>
      <c r="U120" s="323">
        <v>0.1</v>
      </c>
      <c r="V120" s="323">
        <v>28</v>
      </c>
      <c r="W120" s="323">
        <v>180</v>
      </c>
      <c r="X120" s="323">
        <v>7.0000000000000007E-2</v>
      </c>
      <c r="Y120" s="323">
        <v>0.05</v>
      </c>
      <c r="Z120" s="323">
        <v>0.5</v>
      </c>
      <c r="AA120" s="323">
        <v>64</v>
      </c>
      <c r="AB120" s="329">
        <v>0</v>
      </c>
      <c r="AC120" s="323">
        <v>12</v>
      </c>
      <c r="AD120" s="327">
        <v>50</v>
      </c>
      <c r="AE120" s="323">
        <v>0</v>
      </c>
      <c r="AF120" s="323">
        <v>0</v>
      </c>
      <c r="AG120" s="323">
        <v>0</v>
      </c>
      <c r="AH120" s="324">
        <v>0</v>
      </c>
      <c r="AI120" s="323">
        <v>0</v>
      </c>
      <c r="AJ120" s="324">
        <v>0</v>
      </c>
      <c r="AK120" s="325"/>
    </row>
    <row r="121" spans="1:37" s="323" customFormat="1" ht="12.75">
      <c r="A121" s="320">
        <v>120</v>
      </c>
      <c r="B121" s="321" t="s">
        <v>2427</v>
      </c>
      <c r="C121" s="323" t="s">
        <v>2477</v>
      </c>
      <c r="D121" s="323" t="s">
        <v>2478</v>
      </c>
      <c r="E121" s="323" t="s">
        <v>1093</v>
      </c>
      <c r="F121" s="327">
        <v>100</v>
      </c>
      <c r="G121" s="328">
        <v>3.9</v>
      </c>
      <c r="H121" s="323">
        <v>391</v>
      </c>
      <c r="I121" s="323">
        <v>1659</v>
      </c>
      <c r="J121" s="328">
        <v>8.6</v>
      </c>
      <c r="K121" s="328">
        <v>0.5</v>
      </c>
      <c r="L121" s="328">
        <v>83.6</v>
      </c>
      <c r="M121" s="328">
        <v>74.400000000000006</v>
      </c>
      <c r="N121" s="328">
        <v>9.1999999999999993</v>
      </c>
      <c r="O121" s="323">
        <v>3.4</v>
      </c>
      <c r="P121" s="327">
        <v>257</v>
      </c>
      <c r="Q121" s="323">
        <v>1.6</v>
      </c>
      <c r="R121" s="323">
        <v>21</v>
      </c>
      <c r="S121" s="327">
        <v>303</v>
      </c>
      <c r="T121" s="323">
        <v>26</v>
      </c>
      <c r="U121" s="323">
        <v>1.9</v>
      </c>
      <c r="V121" s="323">
        <v>92</v>
      </c>
      <c r="W121" s="323">
        <v>1622</v>
      </c>
      <c r="X121" s="323">
        <v>0.5</v>
      </c>
      <c r="Y121" s="323">
        <v>0.1</v>
      </c>
      <c r="Z121" s="323">
        <v>1</v>
      </c>
      <c r="AA121" s="323">
        <v>166</v>
      </c>
      <c r="AB121" s="329">
        <v>0</v>
      </c>
      <c r="AC121" s="323">
        <v>75</v>
      </c>
      <c r="AD121" s="327">
        <v>12</v>
      </c>
      <c r="AE121" s="323">
        <v>0</v>
      </c>
      <c r="AF121" s="323">
        <v>0</v>
      </c>
      <c r="AG121" s="323">
        <v>0</v>
      </c>
      <c r="AH121" s="324">
        <v>0</v>
      </c>
      <c r="AI121" s="323">
        <v>0</v>
      </c>
      <c r="AJ121" s="324">
        <v>0</v>
      </c>
      <c r="AK121" s="325"/>
    </row>
    <row r="122" spans="1:37" s="323" customFormat="1" ht="12.75">
      <c r="A122" s="320">
        <v>121</v>
      </c>
      <c r="B122" s="321" t="s">
        <v>2427</v>
      </c>
      <c r="C122" s="323" t="s">
        <v>2479</v>
      </c>
      <c r="D122" s="323" t="s">
        <v>2480</v>
      </c>
      <c r="F122" s="327">
        <v>100</v>
      </c>
      <c r="G122" s="328">
        <v>79.7</v>
      </c>
      <c r="H122" s="323">
        <v>97</v>
      </c>
      <c r="I122" s="323">
        <v>408</v>
      </c>
      <c r="J122" s="328">
        <v>1.5</v>
      </c>
      <c r="K122" s="328">
        <v>3.5</v>
      </c>
      <c r="L122" s="328">
        <v>13.8</v>
      </c>
      <c r="M122" s="328">
        <v>11.5</v>
      </c>
      <c r="N122" s="328">
        <v>2.2999999999999998</v>
      </c>
      <c r="O122" s="323">
        <v>1.4</v>
      </c>
      <c r="P122" s="327">
        <v>31</v>
      </c>
      <c r="Q122" s="323">
        <v>0.6</v>
      </c>
      <c r="R122" s="323">
        <v>369</v>
      </c>
      <c r="S122" s="327">
        <v>0</v>
      </c>
      <c r="T122" s="323">
        <v>0</v>
      </c>
      <c r="U122" s="323">
        <v>0</v>
      </c>
      <c r="V122" s="323">
        <v>0</v>
      </c>
      <c r="W122" s="323">
        <v>338</v>
      </c>
      <c r="X122" s="323">
        <v>0</v>
      </c>
      <c r="Y122" s="323">
        <v>0</v>
      </c>
      <c r="Z122" s="323">
        <v>0</v>
      </c>
      <c r="AA122" s="323">
        <v>0</v>
      </c>
      <c r="AB122" s="329">
        <v>0</v>
      </c>
      <c r="AC122" s="323">
        <v>1</v>
      </c>
      <c r="AD122" s="327">
        <v>0</v>
      </c>
      <c r="AE122" s="323">
        <v>0</v>
      </c>
      <c r="AF122" s="323">
        <v>0</v>
      </c>
      <c r="AG122" s="323">
        <v>0</v>
      </c>
      <c r="AH122" s="324">
        <v>0</v>
      </c>
      <c r="AI122" s="323">
        <v>0</v>
      </c>
      <c r="AJ122" s="324">
        <v>0</v>
      </c>
      <c r="AK122" s="325"/>
    </row>
    <row r="123" spans="1:37" s="323" customFormat="1" ht="12.75">
      <c r="A123" s="320">
        <v>122</v>
      </c>
      <c r="B123" s="321" t="s">
        <v>2427</v>
      </c>
      <c r="C123" s="323" t="s">
        <v>2481</v>
      </c>
      <c r="D123" s="323" t="s">
        <v>267</v>
      </c>
      <c r="E123" s="323" t="s">
        <v>2482</v>
      </c>
      <c r="F123" s="327">
        <v>100</v>
      </c>
      <c r="G123" s="328">
        <v>92.4</v>
      </c>
      <c r="H123" s="323">
        <v>32</v>
      </c>
      <c r="I123" s="323">
        <v>134</v>
      </c>
      <c r="J123" s="328">
        <v>3.1</v>
      </c>
      <c r="K123" s="328">
        <v>0.6</v>
      </c>
      <c r="L123" s="328">
        <v>3</v>
      </c>
      <c r="M123" s="328">
        <v>2</v>
      </c>
      <c r="N123" s="328">
        <v>1</v>
      </c>
      <c r="O123" s="323">
        <v>0.8</v>
      </c>
      <c r="P123" s="327">
        <v>6</v>
      </c>
      <c r="Q123" s="323">
        <v>0.6</v>
      </c>
      <c r="R123" s="323">
        <v>5</v>
      </c>
      <c r="S123" s="327">
        <v>80</v>
      </c>
      <c r="T123" s="323">
        <v>3</v>
      </c>
      <c r="U123" s="323">
        <v>0.5</v>
      </c>
      <c r="V123" s="323">
        <v>9</v>
      </c>
      <c r="W123" s="323">
        <v>318</v>
      </c>
      <c r="X123" s="323">
        <v>0.09</v>
      </c>
      <c r="Y123" s="323">
        <v>0.4</v>
      </c>
      <c r="Z123" s="323">
        <v>3.9</v>
      </c>
      <c r="AA123" s="323">
        <v>17</v>
      </c>
      <c r="AB123" s="329">
        <v>0.04</v>
      </c>
      <c r="AC123" s="323">
        <v>2</v>
      </c>
      <c r="AD123" s="327">
        <v>0</v>
      </c>
      <c r="AE123" s="323">
        <v>0</v>
      </c>
      <c r="AF123" s="323">
        <v>0</v>
      </c>
      <c r="AG123" s="323">
        <v>0</v>
      </c>
      <c r="AH123" s="324">
        <v>0</v>
      </c>
      <c r="AI123" s="323">
        <v>0</v>
      </c>
      <c r="AJ123" s="324">
        <v>0</v>
      </c>
      <c r="AK123" s="325"/>
    </row>
    <row r="124" spans="1:37" s="323" customFormat="1" ht="12.75">
      <c r="A124" s="320">
        <v>123</v>
      </c>
      <c r="B124" s="321" t="s">
        <v>2427</v>
      </c>
      <c r="C124" s="323" t="s">
        <v>2483</v>
      </c>
      <c r="D124" s="323" t="s">
        <v>2484</v>
      </c>
      <c r="E124" s="323" t="s">
        <v>2482</v>
      </c>
      <c r="F124" s="327">
        <v>100</v>
      </c>
      <c r="G124" s="328">
        <v>90</v>
      </c>
      <c r="H124" s="323">
        <v>43</v>
      </c>
      <c r="I124" s="323">
        <v>180</v>
      </c>
      <c r="J124" s="328">
        <v>1.9</v>
      </c>
      <c r="K124" s="328">
        <v>0.4</v>
      </c>
      <c r="L124" s="328">
        <v>6.6</v>
      </c>
      <c r="M124" s="328">
        <v>4.0999999999999996</v>
      </c>
      <c r="N124" s="328">
        <v>2.5</v>
      </c>
      <c r="O124" s="323">
        <v>1.1000000000000001</v>
      </c>
      <c r="P124" s="327">
        <v>11</v>
      </c>
      <c r="Q124" s="323">
        <v>0.8</v>
      </c>
      <c r="R124" s="323">
        <v>425</v>
      </c>
      <c r="S124" s="327">
        <v>65</v>
      </c>
      <c r="T124" s="323">
        <v>2</v>
      </c>
      <c r="U124" s="323">
        <v>0.7</v>
      </c>
      <c r="V124" s="323">
        <v>15</v>
      </c>
      <c r="W124" s="323">
        <v>123</v>
      </c>
      <c r="X124" s="323">
        <v>0.09</v>
      </c>
      <c r="Y124" s="323">
        <v>0.09</v>
      </c>
      <c r="Z124" s="323">
        <v>1.4</v>
      </c>
      <c r="AA124" s="323">
        <v>12</v>
      </c>
      <c r="AB124" s="329">
        <v>0</v>
      </c>
      <c r="AC124" s="323">
        <v>0</v>
      </c>
      <c r="AD124" s="327">
        <v>0</v>
      </c>
      <c r="AE124" s="323">
        <v>0</v>
      </c>
      <c r="AF124" s="323">
        <v>0</v>
      </c>
      <c r="AG124" s="323">
        <v>0</v>
      </c>
      <c r="AH124" s="324">
        <v>0</v>
      </c>
      <c r="AI124" s="323">
        <v>0</v>
      </c>
      <c r="AJ124" s="324">
        <v>0</v>
      </c>
      <c r="AK124" s="325"/>
    </row>
    <row r="125" spans="1:37" s="323" customFormat="1" ht="12.75">
      <c r="A125" s="320">
        <v>124</v>
      </c>
      <c r="B125" s="321" t="s">
        <v>2427</v>
      </c>
      <c r="C125" s="323" t="s">
        <v>2485</v>
      </c>
      <c r="D125" s="323" t="s">
        <v>1774</v>
      </c>
      <c r="E125" s="323" t="s">
        <v>1126</v>
      </c>
      <c r="F125" s="327">
        <v>90</v>
      </c>
      <c r="G125" s="328">
        <v>89</v>
      </c>
      <c r="H125" s="323">
        <v>44</v>
      </c>
      <c r="I125" s="323">
        <v>184</v>
      </c>
      <c r="J125" s="328">
        <v>2.2999999999999998</v>
      </c>
      <c r="K125" s="328">
        <v>0.6</v>
      </c>
      <c r="L125" s="328">
        <v>5.9</v>
      </c>
      <c r="M125" s="328">
        <v>3.1</v>
      </c>
      <c r="N125" s="328">
        <v>2.8</v>
      </c>
      <c r="O125" s="323">
        <v>2.2000000000000002</v>
      </c>
      <c r="P125" s="327">
        <v>82</v>
      </c>
      <c r="Q125" s="323">
        <v>1.8</v>
      </c>
      <c r="R125" s="323">
        <v>46</v>
      </c>
      <c r="S125" s="327">
        <v>60</v>
      </c>
      <c r="T125" s="323">
        <v>0</v>
      </c>
      <c r="U125" s="323">
        <v>0.5</v>
      </c>
      <c r="V125" s="323">
        <v>26</v>
      </c>
      <c r="W125" s="323">
        <v>521</v>
      </c>
      <c r="X125" s="323">
        <v>0.26</v>
      </c>
      <c r="Y125" s="323">
        <v>0.21</v>
      </c>
      <c r="Z125" s="323">
        <v>1.5</v>
      </c>
      <c r="AA125" s="323">
        <v>62</v>
      </c>
      <c r="AB125" s="329">
        <v>0</v>
      </c>
      <c r="AC125" s="323">
        <v>68</v>
      </c>
      <c r="AD125" s="327">
        <v>390</v>
      </c>
      <c r="AE125" s="323">
        <v>0</v>
      </c>
      <c r="AF125" s="323">
        <v>0</v>
      </c>
      <c r="AG125" s="323">
        <v>0</v>
      </c>
      <c r="AH125" s="324">
        <v>0</v>
      </c>
      <c r="AI125" s="323">
        <v>0</v>
      </c>
      <c r="AJ125" s="324">
        <v>0</v>
      </c>
      <c r="AK125" s="325"/>
    </row>
    <row r="126" spans="1:37" s="323" customFormat="1" ht="12.75">
      <c r="A126" s="320">
        <v>125</v>
      </c>
      <c r="B126" s="321" t="s">
        <v>2427</v>
      </c>
      <c r="C126" s="323" t="s">
        <v>2486</v>
      </c>
      <c r="D126" s="323" t="s">
        <v>2487</v>
      </c>
      <c r="E126" s="323" t="s">
        <v>1133</v>
      </c>
      <c r="F126" s="327">
        <v>80</v>
      </c>
      <c r="G126" s="328">
        <v>85.8</v>
      </c>
      <c r="H126" s="323">
        <v>60</v>
      </c>
      <c r="I126" s="323">
        <v>254</v>
      </c>
      <c r="J126" s="328">
        <v>3.4</v>
      </c>
      <c r="K126" s="328">
        <v>0.3</v>
      </c>
      <c r="L126" s="328">
        <v>9.1</v>
      </c>
      <c r="M126" s="328">
        <v>5.3</v>
      </c>
      <c r="N126" s="328">
        <v>3.8</v>
      </c>
      <c r="O126" s="323">
        <v>1.4</v>
      </c>
      <c r="P126" s="327">
        <v>42</v>
      </c>
      <c r="Q126" s="323">
        <v>1.4</v>
      </c>
      <c r="R126" s="323">
        <v>25</v>
      </c>
      <c r="S126" s="327">
        <v>71</v>
      </c>
      <c r="T126" s="323">
        <v>10</v>
      </c>
      <c r="U126" s="323">
        <v>0.4</v>
      </c>
      <c r="V126" s="323">
        <v>23</v>
      </c>
      <c r="W126" s="323">
        <v>389</v>
      </c>
      <c r="X126" s="323">
        <v>0.14000000000000001</v>
      </c>
      <c r="Y126" s="323">
        <v>0.13</v>
      </c>
      <c r="Z126" s="323">
        <v>0.7</v>
      </c>
      <c r="AA126" s="323">
        <v>61</v>
      </c>
      <c r="AB126" s="329">
        <v>0</v>
      </c>
      <c r="AC126" s="323">
        <v>94</v>
      </c>
      <c r="AD126" s="327">
        <v>43</v>
      </c>
      <c r="AE126" s="323">
        <v>0</v>
      </c>
      <c r="AF126" s="323">
        <v>0</v>
      </c>
      <c r="AG126" s="323">
        <v>0</v>
      </c>
      <c r="AH126" s="324">
        <v>0</v>
      </c>
      <c r="AI126" s="323">
        <v>0</v>
      </c>
      <c r="AJ126" s="324">
        <v>0</v>
      </c>
      <c r="AK126" s="325"/>
    </row>
    <row r="127" spans="1:37" s="323" customFormat="1" ht="12.75">
      <c r="A127" s="320">
        <v>126</v>
      </c>
      <c r="B127" s="321" t="s">
        <v>2427</v>
      </c>
      <c r="C127" s="323" t="s">
        <v>2488</v>
      </c>
      <c r="D127" s="323" t="s">
        <v>2489</v>
      </c>
      <c r="E127" s="323" t="s">
        <v>1133</v>
      </c>
      <c r="F127" s="327">
        <v>60</v>
      </c>
      <c r="G127" s="328">
        <v>86.7</v>
      </c>
      <c r="H127" s="323">
        <v>50</v>
      </c>
      <c r="I127" s="323">
        <v>210</v>
      </c>
      <c r="J127" s="328">
        <v>2.5</v>
      </c>
      <c r="K127" s="328">
        <v>0.5</v>
      </c>
      <c r="L127" s="328">
        <v>8.4</v>
      </c>
      <c r="M127" s="328">
        <v>7.6</v>
      </c>
      <c r="N127" s="328">
        <v>0.8</v>
      </c>
      <c r="O127" s="323">
        <v>1.9</v>
      </c>
      <c r="P127" s="327">
        <v>60</v>
      </c>
      <c r="Q127" s="323">
        <v>1.2</v>
      </c>
      <c r="R127" s="323">
        <v>0</v>
      </c>
      <c r="S127" s="327">
        <v>43</v>
      </c>
      <c r="T127" s="323">
        <v>0</v>
      </c>
      <c r="U127" s="323">
        <v>0</v>
      </c>
      <c r="V127" s="323">
        <v>0</v>
      </c>
      <c r="W127" s="323">
        <v>0</v>
      </c>
      <c r="X127" s="323">
        <v>0.13</v>
      </c>
      <c r="Y127" s="323">
        <v>0.06</v>
      </c>
      <c r="Z127" s="323">
        <v>1</v>
      </c>
      <c r="AA127" s="323">
        <v>0</v>
      </c>
      <c r="AB127" s="329">
        <v>0</v>
      </c>
      <c r="AC127" s="323">
        <v>125</v>
      </c>
      <c r="AD127" s="327">
        <v>65</v>
      </c>
      <c r="AE127" s="323">
        <v>0</v>
      </c>
      <c r="AF127" s="323">
        <v>0</v>
      </c>
      <c r="AG127" s="323">
        <v>0</v>
      </c>
      <c r="AH127" s="324">
        <v>0</v>
      </c>
      <c r="AI127" s="323">
        <v>0</v>
      </c>
      <c r="AJ127" s="324">
        <v>0</v>
      </c>
      <c r="AK127" s="325"/>
    </row>
    <row r="128" spans="1:37" s="323" customFormat="1" ht="12.75">
      <c r="A128" s="320">
        <v>127</v>
      </c>
      <c r="B128" s="321" t="s">
        <v>2427</v>
      </c>
      <c r="C128" s="323" t="s">
        <v>2490</v>
      </c>
      <c r="D128" s="323" t="s">
        <v>2491</v>
      </c>
      <c r="E128" s="323" t="s">
        <v>1133</v>
      </c>
      <c r="F128" s="327">
        <v>100</v>
      </c>
      <c r="G128" s="328">
        <v>90.6</v>
      </c>
      <c r="H128" s="323">
        <v>41</v>
      </c>
      <c r="I128" s="323">
        <v>173</v>
      </c>
      <c r="J128" s="328">
        <v>1.9</v>
      </c>
      <c r="K128" s="328">
        <v>0.2</v>
      </c>
      <c r="L128" s="328">
        <v>6.7</v>
      </c>
      <c r="M128" s="328">
        <v>4.2</v>
      </c>
      <c r="N128" s="328">
        <v>2.4</v>
      </c>
      <c r="O128" s="323">
        <v>0.6</v>
      </c>
      <c r="P128" s="327">
        <v>16</v>
      </c>
      <c r="Q128" s="323">
        <v>0.3</v>
      </c>
      <c r="R128" s="323">
        <v>3</v>
      </c>
      <c r="S128" s="327">
        <v>49</v>
      </c>
      <c r="T128" s="323">
        <v>0</v>
      </c>
      <c r="U128" s="323">
        <v>0.3</v>
      </c>
      <c r="V128" s="323">
        <v>10</v>
      </c>
      <c r="W128" s="323">
        <v>87</v>
      </c>
      <c r="X128" s="323">
        <v>0.04</v>
      </c>
      <c r="Y128" s="323">
        <v>0.03</v>
      </c>
      <c r="Z128" s="323">
        <v>0.9</v>
      </c>
      <c r="AA128" s="323">
        <v>36</v>
      </c>
      <c r="AB128" s="329">
        <v>0</v>
      </c>
      <c r="AC128" s="323">
        <v>18</v>
      </c>
      <c r="AD128" s="327">
        <v>1</v>
      </c>
      <c r="AE128" s="323">
        <v>0</v>
      </c>
      <c r="AF128" s="323">
        <v>0</v>
      </c>
      <c r="AG128" s="323">
        <v>0</v>
      </c>
      <c r="AH128" s="324">
        <v>0</v>
      </c>
      <c r="AI128" s="323">
        <v>0</v>
      </c>
      <c r="AJ128" s="324">
        <v>0</v>
      </c>
      <c r="AK128" s="325"/>
    </row>
    <row r="129" spans="1:37" s="323" customFormat="1" ht="12.75">
      <c r="A129" s="320">
        <v>128</v>
      </c>
      <c r="B129" s="321" t="s">
        <v>2427</v>
      </c>
      <c r="C129" s="323" t="s">
        <v>2492</v>
      </c>
      <c r="D129" s="323" t="s">
        <v>271</v>
      </c>
      <c r="E129" s="323" t="s">
        <v>1133</v>
      </c>
      <c r="F129" s="327">
        <v>80</v>
      </c>
      <c r="G129" s="328">
        <v>91.7</v>
      </c>
      <c r="H129" s="323">
        <v>36</v>
      </c>
      <c r="I129" s="323">
        <v>152</v>
      </c>
      <c r="J129" s="328">
        <v>1.9</v>
      </c>
      <c r="K129" s="328">
        <v>0.1</v>
      </c>
      <c r="L129" s="328">
        <v>5.7</v>
      </c>
      <c r="M129" s="328">
        <v>3.3</v>
      </c>
      <c r="N129" s="328">
        <v>2.4</v>
      </c>
      <c r="O129" s="323">
        <v>0.6</v>
      </c>
      <c r="P129" s="327">
        <v>25</v>
      </c>
      <c r="Q129" s="323">
        <v>0.7</v>
      </c>
      <c r="R129" s="323">
        <v>41</v>
      </c>
      <c r="S129" s="327">
        <v>57</v>
      </c>
      <c r="T129" s="323">
        <v>0</v>
      </c>
      <c r="U129" s="323">
        <v>0.3</v>
      </c>
      <c r="V129" s="323">
        <v>12</v>
      </c>
      <c r="W129" s="323">
        <v>310</v>
      </c>
      <c r="X129" s="323">
        <v>0.03</v>
      </c>
      <c r="Y129" s="323">
        <v>0.08</v>
      </c>
      <c r="Z129" s="323">
        <v>0.5</v>
      </c>
      <c r="AA129" s="323">
        <v>57</v>
      </c>
      <c r="AB129" s="329">
        <v>0</v>
      </c>
      <c r="AC129" s="323">
        <v>55</v>
      </c>
      <c r="AD129" s="327">
        <v>15</v>
      </c>
      <c r="AE129" s="323">
        <v>0</v>
      </c>
      <c r="AF129" s="323">
        <v>0</v>
      </c>
      <c r="AG129" s="323">
        <v>0</v>
      </c>
      <c r="AH129" s="324">
        <v>0</v>
      </c>
      <c r="AI129" s="323">
        <v>0</v>
      </c>
      <c r="AJ129" s="324">
        <v>0</v>
      </c>
      <c r="AK129" s="325"/>
    </row>
    <row r="130" spans="1:37" s="323" customFormat="1" ht="12.75">
      <c r="A130" s="320">
        <v>129</v>
      </c>
      <c r="B130" s="321" t="s">
        <v>2427</v>
      </c>
      <c r="C130" s="323" t="s">
        <v>2493</v>
      </c>
      <c r="D130" s="323" t="s">
        <v>272</v>
      </c>
      <c r="E130" s="323" t="s">
        <v>1155</v>
      </c>
      <c r="F130" s="327">
        <v>60</v>
      </c>
      <c r="G130" s="328">
        <v>91.6</v>
      </c>
      <c r="H130" s="323">
        <v>35</v>
      </c>
      <c r="I130" s="323">
        <v>149</v>
      </c>
      <c r="J130" s="328">
        <v>1.7</v>
      </c>
      <c r="K130" s="328">
        <v>0.1</v>
      </c>
      <c r="L130" s="328">
        <v>5.7</v>
      </c>
      <c r="M130" s="328">
        <v>3.3</v>
      </c>
      <c r="N130" s="328">
        <v>2.4</v>
      </c>
      <c r="O130" s="323">
        <v>0.9</v>
      </c>
      <c r="P130" s="327">
        <v>48</v>
      </c>
      <c r="Q130" s="323">
        <v>0.4</v>
      </c>
      <c r="R130" s="323">
        <v>13</v>
      </c>
      <c r="S130" s="327">
        <v>46</v>
      </c>
      <c r="T130" s="323">
        <v>0</v>
      </c>
      <c r="U130" s="323">
        <v>0.2</v>
      </c>
      <c r="V130" s="323">
        <v>19</v>
      </c>
      <c r="W130" s="323">
        <v>333</v>
      </c>
      <c r="X130" s="323">
        <v>0.06</v>
      </c>
      <c r="Y130" s="323">
        <v>0.03</v>
      </c>
      <c r="Z130" s="323">
        <v>0.5</v>
      </c>
      <c r="AA130" s="323">
        <v>21</v>
      </c>
      <c r="AB130" s="329">
        <v>0</v>
      </c>
      <c r="AC130" s="323">
        <v>60</v>
      </c>
      <c r="AD130" s="327">
        <v>1</v>
      </c>
      <c r="AE130" s="323">
        <v>0</v>
      </c>
      <c r="AF130" s="323">
        <v>0</v>
      </c>
      <c r="AG130" s="323">
        <v>0</v>
      </c>
      <c r="AH130" s="324">
        <v>0</v>
      </c>
      <c r="AI130" s="323">
        <v>0</v>
      </c>
      <c r="AJ130" s="324">
        <v>0</v>
      </c>
      <c r="AK130" s="325"/>
    </row>
    <row r="131" spans="1:37" s="323" customFormat="1" ht="12.75">
      <c r="A131" s="320">
        <v>130</v>
      </c>
      <c r="B131" s="321" t="s">
        <v>2427</v>
      </c>
      <c r="C131" s="323" t="s">
        <v>2494</v>
      </c>
      <c r="D131" s="323" t="s">
        <v>2495</v>
      </c>
      <c r="E131" s="323" t="s">
        <v>2435</v>
      </c>
      <c r="F131" s="327">
        <v>100</v>
      </c>
      <c r="G131" s="328">
        <v>92</v>
      </c>
      <c r="H131" s="323">
        <v>35</v>
      </c>
      <c r="I131" s="323">
        <v>146</v>
      </c>
      <c r="J131" s="328">
        <v>2.6</v>
      </c>
      <c r="K131" s="328">
        <v>0.3</v>
      </c>
      <c r="L131" s="328">
        <v>4.4000000000000004</v>
      </c>
      <c r="M131" s="328">
        <v>2.4</v>
      </c>
      <c r="N131" s="328">
        <v>2</v>
      </c>
      <c r="O131" s="323">
        <v>0.7</v>
      </c>
      <c r="P131" s="327">
        <v>23</v>
      </c>
      <c r="Q131" s="323">
        <v>0.9</v>
      </c>
      <c r="R131" s="323">
        <v>14</v>
      </c>
      <c r="S131" s="327">
        <v>54</v>
      </c>
      <c r="T131" s="323">
        <v>0</v>
      </c>
      <c r="U131" s="323">
        <v>0.6</v>
      </c>
      <c r="V131" s="323">
        <v>14</v>
      </c>
      <c r="W131" s="323">
        <v>224</v>
      </c>
      <c r="X131" s="323">
        <v>0.16</v>
      </c>
      <c r="Y131" s="323">
        <v>0.14000000000000001</v>
      </c>
      <c r="Z131" s="323">
        <v>1.1000000000000001</v>
      </c>
      <c r="AA131" s="323">
        <v>149</v>
      </c>
      <c r="AB131" s="329">
        <v>0</v>
      </c>
      <c r="AC131" s="323">
        <v>8</v>
      </c>
      <c r="AD131" s="327">
        <v>56</v>
      </c>
      <c r="AE131" s="323">
        <v>0</v>
      </c>
      <c r="AF131" s="323">
        <v>0</v>
      </c>
      <c r="AG131" s="323">
        <v>0</v>
      </c>
      <c r="AH131" s="324">
        <v>0</v>
      </c>
      <c r="AI131" s="323">
        <v>0</v>
      </c>
      <c r="AJ131" s="324">
        <v>0</v>
      </c>
      <c r="AK131" s="325"/>
    </row>
    <row r="132" spans="1:37" s="323" customFormat="1" ht="12.75">
      <c r="A132" s="320">
        <v>131</v>
      </c>
      <c r="B132" s="321" t="s">
        <v>2427</v>
      </c>
      <c r="C132" s="323" t="s">
        <v>2496</v>
      </c>
      <c r="D132" s="323" t="s">
        <v>274</v>
      </c>
      <c r="E132" s="323" t="s">
        <v>2435</v>
      </c>
      <c r="F132" s="327">
        <v>95</v>
      </c>
      <c r="G132" s="328">
        <v>92.7</v>
      </c>
      <c r="H132" s="323">
        <v>32</v>
      </c>
      <c r="I132" s="323">
        <v>133</v>
      </c>
      <c r="J132" s="328">
        <v>2</v>
      </c>
      <c r="K132" s="328">
        <v>0.2</v>
      </c>
      <c r="L132" s="328">
        <v>4.4000000000000004</v>
      </c>
      <c r="M132" s="328">
        <v>2.2999999999999998</v>
      </c>
      <c r="N132" s="328">
        <v>2.1</v>
      </c>
      <c r="O132" s="323">
        <v>0.7</v>
      </c>
      <c r="P132" s="327">
        <v>25</v>
      </c>
      <c r="Q132" s="323">
        <v>1.7</v>
      </c>
      <c r="R132" s="323">
        <v>2</v>
      </c>
      <c r="S132" s="327">
        <v>47</v>
      </c>
      <c r="T132" s="323">
        <v>8</v>
      </c>
      <c r="U132" s="323">
        <v>0.5</v>
      </c>
      <c r="V132" s="323">
        <v>14</v>
      </c>
      <c r="W132" s="323">
        <v>202</v>
      </c>
      <c r="X132" s="323">
        <v>0.15</v>
      </c>
      <c r="Y132" s="323">
        <v>0.14000000000000001</v>
      </c>
      <c r="Z132" s="323">
        <v>0.9</v>
      </c>
      <c r="AA132" s="323">
        <v>113</v>
      </c>
      <c r="AB132" s="329">
        <v>0</v>
      </c>
      <c r="AC132" s="323">
        <v>18</v>
      </c>
      <c r="AD132" s="327">
        <v>38</v>
      </c>
      <c r="AE132" s="323">
        <v>0</v>
      </c>
      <c r="AF132" s="323">
        <v>0</v>
      </c>
      <c r="AG132" s="323">
        <v>0</v>
      </c>
      <c r="AH132" s="324">
        <v>0</v>
      </c>
      <c r="AI132" s="323">
        <v>0</v>
      </c>
      <c r="AJ132" s="324">
        <v>0</v>
      </c>
      <c r="AK132" s="325"/>
    </row>
    <row r="133" spans="1:37" s="323" customFormat="1" ht="12.75">
      <c r="A133" s="320">
        <v>132</v>
      </c>
      <c r="B133" s="321" t="s">
        <v>2427</v>
      </c>
      <c r="C133" s="323" t="s">
        <v>2497</v>
      </c>
      <c r="D133" s="323" t="s">
        <v>2498</v>
      </c>
      <c r="E133" s="323" t="s">
        <v>1126</v>
      </c>
      <c r="F133" s="327">
        <v>100</v>
      </c>
      <c r="G133" s="328">
        <v>91.1</v>
      </c>
      <c r="H133" s="323">
        <v>35</v>
      </c>
      <c r="I133" s="323">
        <v>146</v>
      </c>
      <c r="J133" s="328">
        <v>2.9</v>
      </c>
      <c r="K133" s="328">
        <v>0.1</v>
      </c>
      <c r="L133" s="328">
        <v>4.0999999999999996</v>
      </c>
      <c r="M133" s="328">
        <v>1.5</v>
      </c>
      <c r="N133" s="328">
        <v>2.6</v>
      </c>
      <c r="O133" s="323">
        <v>1.7</v>
      </c>
      <c r="P133" s="327">
        <v>132</v>
      </c>
      <c r="Q133" s="323">
        <v>1.9</v>
      </c>
      <c r="R133" s="323">
        <v>67</v>
      </c>
      <c r="S133" s="327">
        <v>54</v>
      </c>
      <c r="T133" s="323">
        <v>8.8000000000000007</v>
      </c>
      <c r="U133" s="323">
        <v>0.7</v>
      </c>
      <c r="V133" s="323">
        <v>41</v>
      </c>
      <c r="W133" s="323">
        <v>427</v>
      </c>
      <c r="X133" s="323">
        <v>0.1</v>
      </c>
      <c r="Y133" s="323">
        <v>0.2</v>
      </c>
      <c r="Z133" s="323">
        <v>0.9</v>
      </c>
      <c r="AA133" s="323">
        <v>146</v>
      </c>
      <c r="AB133" s="329">
        <v>0</v>
      </c>
      <c r="AC133" s="323">
        <v>14</v>
      </c>
      <c r="AD133" s="327">
        <v>479</v>
      </c>
      <c r="AE133" s="323">
        <v>0</v>
      </c>
      <c r="AF133" s="323">
        <v>0</v>
      </c>
      <c r="AG133" s="323">
        <v>0</v>
      </c>
      <c r="AH133" s="324">
        <v>0</v>
      </c>
      <c r="AI133" s="323">
        <v>0</v>
      </c>
      <c r="AJ133" s="324">
        <v>0</v>
      </c>
      <c r="AK133" s="325"/>
    </row>
    <row r="134" spans="1:37" s="323" customFormat="1" ht="12.75">
      <c r="A134" s="320">
        <v>133</v>
      </c>
      <c r="B134" s="321" t="s">
        <v>2427</v>
      </c>
      <c r="C134" s="323" t="s">
        <v>2499</v>
      </c>
      <c r="D134" s="323" t="s">
        <v>275</v>
      </c>
      <c r="E134" s="323" t="s">
        <v>1126</v>
      </c>
      <c r="F134" s="327">
        <v>60</v>
      </c>
      <c r="G134" s="328">
        <v>91.4</v>
      </c>
      <c r="H134" s="323">
        <v>34</v>
      </c>
      <c r="I134" s="323">
        <v>142</v>
      </c>
      <c r="J134" s="328">
        <v>2.9</v>
      </c>
      <c r="K134" s="328">
        <v>0.2</v>
      </c>
      <c r="L134" s="328">
        <v>3.8</v>
      </c>
      <c r="M134" s="328">
        <v>1.1000000000000001</v>
      </c>
      <c r="N134" s="328">
        <v>2.6</v>
      </c>
      <c r="O134" s="323">
        <v>1.7</v>
      </c>
      <c r="P134" s="327">
        <v>123</v>
      </c>
      <c r="Q134" s="323">
        <v>2.4</v>
      </c>
      <c r="R134" s="323">
        <v>66</v>
      </c>
      <c r="S134" s="327">
        <v>42</v>
      </c>
      <c r="T134" s="323">
        <v>1</v>
      </c>
      <c r="U134" s="323">
        <v>0.5</v>
      </c>
      <c r="V134" s="323">
        <v>79</v>
      </c>
      <c r="W134" s="323">
        <v>474</v>
      </c>
      <c r="X134" s="323">
        <v>0.08</v>
      </c>
      <c r="Y134" s="323">
        <v>0.19</v>
      </c>
      <c r="Z134" s="323">
        <v>0.7</v>
      </c>
      <c r="AA134" s="323">
        <v>194</v>
      </c>
      <c r="AB134" s="329">
        <v>0</v>
      </c>
      <c r="AC134" s="323">
        <v>26</v>
      </c>
      <c r="AD134" s="327">
        <v>533</v>
      </c>
      <c r="AE134" s="323">
        <v>0</v>
      </c>
      <c r="AF134" s="323">
        <v>0</v>
      </c>
      <c r="AG134" s="323">
        <v>0</v>
      </c>
      <c r="AH134" s="324">
        <v>0</v>
      </c>
      <c r="AI134" s="323">
        <v>0</v>
      </c>
      <c r="AJ134" s="324">
        <v>0</v>
      </c>
      <c r="AK134" s="325"/>
    </row>
    <row r="135" spans="1:37" s="323" customFormat="1" ht="12.75">
      <c r="A135" s="320">
        <v>134</v>
      </c>
      <c r="B135" s="321" t="s">
        <v>2427</v>
      </c>
      <c r="C135" s="323" t="s">
        <v>2500</v>
      </c>
      <c r="D135" s="323" t="s">
        <v>2501</v>
      </c>
      <c r="E135" s="323" t="s">
        <v>1085</v>
      </c>
      <c r="F135" s="327">
        <v>100</v>
      </c>
      <c r="G135" s="328">
        <v>63</v>
      </c>
      <c r="H135" s="323">
        <v>147</v>
      </c>
      <c r="I135" s="323">
        <v>624</v>
      </c>
      <c r="J135" s="328">
        <v>9.3000000000000007</v>
      </c>
      <c r="K135" s="328">
        <v>0.4</v>
      </c>
      <c r="L135" s="328">
        <v>25.5</v>
      </c>
      <c r="M135" s="328">
        <v>23.3</v>
      </c>
      <c r="N135" s="328">
        <v>2.2000000000000002</v>
      </c>
      <c r="O135" s="323">
        <v>1.8</v>
      </c>
      <c r="P135" s="327">
        <v>31</v>
      </c>
      <c r="Q135" s="323">
        <v>1.9</v>
      </c>
      <c r="R135" s="323">
        <v>216</v>
      </c>
      <c r="S135" s="327">
        <v>185</v>
      </c>
      <c r="T135" s="323">
        <v>0</v>
      </c>
      <c r="U135" s="323">
        <v>1.3</v>
      </c>
      <c r="V135" s="323">
        <v>48</v>
      </c>
      <c r="W135" s="323">
        <v>486</v>
      </c>
      <c r="X135" s="323">
        <v>0.53</v>
      </c>
      <c r="Y135" s="323">
        <v>0.11</v>
      </c>
      <c r="Z135" s="323">
        <v>1.6</v>
      </c>
      <c r="AA135" s="323">
        <v>0</v>
      </c>
      <c r="AB135" s="329">
        <v>0</v>
      </c>
      <c r="AC135" s="323">
        <v>7</v>
      </c>
      <c r="AD135" s="327">
        <v>3</v>
      </c>
      <c r="AE135" s="323">
        <v>0</v>
      </c>
      <c r="AF135" s="323">
        <v>0</v>
      </c>
      <c r="AG135" s="323">
        <v>0</v>
      </c>
      <c r="AH135" s="324">
        <v>0</v>
      </c>
      <c r="AI135" s="323">
        <v>0</v>
      </c>
      <c r="AJ135" s="324">
        <v>0</v>
      </c>
      <c r="AK135" s="325"/>
    </row>
    <row r="136" spans="1:37" s="323" customFormat="1" ht="12.75">
      <c r="A136" s="320">
        <v>135</v>
      </c>
      <c r="B136" s="321" t="s">
        <v>2427</v>
      </c>
      <c r="C136" s="323" t="s">
        <v>2502</v>
      </c>
      <c r="D136" s="323" t="s">
        <v>2503</v>
      </c>
      <c r="E136" s="323" t="s">
        <v>1085</v>
      </c>
      <c r="F136" s="327">
        <v>50</v>
      </c>
      <c r="G136" s="328">
        <v>58.2</v>
      </c>
      <c r="H136" s="323">
        <v>166</v>
      </c>
      <c r="I136" s="323">
        <v>702</v>
      </c>
      <c r="J136" s="328">
        <v>10.5</v>
      </c>
      <c r="K136" s="328">
        <v>0.4</v>
      </c>
      <c r="L136" s="328">
        <v>29</v>
      </c>
      <c r="M136" s="328">
        <v>27</v>
      </c>
      <c r="N136" s="328">
        <v>2</v>
      </c>
      <c r="O136" s="323">
        <v>1.9</v>
      </c>
      <c r="P136" s="327">
        <v>67</v>
      </c>
      <c r="Q136" s="323">
        <v>3.3</v>
      </c>
      <c r="R136" s="323">
        <v>0</v>
      </c>
      <c r="S136" s="327">
        <v>220</v>
      </c>
      <c r="T136" s="323">
        <v>0</v>
      </c>
      <c r="U136" s="323">
        <v>0</v>
      </c>
      <c r="V136" s="323">
        <v>0</v>
      </c>
      <c r="W136" s="323">
        <v>756</v>
      </c>
      <c r="X136" s="323">
        <v>0.39</v>
      </c>
      <c r="Y136" s="323">
        <v>0.08</v>
      </c>
      <c r="Z136" s="323">
        <v>1.4</v>
      </c>
      <c r="AA136" s="323">
        <v>0</v>
      </c>
      <c r="AB136" s="329">
        <v>0</v>
      </c>
      <c r="AC136" s="323">
        <v>16</v>
      </c>
      <c r="AD136" s="327">
        <v>4</v>
      </c>
      <c r="AE136" s="323">
        <v>0</v>
      </c>
      <c r="AF136" s="323">
        <v>0</v>
      </c>
      <c r="AG136" s="323">
        <v>0</v>
      </c>
      <c r="AH136" s="324">
        <v>0</v>
      </c>
      <c r="AI136" s="323">
        <v>0</v>
      </c>
      <c r="AJ136" s="324">
        <v>0</v>
      </c>
      <c r="AK136" s="325"/>
    </row>
    <row r="137" spans="1:37" s="323" customFormat="1" ht="12.75">
      <c r="A137" s="320">
        <v>136</v>
      </c>
      <c r="B137" s="321" t="s">
        <v>2427</v>
      </c>
      <c r="C137" s="323" t="s">
        <v>2504</v>
      </c>
      <c r="D137" s="323" t="s">
        <v>2505</v>
      </c>
      <c r="E137" s="323" t="s">
        <v>1126</v>
      </c>
      <c r="F137" s="327">
        <v>35</v>
      </c>
      <c r="G137" s="328">
        <v>86.1</v>
      </c>
      <c r="H137" s="323">
        <v>50</v>
      </c>
      <c r="I137" s="323">
        <v>214</v>
      </c>
      <c r="J137" s="328">
        <v>3.2</v>
      </c>
      <c r="K137" s="328">
        <v>0.5</v>
      </c>
      <c r="L137" s="328">
        <v>8.3000000000000007</v>
      </c>
      <c r="M137" s="328">
        <v>0</v>
      </c>
      <c r="N137" s="328">
        <v>0</v>
      </c>
      <c r="O137" s="323">
        <v>1.9</v>
      </c>
      <c r="P137" s="327">
        <v>245</v>
      </c>
      <c r="Q137" s="323">
        <v>7.1</v>
      </c>
      <c r="R137" s="323">
        <v>0</v>
      </c>
      <c r="S137" s="327">
        <v>45</v>
      </c>
      <c r="T137" s="323">
        <v>0</v>
      </c>
      <c r="U137" s="323">
        <v>0</v>
      </c>
      <c r="V137" s="323">
        <v>0</v>
      </c>
      <c r="W137" s="323">
        <v>0</v>
      </c>
      <c r="X137" s="323">
        <v>0.11</v>
      </c>
      <c r="Y137" s="323">
        <v>0.27</v>
      </c>
      <c r="Z137" s="323">
        <v>2.1</v>
      </c>
      <c r="AA137" s="323">
        <v>0</v>
      </c>
      <c r="AB137" s="329">
        <v>0</v>
      </c>
      <c r="AC137" s="323">
        <v>30</v>
      </c>
      <c r="AD137" s="327">
        <v>320</v>
      </c>
      <c r="AE137" s="323">
        <v>0</v>
      </c>
      <c r="AF137" s="323">
        <v>0</v>
      </c>
      <c r="AG137" s="323">
        <v>0</v>
      </c>
      <c r="AH137" s="324">
        <v>0</v>
      </c>
      <c r="AI137" s="323">
        <v>0</v>
      </c>
      <c r="AJ137" s="324">
        <v>0</v>
      </c>
      <c r="AK137" s="325"/>
    </row>
    <row r="138" spans="1:37" s="323" customFormat="1" ht="12.75">
      <c r="A138" s="320">
        <v>137</v>
      </c>
      <c r="B138" s="321" t="s">
        <v>2427</v>
      </c>
      <c r="C138" s="323" t="s">
        <v>2506</v>
      </c>
      <c r="D138" s="323" t="s">
        <v>277</v>
      </c>
      <c r="E138" s="323" t="s">
        <v>1093</v>
      </c>
      <c r="F138" s="327">
        <v>65</v>
      </c>
      <c r="G138" s="328">
        <v>93.5</v>
      </c>
      <c r="H138" s="323">
        <v>27</v>
      </c>
      <c r="I138" s="323">
        <v>115</v>
      </c>
      <c r="J138" s="328">
        <v>0.8</v>
      </c>
      <c r="K138" s="328">
        <v>0</v>
      </c>
      <c r="L138" s="328">
        <v>5.2</v>
      </c>
      <c r="M138" s="328">
        <v>3.5</v>
      </c>
      <c r="N138" s="328">
        <v>1.7</v>
      </c>
      <c r="O138" s="323">
        <v>0.5</v>
      </c>
      <c r="P138" s="327">
        <v>15</v>
      </c>
      <c r="Q138" s="323">
        <v>0.4</v>
      </c>
      <c r="R138" s="323">
        <v>2</v>
      </c>
      <c r="S138" s="327">
        <v>23</v>
      </c>
      <c r="T138" s="323">
        <v>0</v>
      </c>
      <c r="U138" s="323">
        <v>0.7</v>
      </c>
      <c r="V138" s="323">
        <v>12</v>
      </c>
      <c r="W138" s="323">
        <v>125</v>
      </c>
      <c r="X138" s="323">
        <v>0.03</v>
      </c>
      <c r="Y138" s="323">
        <v>0.04</v>
      </c>
      <c r="Z138" s="323">
        <v>0.6</v>
      </c>
      <c r="AA138" s="323">
        <v>93</v>
      </c>
      <c r="AB138" s="329">
        <v>0</v>
      </c>
      <c r="AC138" s="323">
        <v>15</v>
      </c>
      <c r="AD138" s="327">
        <v>4</v>
      </c>
      <c r="AE138" s="323">
        <v>0</v>
      </c>
      <c r="AF138" s="323">
        <v>0</v>
      </c>
      <c r="AG138" s="323">
        <v>0</v>
      </c>
      <c r="AH138" s="324">
        <v>0</v>
      </c>
      <c r="AI138" s="323">
        <v>0</v>
      </c>
      <c r="AJ138" s="324">
        <v>0</v>
      </c>
      <c r="AK138" s="325"/>
    </row>
    <row r="139" spans="1:37" s="323" customFormat="1" ht="12.75">
      <c r="A139" s="320">
        <v>138</v>
      </c>
      <c r="B139" s="321" t="s">
        <v>2427</v>
      </c>
      <c r="C139" s="323" t="s">
        <v>2507</v>
      </c>
      <c r="D139" s="323" t="s">
        <v>2508</v>
      </c>
      <c r="E139" s="323" t="s">
        <v>1085</v>
      </c>
      <c r="F139" s="327">
        <v>95</v>
      </c>
      <c r="G139" s="328">
        <v>86.2</v>
      </c>
      <c r="H139" s="323">
        <v>53</v>
      </c>
      <c r="I139" s="323">
        <v>226</v>
      </c>
      <c r="J139" s="328">
        <v>2.6</v>
      </c>
      <c r="K139" s="328">
        <v>0.1</v>
      </c>
      <c r="L139" s="328">
        <v>10.5</v>
      </c>
      <c r="M139" s="328">
        <v>0</v>
      </c>
      <c r="N139" s="328">
        <v>0</v>
      </c>
      <c r="O139" s="323">
        <v>0.6</v>
      </c>
      <c r="P139" s="327">
        <v>44</v>
      </c>
      <c r="Q139" s="323">
        <v>0.8</v>
      </c>
      <c r="R139" s="323">
        <v>4</v>
      </c>
      <c r="S139" s="327">
        <v>54</v>
      </c>
      <c r="T139" s="323">
        <v>0</v>
      </c>
      <c r="U139" s="323">
        <v>0.6</v>
      </c>
      <c r="V139" s="323">
        <v>25</v>
      </c>
      <c r="W139" s="323">
        <v>150</v>
      </c>
      <c r="X139" s="323">
        <v>0.17</v>
      </c>
      <c r="Y139" s="323">
        <v>0.1</v>
      </c>
      <c r="Z139" s="323">
        <v>0.8</v>
      </c>
      <c r="AA139" s="323">
        <v>7</v>
      </c>
      <c r="AB139" s="329">
        <v>0</v>
      </c>
      <c r="AC139" s="323">
        <v>30</v>
      </c>
      <c r="AD139" s="327">
        <v>33</v>
      </c>
      <c r="AE139" s="323">
        <v>0</v>
      </c>
      <c r="AF139" s="323">
        <v>0</v>
      </c>
      <c r="AG139" s="323">
        <v>0</v>
      </c>
      <c r="AH139" s="324">
        <v>0</v>
      </c>
      <c r="AI139" s="323">
        <v>0</v>
      </c>
      <c r="AJ139" s="324">
        <v>0</v>
      </c>
      <c r="AK139" s="325"/>
    </row>
    <row r="140" spans="1:37" s="323" customFormat="1" ht="12.75">
      <c r="A140" s="320">
        <v>139</v>
      </c>
      <c r="B140" s="321" t="s">
        <v>2427</v>
      </c>
      <c r="C140" s="323" t="s">
        <v>2509</v>
      </c>
      <c r="D140" s="323" t="s">
        <v>2510</v>
      </c>
      <c r="E140" s="323" t="s">
        <v>1085</v>
      </c>
      <c r="F140" s="327">
        <v>60</v>
      </c>
      <c r="G140" s="328">
        <v>65.7</v>
      </c>
      <c r="H140" s="323">
        <v>144</v>
      </c>
      <c r="I140" s="323">
        <v>607</v>
      </c>
      <c r="J140" s="328">
        <v>9.9</v>
      </c>
      <c r="K140" s="328">
        <v>0.6</v>
      </c>
      <c r="L140" s="328">
        <v>22.5</v>
      </c>
      <c r="M140" s="328">
        <v>18.3</v>
      </c>
      <c r="N140" s="328">
        <v>4.2</v>
      </c>
      <c r="O140" s="323">
        <v>1.3</v>
      </c>
      <c r="P140" s="327">
        <v>33</v>
      </c>
      <c r="Q140" s="323">
        <v>2</v>
      </c>
      <c r="R140" s="323">
        <v>26</v>
      </c>
      <c r="S140" s="327">
        <v>143</v>
      </c>
      <c r="T140" s="323">
        <v>4</v>
      </c>
      <c r="U140" s="323">
        <v>0.6</v>
      </c>
      <c r="V140" s="323">
        <v>33</v>
      </c>
      <c r="W140" s="323">
        <v>386</v>
      </c>
      <c r="X140" s="323">
        <v>0.28999999999999998</v>
      </c>
      <c r="Y140" s="323">
        <v>0.15</v>
      </c>
      <c r="Z140" s="323">
        <v>1.6</v>
      </c>
      <c r="AA140" s="323">
        <v>96</v>
      </c>
      <c r="AB140" s="329">
        <v>0</v>
      </c>
      <c r="AC140" s="323">
        <v>32</v>
      </c>
      <c r="AD140" s="327">
        <v>19</v>
      </c>
      <c r="AE140" s="323">
        <v>0</v>
      </c>
      <c r="AF140" s="323">
        <v>0</v>
      </c>
      <c r="AG140" s="323">
        <v>0</v>
      </c>
      <c r="AH140" s="324">
        <v>0</v>
      </c>
      <c r="AI140" s="323">
        <v>0</v>
      </c>
      <c r="AJ140" s="324">
        <v>0</v>
      </c>
      <c r="AK140" s="325"/>
    </row>
    <row r="141" spans="1:37" s="323" customFormat="1" ht="12.75">
      <c r="A141" s="320">
        <v>140</v>
      </c>
      <c r="B141" s="321" t="s">
        <v>2427</v>
      </c>
      <c r="C141" s="323" t="s">
        <v>2511</v>
      </c>
      <c r="D141" s="323" t="s">
        <v>2512</v>
      </c>
      <c r="E141" s="323" t="s">
        <v>1093</v>
      </c>
      <c r="F141" s="327">
        <v>100</v>
      </c>
      <c r="G141" s="328">
        <v>92.7</v>
      </c>
      <c r="H141" s="323">
        <v>32</v>
      </c>
      <c r="I141" s="323">
        <v>135</v>
      </c>
      <c r="J141" s="328">
        <v>1.6</v>
      </c>
      <c r="K141" s="328">
        <v>0.1</v>
      </c>
      <c r="L141" s="328">
        <v>4.8</v>
      </c>
      <c r="M141" s="328">
        <v>2</v>
      </c>
      <c r="N141" s="328">
        <v>2.8</v>
      </c>
      <c r="O141" s="323">
        <v>0.8</v>
      </c>
      <c r="P141" s="327">
        <v>46</v>
      </c>
      <c r="Q141" s="323">
        <v>0.6</v>
      </c>
      <c r="R141" s="323">
        <v>1</v>
      </c>
      <c r="S141" s="327">
        <v>30</v>
      </c>
      <c r="T141" s="323">
        <v>3.8</v>
      </c>
      <c r="U141" s="323">
        <v>0.2</v>
      </c>
      <c r="V141" s="323">
        <v>18</v>
      </c>
      <c r="W141" s="323">
        <v>149</v>
      </c>
      <c r="X141" s="323">
        <v>7.0000000000000007E-2</v>
      </c>
      <c r="Y141" s="323">
        <v>0.1</v>
      </c>
      <c r="Z141" s="323">
        <v>0.4</v>
      </c>
      <c r="AA141" s="323">
        <v>33</v>
      </c>
      <c r="AB141" s="329">
        <v>0</v>
      </c>
      <c r="AC141" s="323">
        <v>8</v>
      </c>
      <c r="AD141" s="327">
        <v>37</v>
      </c>
      <c r="AE141" s="323">
        <v>0</v>
      </c>
      <c r="AF141" s="323">
        <v>0</v>
      </c>
      <c r="AG141" s="323">
        <v>0</v>
      </c>
      <c r="AH141" s="324">
        <v>0</v>
      </c>
      <c r="AI141" s="323">
        <v>0</v>
      </c>
      <c r="AJ141" s="324">
        <v>0</v>
      </c>
      <c r="AK141" s="325"/>
    </row>
    <row r="142" spans="1:37" s="323" customFormat="1" ht="12.75">
      <c r="A142" s="320">
        <v>141</v>
      </c>
      <c r="B142" s="321" t="s">
        <v>2427</v>
      </c>
      <c r="C142" s="323" t="s">
        <v>2513</v>
      </c>
      <c r="D142" s="323" t="s">
        <v>279</v>
      </c>
      <c r="E142" s="323" t="s">
        <v>1093</v>
      </c>
      <c r="F142" s="327">
        <v>90</v>
      </c>
      <c r="G142" s="328">
        <v>90</v>
      </c>
      <c r="H142" s="323">
        <v>43</v>
      </c>
      <c r="I142" s="323">
        <v>182</v>
      </c>
      <c r="J142" s="328">
        <v>2.1</v>
      </c>
      <c r="K142" s="328">
        <v>0</v>
      </c>
      <c r="L142" s="328">
        <v>7.2</v>
      </c>
      <c r="M142" s="328">
        <v>4.2</v>
      </c>
      <c r="N142" s="328">
        <v>3</v>
      </c>
      <c r="O142" s="323">
        <v>0.7</v>
      </c>
      <c r="P142" s="327">
        <v>40</v>
      </c>
      <c r="Q142" s="323">
        <v>1</v>
      </c>
      <c r="R142" s="323">
        <v>6</v>
      </c>
      <c r="S142" s="327">
        <v>39</v>
      </c>
      <c r="T142" s="323">
        <v>1</v>
      </c>
      <c r="U142" s="323">
        <v>0.2</v>
      </c>
      <c r="V142" s="323">
        <v>22</v>
      </c>
      <c r="W142" s="323">
        <v>209</v>
      </c>
      <c r="X142" s="323">
        <v>0.06</v>
      </c>
      <c r="Y142" s="323">
        <v>0.1</v>
      </c>
      <c r="Z142" s="323">
        <v>0.7</v>
      </c>
      <c r="AA142" s="323">
        <v>34</v>
      </c>
      <c r="AB142" s="329">
        <v>0</v>
      </c>
      <c r="AC142" s="323">
        <v>10</v>
      </c>
      <c r="AD142" s="327">
        <v>33</v>
      </c>
      <c r="AE142" s="323">
        <v>0</v>
      </c>
      <c r="AF142" s="323">
        <v>0</v>
      </c>
      <c r="AG142" s="323">
        <v>0</v>
      </c>
      <c r="AH142" s="324">
        <v>0</v>
      </c>
      <c r="AI142" s="323">
        <v>0</v>
      </c>
      <c r="AJ142" s="324">
        <v>0</v>
      </c>
      <c r="AK142" s="325"/>
    </row>
    <row r="143" spans="1:37" s="323" customFormat="1" ht="12.75">
      <c r="A143" s="320">
        <v>142</v>
      </c>
      <c r="B143" s="321" t="s">
        <v>2427</v>
      </c>
      <c r="C143" s="323" t="s">
        <v>2514</v>
      </c>
      <c r="D143" s="323" t="s">
        <v>2515</v>
      </c>
      <c r="F143" s="327">
        <v>100</v>
      </c>
      <c r="G143" s="328">
        <v>6.1</v>
      </c>
      <c r="H143" s="323">
        <v>357</v>
      </c>
      <c r="I143" s="323">
        <v>1513</v>
      </c>
      <c r="J143" s="328">
        <v>6.6</v>
      </c>
      <c r="K143" s="328">
        <v>2.5</v>
      </c>
      <c r="L143" s="328">
        <v>77</v>
      </c>
      <c r="M143" s="328">
        <v>0</v>
      </c>
      <c r="N143" s="328">
        <v>0</v>
      </c>
      <c r="O143" s="323">
        <v>7.9</v>
      </c>
      <c r="P143" s="327">
        <v>186</v>
      </c>
      <c r="Q143" s="323">
        <v>2</v>
      </c>
      <c r="R143" s="323">
        <v>0</v>
      </c>
      <c r="S143" s="327">
        <v>402</v>
      </c>
      <c r="T143" s="323">
        <v>0</v>
      </c>
      <c r="U143" s="323">
        <v>0</v>
      </c>
      <c r="V143" s="323">
        <v>13</v>
      </c>
      <c r="W143" s="323">
        <v>0</v>
      </c>
      <c r="X143" s="323">
        <v>0.21</v>
      </c>
      <c r="Y143" s="323">
        <v>0.79</v>
      </c>
      <c r="Z143" s="323">
        <v>8.1999999999999993</v>
      </c>
      <c r="AA143" s="323">
        <v>0</v>
      </c>
      <c r="AB143" s="329">
        <v>0</v>
      </c>
      <c r="AC143" s="323">
        <v>0</v>
      </c>
      <c r="AD143" s="327">
        <v>1300</v>
      </c>
      <c r="AE143" s="323">
        <v>0</v>
      </c>
      <c r="AF143" s="323">
        <v>0</v>
      </c>
      <c r="AG143" s="323">
        <v>0</v>
      </c>
      <c r="AH143" s="324">
        <v>0</v>
      </c>
      <c r="AI143" s="323">
        <v>0</v>
      </c>
      <c r="AJ143" s="324">
        <v>0</v>
      </c>
      <c r="AK143" s="325"/>
    </row>
    <row r="144" spans="1:37" s="323" customFormat="1" ht="12.75">
      <c r="A144" s="320">
        <v>143</v>
      </c>
      <c r="B144" s="321" t="s">
        <v>2427</v>
      </c>
      <c r="C144" s="323" t="s">
        <v>2516</v>
      </c>
      <c r="D144" s="323" t="s">
        <v>2517</v>
      </c>
      <c r="F144" s="327">
        <v>100</v>
      </c>
      <c r="G144" s="328">
        <v>8</v>
      </c>
      <c r="H144" s="323">
        <v>368</v>
      </c>
      <c r="I144" s="323">
        <v>1564</v>
      </c>
      <c r="J144" s="328">
        <v>0.6</v>
      </c>
      <c r="K144" s="328">
        <v>0.8</v>
      </c>
      <c r="L144" s="328">
        <v>89.7</v>
      </c>
      <c r="M144" s="328">
        <v>0</v>
      </c>
      <c r="N144" s="328">
        <v>0</v>
      </c>
      <c r="O144" s="323">
        <v>0.9</v>
      </c>
      <c r="P144" s="327">
        <v>0</v>
      </c>
      <c r="Q144" s="323">
        <v>0</v>
      </c>
      <c r="R144" s="323">
        <v>0</v>
      </c>
      <c r="S144" s="327">
        <v>0</v>
      </c>
      <c r="T144" s="323">
        <v>0</v>
      </c>
      <c r="U144" s="323">
        <v>0</v>
      </c>
      <c r="V144" s="323">
        <v>0</v>
      </c>
      <c r="W144" s="323">
        <v>0</v>
      </c>
      <c r="X144" s="323">
        <v>0</v>
      </c>
      <c r="Y144" s="323">
        <v>0</v>
      </c>
      <c r="Z144" s="323">
        <v>0</v>
      </c>
      <c r="AA144" s="323">
        <v>0</v>
      </c>
      <c r="AB144" s="329">
        <v>0</v>
      </c>
      <c r="AC144" s="323">
        <v>10</v>
      </c>
      <c r="AD144" s="327">
        <v>0</v>
      </c>
      <c r="AE144" s="323">
        <v>0</v>
      </c>
      <c r="AF144" s="323">
        <v>0</v>
      </c>
      <c r="AG144" s="323">
        <v>0</v>
      </c>
      <c r="AH144" s="324">
        <v>0</v>
      </c>
      <c r="AI144" s="323">
        <v>0</v>
      </c>
      <c r="AJ144" s="324">
        <v>0</v>
      </c>
      <c r="AK144" s="325"/>
    </row>
    <row r="145" spans="1:37" s="323" customFormat="1" ht="12.75">
      <c r="A145" s="320">
        <v>144</v>
      </c>
      <c r="B145" s="321" t="s">
        <v>2427</v>
      </c>
      <c r="C145" s="323" t="s">
        <v>2518</v>
      </c>
      <c r="D145" s="323" t="s">
        <v>2519</v>
      </c>
      <c r="F145" s="327">
        <v>100</v>
      </c>
      <c r="G145" s="328">
        <v>6.5</v>
      </c>
      <c r="H145" s="323">
        <v>369</v>
      </c>
      <c r="I145" s="323">
        <v>1567</v>
      </c>
      <c r="J145" s="328">
        <v>7.2</v>
      </c>
      <c r="K145" s="328">
        <v>0.4</v>
      </c>
      <c r="L145" s="328">
        <v>83.6</v>
      </c>
      <c r="M145" s="328">
        <v>82.3</v>
      </c>
      <c r="N145" s="328">
        <v>1.3</v>
      </c>
      <c r="O145" s="323">
        <v>2.2999999999999998</v>
      </c>
      <c r="P145" s="327">
        <v>65</v>
      </c>
      <c r="Q145" s="323">
        <v>1.4</v>
      </c>
      <c r="R145" s="323">
        <v>55</v>
      </c>
      <c r="S145" s="327">
        <v>167</v>
      </c>
      <c r="T145" s="323">
        <v>13</v>
      </c>
      <c r="U145" s="323">
        <v>0.5</v>
      </c>
      <c r="V145" s="323">
        <v>65</v>
      </c>
      <c r="W145" s="323">
        <v>1001</v>
      </c>
      <c r="X145" s="323">
        <v>0.23</v>
      </c>
      <c r="Y145" s="323">
        <v>0.05</v>
      </c>
      <c r="Z145" s="323">
        <v>3.5</v>
      </c>
      <c r="AA145" s="323">
        <v>25</v>
      </c>
      <c r="AB145" s="329">
        <v>0</v>
      </c>
      <c r="AC145" s="323">
        <v>4</v>
      </c>
      <c r="AD145" s="327">
        <v>0</v>
      </c>
      <c r="AE145" s="323">
        <v>0</v>
      </c>
      <c r="AF145" s="323">
        <v>0</v>
      </c>
      <c r="AG145" s="323">
        <v>0</v>
      </c>
      <c r="AH145" s="324">
        <v>0</v>
      </c>
      <c r="AI145" s="323">
        <v>0</v>
      </c>
      <c r="AJ145" s="324">
        <v>0</v>
      </c>
      <c r="AK145" s="325"/>
    </row>
    <row r="146" spans="1:37" s="323" customFormat="1" ht="12.75">
      <c r="A146" s="320">
        <v>145</v>
      </c>
      <c r="B146" s="321" t="s">
        <v>2427</v>
      </c>
      <c r="C146" s="323" t="s">
        <v>2520</v>
      </c>
      <c r="D146" s="323" t="s">
        <v>2521</v>
      </c>
      <c r="F146" s="327">
        <v>100</v>
      </c>
      <c r="G146" s="328">
        <v>6.6</v>
      </c>
      <c r="H146" s="323">
        <v>361</v>
      </c>
      <c r="I146" s="323">
        <v>1533</v>
      </c>
      <c r="J146" s="328">
        <v>4.5999999999999996</v>
      </c>
      <c r="K146" s="328">
        <v>0.1</v>
      </c>
      <c r="L146" s="328">
        <v>85.3</v>
      </c>
      <c r="M146" s="328">
        <v>0</v>
      </c>
      <c r="N146" s="328">
        <v>0</v>
      </c>
      <c r="O146" s="323">
        <v>3.4</v>
      </c>
      <c r="P146" s="327">
        <v>6</v>
      </c>
      <c r="Q146" s="323">
        <v>5.8</v>
      </c>
      <c r="R146" s="323">
        <v>22</v>
      </c>
      <c r="S146" s="327">
        <v>0</v>
      </c>
      <c r="T146" s="323">
        <v>0</v>
      </c>
      <c r="U146" s="323">
        <v>0</v>
      </c>
      <c r="V146" s="323">
        <v>0</v>
      </c>
      <c r="W146" s="323">
        <v>0</v>
      </c>
      <c r="X146" s="323">
        <v>0</v>
      </c>
      <c r="Y146" s="323">
        <v>0</v>
      </c>
      <c r="Z146" s="323">
        <v>0</v>
      </c>
      <c r="AA146" s="323">
        <v>0</v>
      </c>
      <c r="AB146" s="329">
        <v>0</v>
      </c>
      <c r="AC146" s="323">
        <v>0</v>
      </c>
      <c r="AD146" s="327">
        <v>0</v>
      </c>
      <c r="AE146" s="323">
        <v>0</v>
      </c>
      <c r="AF146" s="323">
        <v>0</v>
      </c>
      <c r="AG146" s="323">
        <v>0</v>
      </c>
      <c r="AH146" s="324">
        <v>0</v>
      </c>
      <c r="AI146" s="323">
        <v>0</v>
      </c>
      <c r="AJ146" s="324">
        <v>0</v>
      </c>
      <c r="AK146" s="325"/>
    </row>
    <row r="147" spans="1:37" s="323" customFormat="1" ht="12.75">
      <c r="A147" s="320">
        <v>146</v>
      </c>
      <c r="B147" s="321" t="s">
        <v>2427</v>
      </c>
      <c r="C147" s="323" t="s">
        <v>2122</v>
      </c>
      <c r="D147" s="323" t="s">
        <v>2522</v>
      </c>
      <c r="F147" s="327">
        <v>100</v>
      </c>
      <c r="G147" s="328">
        <v>13.9</v>
      </c>
      <c r="H147" s="323">
        <v>340</v>
      </c>
      <c r="I147" s="323">
        <v>1445</v>
      </c>
      <c r="J147" s="328">
        <v>3.3</v>
      </c>
      <c r="K147" s="328">
        <v>0.3</v>
      </c>
      <c r="L147" s="328">
        <v>80.5</v>
      </c>
      <c r="M147" s="328">
        <v>79.599999999999994</v>
      </c>
      <c r="N147" s="328">
        <v>0.9</v>
      </c>
      <c r="O147" s="323">
        <v>1.9</v>
      </c>
      <c r="P147" s="327">
        <v>11</v>
      </c>
      <c r="Q147" s="323">
        <v>1.2</v>
      </c>
      <c r="R147" s="323">
        <v>0</v>
      </c>
      <c r="S147" s="327">
        <v>65</v>
      </c>
      <c r="T147" s="323">
        <v>0</v>
      </c>
      <c r="U147" s="323">
        <v>0.6</v>
      </c>
      <c r="V147" s="323">
        <v>209</v>
      </c>
      <c r="W147" s="323">
        <v>0</v>
      </c>
      <c r="X147" s="323">
        <v>7.0000000000000007E-2</v>
      </c>
      <c r="Y147" s="323">
        <v>0.04</v>
      </c>
      <c r="Z147" s="323">
        <v>1</v>
      </c>
      <c r="AA147" s="323">
        <v>0</v>
      </c>
      <c r="AB147" s="329">
        <v>0</v>
      </c>
      <c r="AC147" s="323">
        <v>2</v>
      </c>
      <c r="AD147" s="327">
        <v>12</v>
      </c>
      <c r="AE147" s="323">
        <v>0</v>
      </c>
      <c r="AF147" s="323">
        <v>0</v>
      </c>
      <c r="AG147" s="323">
        <v>0</v>
      </c>
      <c r="AH147" s="324">
        <v>0</v>
      </c>
      <c r="AI147" s="323">
        <v>0</v>
      </c>
      <c r="AJ147" s="324">
        <v>0</v>
      </c>
      <c r="AK147" s="325"/>
    </row>
    <row r="148" spans="1:37" s="323" customFormat="1" ht="12.75">
      <c r="A148" s="320">
        <v>147</v>
      </c>
      <c r="B148" s="321" t="s">
        <v>2427</v>
      </c>
      <c r="C148" s="323" t="s">
        <v>2523</v>
      </c>
      <c r="D148" s="323" t="s">
        <v>2524</v>
      </c>
      <c r="F148" s="327">
        <v>100</v>
      </c>
      <c r="G148" s="328">
        <v>12</v>
      </c>
      <c r="H148" s="323">
        <v>351</v>
      </c>
      <c r="I148" s="323">
        <v>1492</v>
      </c>
      <c r="J148" s="328">
        <v>1.1000000000000001</v>
      </c>
      <c r="K148" s="328">
        <v>0.3</v>
      </c>
      <c r="L148" s="328">
        <v>85.9</v>
      </c>
      <c r="M148" s="328">
        <v>85.7</v>
      </c>
      <c r="N148" s="328">
        <v>0.3</v>
      </c>
      <c r="O148" s="323">
        <v>0.7</v>
      </c>
      <c r="P148" s="327">
        <v>53</v>
      </c>
      <c r="Q148" s="323">
        <v>1.1000000000000001</v>
      </c>
      <c r="R148" s="323">
        <v>1</v>
      </c>
      <c r="S148" s="327">
        <v>28</v>
      </c>
      <c r="T148" s="323">
        <v>0</v>
      </c>
      <c r="U148" s="323">
        <v>0.4</v>
      </c>
      <c r="V148" s="323">
        <v>37</v>
      </c>
      <c r="W148" s="323">
        <v>340</v>
      </c>
      <c r="X148" s="323">
        <v>0.06</v>
      </c>
      <c r="Y148" s="323">
        <v>0.08</v>
      </c>
      <c r="Z148" s="323">
        <v>0.8</v>
      </c>
      <c r="AA148" s="323">
        <v>0</v>
      </c>
      <c r="AB148" s="329">
        <v>0</v>
      </c>
      <c r="AC148" s="323">
        <v>0</v>
      </c>
      <c r="AD148" s="327">
        <v>0</v>
      </c>
      <c r="AE148" s="323">
        <v>0</v>
      </c>
      <c r="AF148" s="323">
        <v>0</v>
      </c>
      <c r="AG148" s="323">
        <v>0</v>
      </c>
      <c r="AH148" s="324">
        <v>0</v>
      </c>
      <c r="AI148" s="323">
        <v>0</v>
      </c>
      <c r="AJ148" s="324">
        <v>0</v>
      </c>
      <c r="AK148" s="325"/>
    </row>
    <row r="149" spans="1:37" s="323" customFormat="1" ht="12.75">
      <c r="A149" s="320">
        <v>148</v>
      </c>
      <c r="B149" s="321" t="s">
        <v>2427</v>
      </c>
      <c r="C149" s="323" t="s">
        <v>2525</v>
      </c>
      <c r="D149" s="323" t="s">
        <v>2526</v>
      </c>
      <c r="E149" s="323" t="s">
        <v>1126</v>
      </c>
      <c r="F149" s="327">
        <v>55</v>
      </c>
      <c r="G149" s="328">
        <v>96</v>
      </c>
      <c r="H149" s="323">
        <v>18</v>
      </c>
      <c r="I149" s="323">
        <v>74</v>
      </c>
      <c r="J149" s="328">
        <v>0.8</v>
      </c>
      <c r="K149" s="328">
        <v>0.1</v>
      </c>
      <c r="L149" s="328">
        <v>2.6</v>
      </c>
      <c r="M149" s="328">
        <v>0.9</v>
      </c>
      <c r="N149" s="328">
        <v>1.7</v>
      </c>
      <c r="O149" s="323">
        <v>0.5</v>
      </c>
      <c r="P149" s="327">
        <v>21</v>
      </c>
      <c r="Q149" s="323">
        <v>0.9</v>
      </c>
      <c r="R149" s="323">
        <v>6</v>
      </c>
      <c r="S149" s="327">
        <v>27</v>
      </c>
      <c r="T149" s="323">
        <v>2</v>
      </c>
      <c r="U149" s="323">
        <v>0.3</v>
      </c>
      <c r="V149" s="323">
        <v>6</v>
      </c>
      <c r="W149" s="323">
        <v>143</v>
      </c>
      <c r="X149" s="323">
        <v>0.06</v>
      </c>
      <c r="Y149" s="323">
        <v>0.04</v>
      </c>
      <c r="Z149" s="323">
        <v>0.4</v>
      </c>
      <c r="AA149" s="323">
        <v>53</v>
      </c>
      <c r="AB149" s="329">
        <v>0</v>
      </c>
      <c r="AC149" s="323">
        <v>3</v>
      </c>
      <c r="AD149" s="327">
        <v>10</v>
      </c>
      <c r="AE149" s="323">
        <v>0</v>
      </c>
      <c r="AF149" s="323">
        <v>0</v>
      </c>
      <c r="AG149" s="323">
        <v>0</v>
      </c>
      <c r="AH149" s="324">
        <v>0</v>
      </c>
      <c r="AI149" s="323">
        <v>0</v>
      </c>
      <c r="AJ149" s="324">
        <v>0</v>
      </c>
      <c r="AK149" s="325"/>
    </row>
    <row r="150" spans="1:37" s="323" customFormat="1" ht="12.75">
      <c r="A150" s="320">
        <v>149</v>
      </c>
      <c r="B150" s="321" t="s">
        <v>2427</v>
      </c>
      <c r="C150" s="323" t="s">
        <v>2527</v>
      </c>
      <c r="D150" s="323" t="s">
        <v>2528</v>
      </c>
      <c r="E150" s="323" t="s">
        <v>1126</v>
      </c>
      <c r="F150" s="327">
        <v>55</v>
      </c>
      <c r="G150" s="328">
        <v>94.8</v>
      </c>
      <c r="H150" s="323">
        <v>23</v>
      </c>
      <c r="I150" s="323">
        <v>95</v>
      </c>
      <c r="J150" s="328">
        <v>1.1000000000000001</v>
      </c>
      <c r="K150" s="328">
        <v>0.1</v>
      </c>
      <c r="L150" s="328">
        <v>3.3</v>
      </c>
      <c r="M150" s="328">
        <v>1.2</v>
      </c>
      <c r="N150" s="328">
        <v>2.1</v>
      </c>
      <c r="O150" s="323">
        <v>0.7</v>
      </c>
      <c r="P150" s="327">
        <v>30</v>
      </c>
      <c r="Q150" s="323">
        <v>1</v>
      </c>
      <c r="R150" s="323">
        <v>8</v>
      </c>
      <c r="S150" s="327">
        <v>30</v>
      </c>
      <c r="T150" s="323">
        <v>2</v>
      </c>
      <c r="U150" s="323">
        <v>0.2</v>
      </c>
      <c r="V150" s="323">
        <v>14</v>
      </c>
      <c r="W150" s="323">
        <v>247</v>
      </c>
      <c r="X150" s="323">
        <v>7.0000000000000007E-2</v>
      </c>
      <c r="Y150" s="323">
        <v>7.0000000000000007E-2</v>
      </c>
      <c r="Z150" s="323">
        <v>0.3</v>
      </c>
      <c r="AA150" s="323">
        <v>136</v>
      </c>
      <c r="AB150" s="329">
        <v>0</v>
      </c>
      <c r="AC150" s="323">
        <v>6</v>
      </c>
      <c r="AD150" s="327">
        <v>290</v>
      </c>
      <c r="AE150" s="323">
        <v>0</v>
      </c>
      <c r="AF150" s="323">
        <v>0</v>
      </c>
      <c r="AG150" s="323">
        <v>0</v>
      </c>
      <c r="AH150" s="324">
        <v>0</v>
      </c>
      <c r="AI150" s="323">
        <v>0</v>
      </c>
      <c r="AJ150" s="324">
        <v>0</v>
      </c>
      <c r="AK150" s="325"/>
    </row>
    <row r="151" spans="1:37" s="323" customFormat="1" ht="12.75">
      <c r="A151" s="320">
        <v>150</v>
      </c>
      <c r="B151" s="321" t="s">
        <v>2427</v>
      </c>
      <c r="C151" s="323" t="s">
        <v>2529</v>
      </c>
      <c r="D151" s="323" t="s">
        <v>2530</v>
      </c>
      <c r="E151" s="323" t="s">
        <v>1155</v>
      </c>
      <c r="F151" s="327">
        <v>80</v>
      </c>
      <c r="G151" s="328">
        <v>92.6</v>
      </c>
      <c r="H151" s="323">
        <v>30</v>
      </c>
      <c r="I151" s="323">
        <v>125</v>
      </c>
      <c r="J151" s="328">
        <v>0.7</v>
      </c>
      <c r="K151" s="328">
        <v>0</v>
      </c>
      <c r="L151" s="328">
        <v>5.9</v>
      </c>
      <c r="M151" s="328">
        <v>4.3</v>
      </c>
      <c r="N151" s="328">
        <v>1.6</v>
      </c>
      <c r="O151" s="323">
        <v>0.8</v>
      </c>
      <c r="P151" s="327">
        <v>41</v>
      </c>
      <c r="Q151" s="323">
        <v>0.5</v>
      </c>
      <c r="R151" s="323">
        <v>65</v>
      </c>
      <c r="S151" s="327">
        <v>29</v>
      </c>
      <c r="T151" s="323">
        <v>20</v>
      </c>
      <c r="U151" s="323">
        <v>0.2</v>
      </c>
      <c r="V151" s="323">
        <v>11</v>
      </c>
      <c r="W151" s="323">
        <v>216</v>
      </c>
      <c r="X151" s="323">
        <v>0.04</v>
      </c>
      <c r="Y151" s="323">
        <v>0.03</v>
      </c>
      <c r="Z151" s="323">
        <v>0.4</v>
      </c>
      <c r="AA151" s="323">
        <v>15</v>
      </c>
      <c r="AB151" s="329">
        <v>0</v>
      </c>
      <c r="AC151" s="323">
        <v>20</v>
      </c>
      <c r="AD151" s="327">
        <v>0</v>
      </c>
      <c r="AE151" s="323">
        <v>0</v>
      </c>
      <c r="AF151" s="323">
        <v>0</v>
      </c>
      <c r="AG151" s="323">
        <v>0</v>
      </c>
      <c r="AH151" s="324">
        <v>0</v>
      </c>
      <c r="AI151" s="323">
        <v>0</v>
      </c>
      <c r="AJ151" s="324">
        <v>0</v>
      </c>
      <c r="AK151" s="325"/>
    </row>
    <row r="152" spans="1:37" s="323" customFormat="1" ht="12.75">
      <c r="A152" s="320">
        <v>151</v>
      </c>
      <c r="B152" s="321" t="s">
        <v>2427</v>
      </c>
      <c r="C152" s="323" t="s">
        <v>2531</v>
      </c>
      <c r="D152" s="323" t="s">
        <v>2532</v>
      </c>
      <c r="E152" s="323" t="s">
        <v>1093</v>
      </c>
      <c r="F152" s="327">
        <v>0</v>
      </c>
      <c r="G152" s="328">
        <v>89.8</v>
      </c>
      <c r="H152" s="323">
        <v>45</v>
      </c>
      <c r="I152" s="323">
        <v>188</v>
      </c>
      <c r="J152" s="328">
        <v>1.9</v>
      </c>
      <c r="K152" s="328">
        <v>0.2</v>
      </c>
      <c r="L152" s="328">
        <v>7.2</v>
      </c>
      <c r="M152" s="328">
        <v>4</v>
      </c>
      <c r="N152" s="328">
        <v>3.2</v>
      </c>
      <c r="O152" s="323">
        <v>0.9</v>
      </c>
      <c r="P152" s="327">
        <v>82</v>
      </c>
      <c r="Q152" s="323">
        <v>0.6</v>
      </c>
      <c r="R152" s="323">
        <v>7</v>
      </c>
      <c r="S152" s="327">
        <v>61</v>
      </c>
      <c r="T152" s="323">
        <v>0</v>
      </c>
      <c r="U152" s="323">
        <v>0.6</v>
      </c>
      <c r="V152" s="323">
        <v>57</v>
      </c>
      <c r="W152" s="323">
        <v>300</v>
      </c>
      <c r="X152" s="323">
        <v>0.2</v>
      </c>
      <c r="Y152" s="323">
        <v>0.06</v>
      </c>
      <c r="Z152" s="323">
        <v>1</v>
      </c>
      <c r="AA152" s="323">
        <v>72</v>
      </c>
      <c r="AB152" s="329">
        <v>0</v>
      </c>
      <c r="AC152" s="323">
        <v>22</v>
      </c>
      <c r="AD152" s="327">
        <v>47</v>
      </c>
      <c r="AE152" s="323">
        <v>0</v>
      </c>
      <c r="AF152" s="323">
        <v>0</v>
      </c>
      <c r="AG152" s="323">
        <v>0</v>
      </c>
      <c r="AH152" s="324">
        <v>0</v>
      </c>
      <c r="AI152" s="323">
        <v>0</v>
      </c>
      <c r="AJ152" s="324">
        <v>0</v>
      </c>
      <c r="AK152" s="325"/>
    </row>
    <row r="153" spans="1:37" s="323" customFormat="1" ht="12.75">
      <c r="A153" s="320">
        <v>152</v>
      </c>
      <c r="B153" s="321" t="s">
        <v>2427</v>
      </c>
      <c r="C153" s="323" t="s">
        <v>2533</v>
      </c>
      <c r="D153" s="323" t="s">
        <v>2534</v>
      </c>
      <c r="E153" s="323" t="s">
        <v>2435</v>
      </c>
      <c r="F153" s="327">
        <v>95</v>
      </c>
      <c r="G153" s="328">
        <v>82.8</v>
      </c>
      <c r="H153" s="323">
        <v>67</v>
      </c>
      <c r="I153" s="323">
        <v>283</v>
      </c>
      <c r="J153" s="328">
        <v>1.6</v>
      </c>
      <c r="K153" s="328">
        <v>0.2</v>
      </c>
      <c r="L153" s="328">
        <v>13.9</v>
      </c>
      <c r="M153" s="328">
        <v>12.4</v>
      </c>
      <c r="N153" s="328">
        <v>1.5</v>
      </c>
      <c r="O153" s="323">
        <v>1.5</v>
      </c>
      <c r="P153" s="327">
        <v>40</v>
      </c>
      <c r="Q153" s="323">
        <v>1.7</v>
      </c>
      <c r="R153" s="323">
        <v>14</v>
      </c>
      <c r="S153" s="327">
        <v>101</v>
      </c>
      <c r="T153" s="323">
        <v>0</v>
      </c>
      <c r="U153" s="323">
        <v>3.7</v>
      </c>
      <c r="V153" s="323">
        <v>10</v>
      </c>
      <c r="W153" s="323">
        <v>1806</v>
      </c>
      <c r="X153" s="323">
        <v>0.06</v>
      </c>
      <c r="Y153" s="323">
        <v>0.06</v>
      </c>
      <c r="Z153" s="323">
        <v>1.1000000000000001</v>
      </c>
      <c r="AA153" s="323">
        <v>24</v>
      </c>
      <c r="AB153" s="329">
        <v>0</v>
      </c>
      <c r="AC153" s="323">
        <v>11</v>
      </c>
      <c r="AD153" s="327">
        <v>30</v>
      </c>
      <c r="AE153" s="323">
        <v>0</v>
      </c>
      <c r="AF153" s="323">
        <v>0</v>
      </c>
      <c r="AG153" s="323">
        <v>0</v>
      </c>
      <c r="AH153" s="324">
        <v>0</v>
      </c>
      <c r="AI153" s="323">
        <v>0</v>
      </c>
      <c r="AJ153" s="324">
        <v>0</v>
      </c>
      <c r="AK153" s="325"/>
    </row>
    <row r="154" spans="1:37" s="323" customFormat="1" ht="12.75">
      <c r="A154" s="320">
        <v>153</v>
      </c>
      <c r="B154" s="321" t="s">
        <v>2427</v>
      </c>
      <c r="C154" s="323" t="s">
        <v>2535</v>
      </c>
      <c r="D154" s="330" t="s">
        <v>2536</v>
      </c>
      <c r="E154" s="323" t="s">
        <v>2537</v>
      </c>
      <c r="F154" s="327">
        <v>100</v>
      </c>
      <c r="G154" s="328">
        <v>75.400000000000006</v>
      </c>
      <c r="H154" s="323">
        <v>99</v>
      </c>
      <c r="I154" s="323">
        <v>418</v>
      </c>
      <c r="J154" s="328">
        <v>2.2999999999999998</v>
      </c>
      <c r="K154" s="328">
        <v>0.1</v>
      </c>
      <c r="L154" s="328">
        <v>21</v>
      </c>
      <c r="M154" s="328">
        <v>18.7</v>
      </c>
      <c r="N154" s="328">
        <v>2.2999999999999998</v>
      </c>
      <c r="O154" s="323">
        <v>1.2</v>
      </c>
      <c r="P154" s="327">
        <v>8</v>
      </c>
      <c r="Q154" s="323">
        <v>0.8</v>
      </c>
      <c r="R154" s="323">
        <v>9</v>
      </c>
      <c r="S154" s="327">
        <v>49</v>
      </c>
      <c r="T154" s="323">
        <v>3.5</v>
      </c>
      <c r="U154" s="323">
        <v>0.3</v>
      </c>
      <c r="V154" s="323">
        <v>28</v>
      </c>
      <c r="W154" s="323">
        <v>415</v>
      </c>
      <c r="X154" s="323">
        <v>0.09</v>
      </c>
      <c r="Y154" s="323">
        <v>0.06</v>
      </c>
      <c r="Z154" s="323">
        <v>1.3</v>
      </c>
      <c r="AA154" s="323">
        <v>11</v>
      </c>
      <c r="AB154" s="329">
        <v>0</v>
      </c>
      <c r="AC154" s="323">
        <v>14</v>
      </c>
      <c r="AD154" s="327">
        <v>0</v>
      </c>
      <c r="AE154" s="323">
        <v>0</v>
      </c>
      <c r="AF154" s="323">
        <v>0</v>
      </c>
      <c r="AG154" s="323">
        <v>0</v>
      </c>
      <c r="AH154" s="324">
        <v>0</v>
      </c>
      <c r="AI154" s="323">
        <v>0</v>
      </c>
      <c r="AJ154" s="324">
        <v>0</v>
      </c>
      <c r="AK154" s="325"/>
    </row>
    <row r="155" spans="1:37" s="323" customFormat="1" ht="12.75">
      <c r="A155" s="320">
        <v>154</v>
      </c>
      <c r="B155" s="321" t="s">
        <v>2427</v>
      </c>
      <c r="C155" s="323" t="s">
        <v>2076</v>
      </c>
      <c r="D155" s="330" t="s">
        <v>1770</v>
      </c>
      <c r="E155" s="323" t="s">
        <v>2537</v>
      </c>
      <c r="F155" s="327">
        <v>100</v>
      </c>
      <c r="G155" s="328">
        <v>79.7</v>
      </c>
      <c r="H155" s="323">
        <v>80</v>
      </c>
      <c r="I155" s="323">
        <v>341</v>
      </c>
      <c r="J155" s="328">
        <v>2.2000000000000002</v>
      </c>
      <c r="K155" s="328">
        <v>0.1</v>
      </c>
      <c r="L155" s="328">
        <v>16.899999999999999</v>
      </c>
      <c r="M155" s="328">
        <v>15.3</v>
      </c>
      <c r="N155" s="328">
        <v>1.6</v>
      </c>
      <c r="O155" s="323">
        <v>1.1000000000000001</v>
      </c>
      <c r="P155" s="327">
        <v>12</v>
      </c>
      <c r="Q155" s="323">
        <v>0.8</v>
      </c>
      <c r="R155" s="323">
        <v>6</v>
      </c>
      <c r="S155" s="327">
        <v>58</v>
      </c>
      <c r="T155" s="323">
        <v>0</v>
      </c>
      <c r="U155" s="323">
        <v>0.3</v>
      </c>
      <c r="V155" s="323">
        <v>23</v>
      </c>
      <c r="W155" s="323">
        <v>422</v>
      </c>
      <c r="X155" s="323">
        <v>0.08</v>
      </c>
      <c r="Y155" s="323">
        <v>0.03</v>
      </c>
      <c r="Z155" s="323">
        <v>1.1000000000000001</v>
      </c>
      <c r="AA155" s="323">
        <v>16</v>
      </c>
      <c r="AB155" s="329">
        <v>0</v>
      </c>
      <c r="AC155" s="323">
        <v>20</v>
      </c>
      <c r="AD155" s="327">
        <v>0</v>
      </c>
      <c r="AE155" s="323">
        <v>0</v>
      </c>
      <c r="AF155" s="323">
        <v>0</v>
      </c>
      <c r="AG155" s="323">
        <v>0</v>
      </c>
      <c r="AH155" s="324">
        <v>0</v>
      </c>
      <c r="AI155" s="323">
        <v>0</v>
      </c>
      <c r="AJ155" s="324">
        <v>0</v>
      </c>
      <c r="AK155" s="325"/>
    </row>
    <row r="156" spans="1:37" s="323" customFormat="1" ht="12.75">
      <c r="A156" s="320">
        <v>155</v>
      </c>
      <c r="B156" s="321" t="s">
        <v>2427</v>
      </c>
      <c r="C156" s="323" t="s">
        <v>2538</v>
      </c>
      <c r="D156" s="330" t="s">
        <v>2539</v>
      </c>
      <c r="E156" s="323" t="s">
        <v>2465</v>
      </c>
      <c r="F156" s="327">
        <v>100</v>
      </c>
      <c r="G156" s="328">
        <v>36.5</v>
      </c>
      <c r="H156" s="323">
        <v>274</v>
      </c>
      <c r="I156" s="323">
        <v>1156</v>
      </c>
      <c r="J156" s="328">
        <v>5.9</v>
      </c>
      <c r="K156" s="328">
        <v>5.6</v>
      </c>
      <c r="L156" s="328">
        <v>49.9</v>
      </c>
      <c r="M156" s="328">
        <v>0</v>
      </c>
      <c r="N156" s="328">
        <v>0</v>
      </c>
      <c r="O156" s="323">
        <v>2.1</v>
      </c>
      <c r="P156" s="327">
        <v>14</v>
      </c>
      <c r="Q156" s="323">
        <v>0</v>
      </c>
      <c r="R156" s="323">
        <v>0</v>
      </c>
      <c r="S156" s="327">
        <v>0</v>
      </c>
      <c r="T156" s="323">
        <v>0</v>
      </c>
      <c r="U156" s="323">
        <v>0.6</v>
      </c>
      <c r="V156" s="323">
        <v>36</v>
      </c>
      <c r="W156" s="323">
        <v>741</v>
      </c>
      <c r="X156" s="323">
        <v>0</v>
      </c>
      <c r="Y156" s="323">
        <v>0</v>
      </c>
      <c r="Z156" s="323">
        <v>0</v>
      </c>
      <c r="AA156" s="323">
        <v>0</v>
      </c>
      <c r="AB156" s="329">
        <v>0</v>
      </c>
      <c r="AC156" s="323">
        <v>0</v>
      </c>
      <c r="AD156" s="327">
        <v>0</v>
      </c>
      <c r="AE156" s="323">
        <v>0</v>
      </c>
      <c r="AF156" s="323">
        <v>0</v>
      </c>
      <c r="AG156" s="323">
        <v>0</v>
      </c>
      <c r="AH156" s="324">
        <v>0</v>
      </c>
      <c r="AI156" s="323">
        <v>0</v>
      </c>
      <c r="AJ156" s="324">
        <v>0</v>
      </c>
      <c r="AK156" s="325"/>
    </row>
    <row r="157" spans="1:37" s="323" customFormat="1" ht="12.75">
      <c r="A157" s="320">
        <v>156</v>
      </c>
      <c r="B157" s="321" t="s">
        <v>2427</v>
      </c>
      <c r="C157" s="323" t="s">
        <v>2540</v>
      </c>
      <c r="D157" s="330" t="s">
        <v>2541</v>
      </c>
      <c r="E157" s="323" t="s">
        <v>2465</v>
      </c>
      <c r="F157" s="327">
        <v>100</v>
      </c>
      <c r="G157" s="328">
        <v>75.7</v>
      </c>
      <c r="H157" s="323">
        <v>98</v>
      </c>
      <c r="I157" s="323">
        <v>416</v>
      </c>
      <c r="J157" s="328">
        <v>2.1</v>
      </c>
      <c r="K157" s="328">
        <v>0.1</v>
      </c>
      <c r="L157" s="328">
        <v>21.4</v>
      </c>
      <c r="M157" s="328">
        <v>19.7</v>
      </c>
      <c r="N157" s="328">
        <v>1.7</v>
      </c>
      <c r="O157" s="323">
        <v>0.7</v>
      </c>
      <c r="P157" s="327">
        <v>7</v>
      </c>
      <c r="Q157" s="323">
        <v>0.8</v>
      </c>
      <c r="R157" s="323">
        <v>6</v>
      </c>
      <c r="S157" s="327">
        <v>49</v>
      </c>
      <c r="T157" s="323">
        <v>3</v>
      </c>
      <c r="U157" s="323">
        <v>0.3</v>
      </c>
      <c r="V157" s="323">
        <v>20</v>
      </c>
      <c r="W157" s="323">
        <v>355</v>
      </c>
      <c r="X157" s="323">
        <v>0.1</v>
      </c>
      <c r="Y157" s="323">
        <v>0.02</v>
      </c>
      <c r="Z157" s="323">
        <v>1.3</v>
      </c>
      <c r="AA157" s="323">
        <v>9</v>
      </c>
      <c r="AB157" s="329">
        <v>0</v>
      </c>
      <c r="AC157" s="323">
        <v>6</v>
      </c>
      <c r="AD157" s="327">
        <v>2</v>
      </c>
      <c r="AE157" s="323">
        <v>0</v>
      </c>
      <c r="AF157" s="323">
        <v>0</v>
      </c>
      <c r="AG157" s="323">
        <v>0</v>
      </c>
      <c r="AH157" s="324">
        <v>0</v>
      </c>
      <c r="AI157" s="323">
        <v>0</v>
      </c>
      <c r="AJ157" s="324">
        <v>0</v>
      </c>
      <c r="AK157" s="325"/>
    </row>
    <row r="158" spans="1:37" s="323" customFormat="1" ht="12.75">
      <c r="A158" s="320">
        <v>157</v>
      </c>
      <c r="B158" s="321" t="s">
        <v>2427</v>
      </c>
      <c r="C158" s="323" t="s">
        <v>2542</v>
      </c>
      <c r="D158" s="330" t="s">
        <v>2543</v>
      </c>
      <c r="E158" s="323" t="s">
        <v>2465</v>
      </c>
      <c r="F158" s="327">
        <v>80</v>
      </c>
      <c r="G158" s="328">
        <v>81.7</v>
      </c>
      <c r="H158" s="323">
        <v>74</v>
      </c>
      <c r="I158" s="323">
        <v>313</v>
      </c>
      <c r="J158" s="328">
        <v>1.9</v>
      </c>
      <c r="K158" s="328">
        <v>0.1</v>
      </c>
      <c r="L158" s="328">
        <v>15.3</v>
      </c>
      <c r="M158" s="328">
        <v>13.3</v>
      </c>
      <c r="N158" s="328">
        <v>2.1</v>
      </c>
      <c r="O158" s="323">
        <v>1</v>
      </c>
      <c r="P158" s="327">
        <v>14</v>
      </c>
      <c r="Q158" s="323">
        <v>0.3</v>
      </c>
      <c r="R158" s="323">
        <v>11</v>
      </c>
      <c r="S158" s="327">
        <v>57</v>
      </c>
      <c r="T158" s="323">
        <v>3</v>
      </c>
      <c r="U158" s="323">
        <v>0.2</v>
      </c>
      <c r="V158" s="323">
        <v>22</v>
      </c>
      <c r="W158" s="323">
        <v>321</v>
      </c>
      <c r="X158" s="323">
        <v>0.08</v>
      </c>
      <c r="Y158" s="323">
        <v>0.02</v>
      </c>
      <c r="Z158" s="323">
        <v>0.9</v>
      </c>
      <c r="AA158" s="323">
        <v>16</v>
      </c>
      <c r="AB158" s="329">
        <v>0</v>
      </c>
      <c r="AC158" s="323">
        <v>16</v>
      </c>
      <c r="AD158" s="327">
        <v>0</v>
      </c>
      <c r="AE158" s="323">
        <v>0</v>
      </c>
      <c r="AF158" s="323">
        <v>0</v>
      </c>
      <c r="AG158" s="323">
        <v>0</v>
      </c>
      <c r="AH158" s="324">
        <v>0</v>
      </c>
      <c r="AI158" s="323">
        <v>0</v>
      </c>
      <c r="AJ158" s="324">
        <v>0</v>
      </c>
      <c r="AK158" s="325"/>
    </row>
    <row r="159" spans="1:37" s="323" customFormat="1" ht="12.75">
      <c r="A159" s="320">
        <v>158</v>
      </c>
      <c r="B159" s="321" t="s">
        <v>2427</v>
      </c>
      <c r="C159" s="323" t="s">
        <v>2544</v>
      </c>
      <c r="D159" s="330" t="s">
        <v>2545</v>
      </c>
      <c r="E159" s="323" t="s">
        <v>2465</v>
      </c>
      <c r="F159" s="327">
        <v>100</v>
      </c>
      <c r="G159" s="328">
        <v>41.1</v>
      </c>
      <c r="H159" s="323">
        <v>313</v>
      </c>
      <c r="I159" s="323">
        <v>1310</v>
      </c>
      <c r="J159" s="328">
        <v>3.4</v>
      </c>
      <c r="K159" s="328">
        <v>15.5</v>
      </c>
      <c r="L159" s="328">
        <v>38.200000000000003</v>
      </c>
      <c r="M159" s="328">
        <v>34.5</v>
      </c>
      <c r="N159" s="328">
        <v>3.7</v>
      </c>
      <c r="O159" s="323">
        <v>1.8</v>
      </c>
      <c r="P159" s="327">
        <v>16</v>
      </c>
      <c r="Q159" s="323">
        <v>0.7</v>
      </c>
      <c r="R159" s="323">
        <v>25</v>
      </c>
      <c r="S159" s="327">
        <v>75</v>
      </c>
      <c r="T159" s="323">
        <v>1</v>
      </c>
      <c r="U159" s="323">
        <v>0.6</v>
      </c>
      <c r="V159" s="323">
        <v>40</v>
      </c>
      <c r="W159" s="323">
        <v>696</v>
      </c>
      <c r="X159" s="323">
        <v>0.17</v>
      </c>
      <c r="Y159" s="323">
        <v>0.04</v>
      </c>
      <c r="Z159" s="323">
        <v>2.9</v>
      </c>
      <c r="AA159" s="323">
        <v>30</v>
      </c>
      <c r="AB159" s="329">
        <v>0</v>
      </c>
      <c r="AC159" s="323">
        <v>4</v>
      </c>
      <c r="AD159" s="327">
        <v>0</v>
      </c>
      <c r="AE159" s="323">
        <v>0</v>
      </c>
      <c r="AF159" s="323">
        <v>0</v>
      </c>
      <c r="AG159" s="323">
        <v>0</v>
      </c>
      <c r="AH159" s="324">
        <v>0</v>
      </c>
      <c r="AI159" s="323">
        <v>0</v>
      </c>
      <c r="AJ159" s="324">
        <v>0</v>
      </c>
      <c r="AK159" s="325"/>
    </row>
    <row r="160" spans="1:37" s="323" customFormat="1" ht="12.75">
      <c r="A160" s="320">
        <v>159</v>
      </c>
      <c r="B160" s="321" t="s">
        <v>2427</v>
      </c>
      <c r="C160" s="323" t="s">
        <v>2546</v>
      </c>
      <c r="D160" s="330" t="s">
        <v>2547</v>
      </c>
      <c r="E160" s="323" t="s">
        <v>2537</v>
      </c>
      <c r="F160" s="327">
        <v>100</v>
      </c>
      <c r="G160" s="328">
        <v>79.400000000000006</v>
      </c>
      <c r="H160" s="323">
        <v>85</v>
      </c>
      <c r="I160" s="323">
        <v>358</v>
      </c>
      <c r="J160" s="328">
        <v>1.4</v>
      </c>
      <c r="K160" s="328">
        <v>0</v>
      </c>
      <c r="L160" s="328">
        <v>18.100000000000001</v>
      </c>
      <c r="M160" s="328">
        <v>15.2</v>
      </c>
      <c r="N160" s="328">
        <v>3</v>
      </c>
      <c r="O160" s="323">
        <v>1</v>
      </c>
      <c r="P160" s="327">
        <v>4</v>
      </c>
      <c r="Q160" s="323">
        <v>0.5</v>
      </c>
      <c r="R160" s="323">
        <v>2</v>
      </c>
      <c r="S160" s="327">
        <v>41</v>
      </c>
      <c r="T160" s="323">
        <v>0</v>
      </c>
      <c r="U160" s="323">
        <v>0.4</v>
      </c>
      <c r="V160" s="323">
        <v>21</v>
      </c>
      <c r="W160" s="323">
        <v>482</v>
      </c>
      <c r="X160" s="323">
        <v>0</v>
      </c>
      <c r="Y160" s="323">
        <v>0</v>
      </c>
      <c r="Z160" s="323">
        <v>0</v>
      </c>
      <c r="AA160" s="323">
        <v>0</v>
      </c>
      <c r="AB160" s="329">
        <v>0</v>
      </c>
      <c r="AC160" s="323">
        <v>0</v>
      </c>
      <c r="AD160" s="327">
        <v>0</v>
      </c>
      <c r="AE160" s="323">
        <v>0</v>
      </c>
      <c r="AF160" s="323">
        <v>0</v>
      </c>
      <c r="AG160" s="323">
        <v>0</v>
      </c>
      <c r="AH160" s="324">
        <v>0</v>
      </c>
      <c r="AI160" s="323">
        <v>0</v>
      </c>
      <c r="AJ160" s="324">
        <v>0</v>
      </c>
      <c r="AK160" s="325"/>
    </row>
    <row r="161" spans="1:37" s="323" customFormat="1" ht="12.75">
      <c r="A161" s="320">
        <v>160</v>
      </c>
      <c r="B161" s="321" t="s">
        <v>2427</v>
      </c>
      <c r="C161" s="323" t="s">
        <v>2548</v>
      </c>
      <c r="D161" s="330" t="s">
        <v>2549</v>
      </c>
      <c r="E161" s="323" t="s">
        <v>2537</v>
      </c>
      <c r="F161" s="327">
        <v>100</v>
      </c>
      <c r="G161" s="328">
        <v>75.400000000000006</v>
      </c>
      <c r="H161" s="323">
        <v>96</v>
      </c>
      <c r="I161" s="323">
        <v>406</v>
      </c>
      <c r="J161" s="328">
        <v>2.2000000000000002</v>
      </c>
      <c r="K161" s="328">
        <v>0.1</v>
      </c>
      <c r="L161" s="328">
        <v>21.1</v>
      </c>
      <c r="M161" s="328">
        <v>20.5</v>
      </c>
      <c r="N161" s="328">
        <v>0.6</v>
      </c>
      <c r="O161" s="323">
        <v>1.2</v>
      </c>
      <c r="P161" s="327">
        <v>11</v>
      </c>
      <c r="Q161" s="323">
        <v>1</v>
      </c>
      <c r="R161" s="323">
        <v>18</v>
      </c>
      <c r="S161" s="327">
        <v>36</v>
      </c>
      <c r="T161" s="323">
        <v>0</v>
      </c>
      <c r="U161" s="323">
        <v>0</v>
      </c>
      <c r="V161" s="323">
        <v>0</v>
      </c>
      <c r="W161" s="323">
        <v>0</v>
      </c>
      <c r="X161" s="323">
        <v>0.11</v>
      </c>
      <c r="Y161" s="323">
        <v>0.03</v>
      </c>
      <c r="Z161" s="323">
        <v>2.4</v>
      </c>
      <c r="AA161" s="323">
        <v>0</v>
      </c>
      <c r="AB161" s="329">
        <v>0</v>
      </c>
      <c r="AC161" s="323">
        <v>32</v>
      </c>
      <c r="AD161" s="327">
        <v>2</v>
      </c>
      <c r="AE161" s="323">
        <v>0</v>
      </c>
      <c r="AF161" s="323">
        <v>0</v>
      </c>
      <c r="AG161" s="323">
        <v>0</v>
      </c>
      <c r="AH161" s="324">
        <v>0</v>
      </c>
      <c r="AI161" s="323">
        <v>0</v>
      </c>
      <c r="AJ161" s="324">
        <v>0</v>
      </c>
      <c r="AK161" s="325"/>
    </row>
    <row r="162" spans="1:37" s="323" customFormat="1" ht="12.75">
      <c r="A162" s="320">
        <v>161</v>
      </c>
      <c r="B162" s="321" t="s">
        <v>2427</v>
      </c>
      <c r="C162" s="323" t="s">
        <v>2550</v>
      </c>
      <c r="D162" s="330" t="s">
        <v>2551</v>
      </c>
      <c r="E162" s="323" t="s">
        <v>2465</v>
      </c>
      <c r="F162" s="327">
        <v>92</v>
      </c>
      <c r="G162" s="328">
        <v>73.2</v>
      </c>
      <c r="H162" s="323">
        <v>106</v>
      </c>
      <c r="I162" s="323">
        <v>448</v>
      </c>
      <c r="J162" s="328">
        <v>2</v>
      </c>
      <c r="K162" s="328">
        <v>0.4</v>
      </c>
      <c r="L162" s="328">
        <v>23.3</v>
      </c>
      <c r="M162" s="328">
        <v>22.9</v>
      </c>
      <c r="N162" s="328">
        <v>0.4</v>
      </c>
      <c r="O162" s="323">
        <v>1.1000000000000001</v>
      </c>
      <c r="P162" s="327">
        <v>6</v>
      </c>
      <c r="Q162" s="323">
        <v>0.4</v>
      </c>
      <c r="R162" s="323">
        <v>0</v>
      </c>
      <c r="S162" s="327">
        <v>52</v>
      </c>
      <c r="T162" s="323">
        <v>0</v>
      </c>
      <c r="U162" s="323">
        <v>0.3</v>
      </c>
      <c r="V162" s="323">
        <v>0</v>
      </c>
      <c r="W162" s="323">
        <v>0</v>
      </c>
      <c r="X162" s="323">
        <v>0.08</v>
      </c>
      <c r="Y162" s="323">
        <v>0.06</v>
      </c>
      <c r="Z162" s="323">
        <v>1.8</v>
      </c>
      <c r="AA162" s="323">
        <v>0</v>
      </c>
      <c r="AB162" s="329">
        <v>0</v>
      </c>
      <c r="AC162" s="323">
        <v>9</v>
      </c>
      <c r="AD162" s="327">
        <v>2</v>
      </c>
      <c r="AE162" s="323">
        <v>0</v>
      </c>
      <c r="AF162" s="323">
        <v>0</v>
      </c>
      <c r="AG162" s="323">
        <v>0</v>
      </c>
      <c r="AH162" s="324">
        <v>0</v>
      </c>
      <c r="AI162" s="323">
        <v>0</v>
      </c>
      <c r="AJ162" s="324">
        <v>0</v>
      </c>
      <c r="AK162" s="325"/>
    </row>
    <row r="163" spans="1:37" s="323" customFormat="1" ht="12.75">
      <c r="A163" s="320">
        <v>162</v>
      </c>
      <c r="B163" s="321" t="s">
        <v>2427</v>
      </c>
      <c r="C163" s="323" t="s">
        <v>2552</v>
      </c>
      <c r="D163" s="330" t="s">
        <v>2553</v>
      </c>
      <c r="E163" s="323" t="s">
        <v>2537</v>
      </c>
      <c r="F163" s="327">
        <v>100</v>
      </c>
      <c r="G163" s="328">
        <v>78.900000000000006</v>
      </c>
      <c r="H163" s="323">
        <v>85</v>
      </c>
      <c r="I163" s="323">
        <v>359</v>
      </c>
      <c r="J163" s="328">
        <v>2.4</v>
      </c>
      <c r="K163" s="328">
        <v>0.1</v>
      </c>
      <c r="L163" s="328">
        <v>17.2</v>
      </c>
      <c r="M163" s="328">
        <v>14.5</v>
      </c>
      <c r="N163" s="328">
        <v>2.7</v>
      </c>
      <c r="O163" s="323">
        <v>1.4</v>
      </c>
      <c r="P163" s="327">
        <v>6</v>
      </c>
      <c r="Q163" s="323">
        <v>1</v>
      </c>
      <c r="R163" s="323">
        <v>9</v>
      </c>
      <c r="S163" s="327">
        <v>49</v>
      </c>
      <c r="T163" s="323">
        <v>3.5</v>
      </c>
      <c r="U163" s="323">
        <v>0.4</v>
      </c>
      <c r="V163" s="323">
        <v>22</v>
      </c>
      <c r="W163" s="323">
        <v>417</v>
      </c>
      <c r="X163" s="323">
        <v>0.09</v>
      </c>
      <c r="Y163" s="323">
        <v>0.03</v>
      </c>
      <c r="Z163" s="323">
        <v>1.2</v>
      </c>
      <c r="AA163" s="323">
        <v>9</v>
      </c>
      <c r="AB163" s="329">
        <v>0</v>
      </c>
      <c r="AC163" s="323">
        <v>13</v>
      </c>
      <c r="AD163" s="327">
        <v>0</v>
      </c>
      <c r="AE163" s="323">
        <v>0</v>
      </c>
      <c r="AF163" s="323">
        <v>0</v>
      </c>
      <c r="AG163" s="323">
        <v>0</v>
      </c>
      <c r="AH163" s="324">
        <v>0</v>
      </c>
      <c r="AI163" s="323">
        <v>0</v>
      </c>
      <c r="AJ163" s="324">
        <v>0</v>
      </c>
      <c r="AK163" s="325"/>
    </row>
    <row r="164" spans="1:37" s="323" customFormat="1" ht="12.75">
      <c r="A164" s="320">
        <v>163</v>
      </c>
      <c r="B164" s="321" t="s">
        <v>2427</v>
      </c>
      <c r="C164" s="323" t="s">
        <v>2554</v>
      </c>
      <c r="D164" s="330" t="s">
        <v>2555</v>
      </c>
      <c r="E164" s="323" t="s">
        <v>2537</v>
      </c>
      <c r="F164" s="327">
        <v>100</v>
      </c>
      <c r="G164" s="328">
        <v>77.7</v>
      </c>
      <c r="H164" s="323">
        <v>89</v>
      </c>
      <c r="I164" s="323">
        <v>376</v>
      </c>
      <c r="J164" s="328">
        <v>2.1</v>
      </c>
      <c r="K164" s="328">
        <v>0.1</v>
      </c>
      <c r="L164" s="328">
        <v>18.899999999999999</v>
      </c>
      <c r="M164" s="328">
        <v>17.100000000000001</v>
      </c>
      <c r="N164" s="328">
        <v>1.8</v>
      </c>
      <c r="O164" s="323">
        <v>1.1000000000000001</v>
      </c>
      <c r="P164" s="327">
        <v>12</v>
      </c>
      <c r="Q164" s="323">
        <v>0.8</v>
      </c>
      <c r="R164" s="323">
        <v>6</v>
      </c>
      <c r="S164" s="327">
        <v>57</v>
      </c>
      <c r="T164" s="323">
        <v>0</v>
      </c>
      <c r="U164" s="323">
        <v>0.3</v>
      </c>
      <c r="V164" s="323">
        <v>23</v>
      </c>
      <c r="W164" s="323">
        <v>422</v>
      </c>
      <c r="X164" s="323">
        <v>0.08</v>
      </c>
      <c r="Y164" s="323">
        <v>0.03</v>
      </c>
      <c r="Z164" s="323">
        <v>1.1000000000000001</v>
      </c>
      <c r="AA164" s="323">
        <v>16</v>
      </c>
      <c r="AB164" s="329">
        <v>0</v>
      </c>
      <c r="AC164" s="323">
        <v>20</v>
      </c>
      <c r="AD164" s="327">
        <v>0</v>
      </c>
      <c r="AE164" s="323">
        <v>0</v>
      </c>
      <c r="AF164" s="323">
        <v>0</v>
      </c>
      <c r="AG164" s="323">
        <v>0</v>
      </c>
      <c r="AH164" s="324">
        <v>0</v>
      </c>
      <c r="AI164" s="323">
        <v>0</v>
      </c>
      <c r="AJ164" s="324">
        <v>0</v>
      </c>
      <c r="AK164" s="325"/>
    </row>
    <row r="165" spans="1:37" s="323" customFormat="1" ht="12.75">
      <c r="A165" s="320">
        <v>164</v>
      </c>
      <c r="B165" s="321" t="s">
        <v>2427</v>
      </c>
      <c r="C165" s="323" t="s">
        <v>2556</v>
      </c>
      <c r="D165" s="330" t="s">
        <v>2557</v>
      </c>
      <c r="E165" s="323" t="s">
        <v>2465</v>
      </c>
      <c r="F165" s="327">
        <v>100</v>
      </c>
      <c r="G165" s="328">
        <v>76.3</v>
      </c>
      <c r="H165" s="323">
        <v>96</v>
      </c>
      <c r="I165" s="323">
        <v>407</v>
      </c>
      <c r="J165" s="328">
        <v>2</v>
      </c>
      <c r="K165" s="328">
        <v>0.1</v>
      </c>
      <c r="L165" s="328">
        <v>20.9</v>
      </c>
      <c r="M165" s="328">
        <v>19.100000000000001</v>
      </c>
      <c r="N165" s="328">
        <v>1.8</v>
      </c>
      <c r="O165" s="323">
        <v>0.7</v>
      </c>
      <c r="P165" s="327">
        <v>6</v>
      </c>
      <c r="Q165" s="323">
        <v>0.3</v>
      </c>
      <c r="R165" s="323">
        <v>6</v>
      </c>
      <c r="S165" s="327">
        <v>47</v>
      </c>
      <c r="T165" s="323">
        <v>3</v>
      </c>
      <c r="U165" s="323">
        <v>0.3</v>
      </c>
      <c r="V165" s="323">
        <v>20</v>
      </c>
      <c r="W165" s="323">
        <v>352</v>
      </c>
      <c r="X165" s="323">
        <v>0.15</v>
      </c>
      <c r="Y165" s="323">
        <v>0.02</v>
      </c>
      <c r="Z165" s="323">
        <v>1.3</v>
      </c>
      <c r="AA165" s="323">
        <v>9</v>
      </c>
      <c r="AB165" s="329">
        <v>0</v>
      </c>
      <c r="AC165" s="323">
        <v>7</v>
      </c>
      <c r="AD165" s="327">
        <v>1</v>
      </c>
      <c r="AE165" s="323">
        <v>0</v>
      </c>
      <c r="AF165" s="323">
        <v>0</v>
      </c>
      <c r="AG165" s="323">
        <v>0</v>
      </c>
      <c r="AH165" s="324">
        <v>0</v>
      </c>
      <c r="AI165" s="323">
        <v>0</v>
      </c>
      <c r="AJ165" s="324">
        <v>0</v>
      </c>
      <c r="AK165" s="325"/>
    </row>
    <row r="166" spans="1:37" s="323" customFormat="1" ht="12.75">
      <c r="A166" s="320">
        <v>165</v>
      </c>
      <c r="B166" s="321" t="s">
        <v>2427</v>
      </c>
      <c r="C166" s="323" t="s">
        <v>2558</v>
      </c>
      <c r="D166" s="330" t="s">
        <v>2559</v>
      </c>
      <c r="E166" s="323" t="s">
        <v>2465</v>
      </c>
      <c r="F166" s="327">
        <v>90</v>
      </c>
      <c r="G166" s="328">
        <v>76.2</v>
      </c>
      <c r="H166" s="323">
        <v>97</v>
      </c>
      <c r="I166" s="323">
        <v>410</v>
      </c>
      <c r="J166" s="328">
        <v>2</v>
      </c>
      <c r="K166" s="328">
        <v>0.2</v>
      </c>
      <c r="L166" s="328">
        <v>20.9</v>
      </c>
      <c r="M166" s="328">
        <v>19</v>
      </c>
      <c r="N166" s="328">
        <v>1.9</v>
      </c>
      <c r="O166" s="323">
        <v>0.8</v>
      </c>
      <c r="P166" s="327">
        <v>8</v>
      </c>
      <c r="Q166" s="323">
        <v>0.8</v>
      </c>
      <c r="R166" s="323">
        <v>10</v>
      </c>
      <c r="S166" s="327">
        <v>59</v>
      </c>
      <c r="T166" s="323">
        <v>2.6</v>
      </c>
      <c r="U166" s="323">
        <v>0.3</v>
      </c>
      <c r="V166" s="323">
        <v>22</v>
      </c>
      <c r="W166" s="323">
        <v>445</v>
      </c>
      <c r="X166" s="323">
        <v>0.11</v>
      </c>
      <c r="Y166" s="323">
        <v>0.06</v>
      </c>
      <c r="Z166" s="323">
        <v>1.5</v>
      </c>
      <c r="AA166" s="323">
        <v>16</v>
      </c>
      <c r="AB166" s="329">
        <v>0</v>
      </c>
      <c r="AC166" s="323">
        <v>18</v>
      </c>
      <c r="AD166" s="327">
        <v>0</v>
      </c>
      <c r="AE166" s="323">
        <v>0</v>
      </c>
      <c r="AF166" s="323">
        <v>0</v>
      </c>
      <c r="AG166" s="323">
        <v>0</v>
      </c>
      <c r="AH166" s="324">
        <v>0</v>
      </c>
      <c r="AI166" s="323">
        <v>0</v>
      </c>
      <c r="AJ166" s="324">
        <v>0</v>
      </c>
      <c r="AK166" s="325"/>
    </row>
    <row r="167" spans="1:37" s="323" customFormat="1" ht="12.75">
      <c r="A167" s="320">
        <v>166</v>
      </c>
      <c r="B167" s="321" t="s">
        <v>2427</v>
      </c>
      <c r="C167" s="323" t="s">
        <v>2560</v>
      </c>
      <c r="D167" s="330" t="s">
        <v>2561</v>
      </c>
      <c r="E167" s="323" t="s">
        <v>1092</v>
      </c>
      <c r="F167" s="327">
        <v>75</v>
      </c>
      <c r="G167" s="328">
        <v>96.7</v>
      </c>
      <c r="H167" s="323">
        <v>14</v>
      </c>
      <c r="I167" s="323">
        <v>57</v>
      </c>
      <c r="J167" s="328">
        <v>0.5</v>
      </c>
      <c r="K167" s="328">
        <v>0.1</v>
      </c>
      <c r="L167" s="328">
        <v>2.2999999999999998</v>
      </c>
      <c r="M167" s="328">
        <v>1.6</v>
      </c>
      <c r="N167" s="328">
        <v>0.7</v>
      </c>
      <c r="O167" s="323">
        <v>0.4</v>
      </c>
      <c r="P167" s="327">
        <v>18</v>
      </c>
      <c r="Q167" s="323">
        <v>0.3</v>
      </c>
      <c r="R167" s="323">
        <v>2</v>
      </c>
      <c r="S167" s="327">
        <v>22</v>
      </c>
      <c r="T167" s="323">
        <v>3</v>
      </c>
      <c r="U167" s="323">
        <v>0.1</v>
      </c>
      <c r="V167" s="323">
        <v>12</v>
      </c>
      <c r="W167" s="323">
        <v>141</v>
      </c>
      <c r="X167" s="323">
        <v>0.02</v>
      </c>
      <c r="Y167" s="323">
        <v>0.02</v>
      </c>
      <c r="Z167" s="323">
        <v>0.1</v>
      </c>
      <c r="AA167" s="323">
        <v>14</v>
      </c>
      <c r="AB167" s="329">
        <v>0</v>
      </c>
      <c r="AC167" s="323">
        <v>8</v>
      </c>
      <c r="AD167" s="327">
        <v>2</v>
      </c>
      <c r="AE167" s="323">
        <v>0</v>
      </c>
      <c r="AF167" s="323">
        <v>0</v>
      </c>
      <c r="AG167" s="323">
        <v>0</v>
      </c>
      <c r="AH167" s="324">
        <v>0</v>
      </c>
      <c r="AI167" s="323">
        <v>0</v>
      </c>
      <c r="AJ167" s="324">
        <v>0</v>
      </c>
      <c r="AK167" s="325"/>
    </row>
    <row r="168" spans="1:37" s="323" customFormat="1" ht="12.75">
      <c r="A168" s="320">
        <v>167</v>
      </c>
      <c r="B168" s="321" t="s">
        <v>2427</v>
      </c>
      <c r="C168" s="323" t="s">
        <v>2562</v>
      </c>
      <c r="D168" s="330" t="s">
        <v>2563</v>
      </c>
      <c r="E168" s="323" t="s">
        <v>1092</v>
      </c>
      <c r="F168" s="327">
        <v>90</v>
      </c>
      <c r="G168" s="328">
        <v>94.5</v>
      </c>
      <c r="H168" s="323">
        <v>21</v>
      </c>
      <c r="I168" s="323">
        <v>89</v>
      </c>
      <c r="J168" s="328">
        <v>0.6</v>
      </c>
      <c r="K168" s="328">
        <v>0.2</v>
      </c>
      <c r="L168" s="328">
        <v>3.8</v>
      </c>
      <c r="M168" s="328">
        <v>3</v>
      </c>
      <c r="N168" s="328">
        <v>0.8</v>
      </c>
      <c r="O168" s="323">
        <v>0.8</v>
      </c>
      <c r="P168" s="327">
        <v>15</v>
      </c>
      <c r="Q168" s="323">
        <v>0.7</v>
      </c>
      <c r="R168" s="323">
        <v>4</v>
      </c>
      <c r="S168" s="327">
        <v>24</v>
      </c>
      <c r="T168" s="323">
        <v>0</v>
      </c>
      <c r="U168" s="323">
        <v>0</v>
      </c>
      <c r="V168" s="323">
        <v>10</v>
      </c>
      <c r="W168" s="323">
        <v>68</v>
      </c>
      <c r="X168" s="323">
        <v>0.04</v>
      </c>
      <c r="Y168" s="323">
        <v>0.05</v>
      </c>
      <c r="Z168" s="323">
        <v>0.2</v>
      </c>
      <c r="AA168" s="323">
        <v>0</v>
      </c>
      <c r="AB168" s="329">
        <v>0</v>
      </c>
      <c r="AC168" s="323">
        <v>14</v>
      </c>
      <c r="AD168" s="327">
        <v>3</v>
      </c>
      <c r="AE168" s="323">
        <v>0</v>
      </c>
      <c r="AF168" s="323">
        <v>0</v>
      </c>
      <c r="AG168" s="323">
        <v>0</v>
      </c>
      <c r="AH168" s="324">
        <v>0</v>
      </c>
      <c r="AI168" s="323">
        <v>0</v>
      </c>
      <c r="AJ168" s="324">
        <v>0</v>
      </c>
      <c r="AK168" s="325"/>
    </row>
    <row r="169" spans="1:37" s="323" customFormat="1" ht="12.75">
      <c r="A169" s="320">
        <v>168</v>
      </c>
      <c r="B169" s="321" t="s">
        <v>2427</v>
      </c>
      <c r="C169" s="323" t="s">
        <v>2564</v>
      </c>
      <c r="D169" s="330" t="s">
        <v>2565</v>
      </c>
      <c r="E169" s="323" t="s">
        <v>1126</v>
      </c>
      <c r="F169" s="327">
        <v>90</v>
      </c>
      <c r="G169" s="328">
        <v>86.9</v>
      </c>
      <c r="H169" s="323">
        <v>55</v>
      </c>
      <c r="I169" s="323">
        <v>230</v>
      </c>
      <c r="J169" s="328">
        <v>2.9</v>
      </c>
      <c r="K169" s="328">
        <v>1</v>
      </c>
      <c r="L169" s="328">
        <v>6.9</v>
      </c>
      <c r="M169" s="328">
        <v>3.6</v>
      </c>
      <c r="N169" s="328">
        <v>3.3</v>
      </c>
      <c r="O169" s="323">
        <v>2.2000000000000002</v>
      </c>
      <c r="P169" s="327">
        <v>138</v>
      </c>
      <c r="Q169" s="323">
        <v>6.6</v>
      </c>
      <c r="R169" s="323">
        <v>56</v>
      </c>
      <c r="S169" s="327">
        <v>59</v>
      </c>
      <c r="T169" s="323">
        <v>0</v>
      </c>
      <c r="U169" s="323">
        <v>1.1000000000000001</v>
      </c>
      <c r="V169" s="323">
        <v>50</v>
      </c>
      <c r="W169" s="323">
        <v>554</v>
      </c>
      <c r="X169" s="323">
        <v>0.11</v>
      </c>
      <c r="Y169" s="323">
        <v>0.09</v>
      </c>
      <c r="Z169" s="323">
        <v>1.3</v>
      </c>
      <c r="AA169" s="323">
        <v>152</v>
      </c>
      <c r="AB169" s="329">
        <v>0</v>
      </c>
      <c r="AC169" s="323">
        <v>161</v>
      </c>
      <c r="AD169" s="327">
        <v>421</v>
      </c>
      <c r="AE169" s="323">
        <v>0</v>
      </c>
      <c r="AF169" s="323">
        <v>0</v>
      </c>
      <c r="AG169" s="323">
        <v>0</v>
      </c>
      <c r="AH169" s="324">
        <v>0</v>
      </c>
      <c r="AI169" s="323">
        <v>0</v>
      </c>
      <c r="AJ169" s="324">
        <v>0</v>
      </c>
      <c r="AK169" s="325"/>
    </row>
    <row r="170" spans="1:37" s="323" customFormat="1" ht="12.75">
      <c r="A170" s="320">
        <v>169</v>
      </c>
      <c r="B170" s="321" t="s">
        <v>2427</v>
      </c>
      <c r="C170" s="323" t="s">
        <v>2566</v>
      </c>
      <c r="D170" s="330" t="s">
        <v>2567</v>
      </c>
      <c r="E170" s="323" t="s">
        <v>1092</v>
      </c>
      <c r="F170" s="327">
        <v>85</v>
      </c>
      <c r="G170" s="328">
        <v>91.9</v>
      </c>
      <c r="H170" s="323">
        <v>35</v>
      </c>
      <c r="I170" s="323">
        <v>149</v>
      </c>
      <c r="J170" s="328">
        <v>1</v>
      </c>
      <c r="K170" s="328">
        <v>0.3</v>
      </c>
      <c r="L170" s="328">
        <v>6.3</v>
      </c>
      <c r="M170" s="328">
        <v>4.5999999999999996</v>
      </c>
      <c r="N170" s="328">
        <v>1.7</v>
      </c>
      <c r="O170" s="323">
        <v>0.5</v>
      </c>
      <c r="P170" s="327">
        <v>7</v>
      </c>
      <c r="Q170" s="323">
        <v>0.4</v>
      </c>
      <c r="R170" s="323">
        <v>2</v>
      </c>
      <c r="S170" s="327">
        <v>24</v>
      </c>
      <c r="T170" s="323">
        <v>1</v>
      </c>
      <c r="U170" s="323">
        <v>0.2</v>
      </c>
      <c r="V170" s="323">
        <v>12</v>
      </c>
      <c r="W170" s="323">
        <v>211</v>
      </c>
      <c r="X170" s="323">
        <v>0.05</v>
      </c>
      <c r="Y170" s="323">
        <v>7.0000000000000007E-2</v>
      </c>
      <c r="Z170" s="323">
        <v>1.1000000000000001</v>
      </c>
      <c r="AA170" s="323">
        <v>35</v>
      </c>
      <c r="AB170" s="329">
        <v>0</v>
      </c>
      <c r="AC170" s="323">
        <v>160</v>
      </c>
      <c r="AD170" s="327">
        <v>184</v>
      </c>
      <c r="AE170" s="323">
        <v>0</v>
      </c>
      <c r="AF170" s="323">
        <v>0</v>
      </c>
      <c r="AG170" s="323">
        <v>0</v>
      </c>
      <c r="AH170" s="324">
        <v>0</v>
      </c>
      <c r="AI170" s="323">
        <v>0</v>
      </c>
      <c r="AJ170" s="324">
        <v>0</v>
      </c>
      <c r="AK170" s="325"/>
    </row>
    <row r="171" spans="1:37" s="323" customFormat="1" ht="12.75">
      <c r="A171" s="320">
        <v>170</v>
      </c>
      <c r="B171" s="321" t="s">
        <v>2427</v>
      </c>
      <c r="C171" s="323" t="s">
        <v>2037</v>
      </c>
      <c r="D171" s="330" t="s">
        <v>1758</v>
      </c>
      <c r="E171" s="323" t="s">
        <v>1092</v>
      </c>
      <c r="F171" s="327">
        <v>80</v>
      </c>
      <c r="G171" s="328">
        <v>93.7</v>
      </c>
      <c r="H171" s="323">
        <v>28</v>
      </c>
      <c r="I171" s="323">
        <v>118</v>
      </c>
      <c r="J171" s="328">
        <v>0.9</v>
      </c>
      <c r="K171" s="328">
        <v>0.1</v>
      </c>
      <c r="L171" s="328">
        <v>4.9000000000000004</v>
      </c>
      <c r="M171" s="328">
        <v>3</v>
      </c>
      <c r="N171" s="328">
        <v>1.9</v>
      </c>
      <c r="O171" s="323">
        <v>0.4</v>
      </c>
      <c r="P171" s="327">
        <v>11</v>
      </c>
      <c r="Q171" s="323">
        <v>0.4</v>
      </c>
      <c r="R171" s="323">
        <v>3</v>
      </c>
      <c r="S171" s="327">
        <v>20</v>
      </c>
      <c r="T171" s="323">
        <v>1</v>
      </c>
      <c r="U171" s="323">
        <v>0.1</v>
      </c>
      <c r="V171" s="323">
        <v>10</v>
      </c>
      <c r="W171" s="323">
        <v>175</v>
      </c>
      <c r="X171" s="323">
        <v>0.06</v>
      </c>
      <c r="Y171" s="323">
        <v>0.03</v>
      </c>
      <c r="Z171" s="323">
        <v>0.5</v>
      </c>
      <c r="AA171" s="323">
        <v>10</v>
      </c>
      <c r="AB171" s="329">
        <v>0</v>
      </c>
      <c r="AC171" s="323">
        <v>93</v>
      </c>
      <c r="AD171" s="327">
        <v>20</v>
      </c>
      <c r="AE171" s="323">
        <v>0</v>
      </c>
      <c r="AF171" s="323">
        <v>0</v>
      </c>
      <c r="AG171" s="323">
        <v>0</v>
      </c>
      <c r="AH171" s="324">
        <v>0</v>
      </c>
      <c r="AI171" s="323">
        <v>0</v>
      </c>
      <c r="AJ171" s="324">
        <v>0</v>
      </c>
      <c r="AK171" s="325"/>
    </row>
    <row r="172" spans="1:37" s="323" customFormat="1" ht="12.75">
      <c r="A172" s="320">
        <v>171</v>
      </c>
      <c r="B172" s="321" t="s">
        <v>2427</v>
      </c>
      <c r="C172" s="323" t="s">
        <v>2214</v>
      </c>
      <c r="D172" s="330" t="s">
        <v>1174</v>
      </c>
      <c r="E172" s="323" t="s">
        <v>1093</v>
      </c>
      <c r="F172" s="327">
        <v>72</v>
      </c>
      <c r="G172" s="328">
        <v>66.3</v>
      </c>
      <c r="H172" s="323">
        <v>136</v>
      </c>
      <c r="I172" s="323">
        <v>578</v>
      </c>
      <c r="J172" s="328">
        <v>1.3</v>
      </c>
      <c r="K172" s="328">
        <v>0.3</v>
      </c>
      <c r="L172" s="328">
        <v>31</v>
      </c>
      <c r="M172" s="328">
        <v>28.7</v>
      </c>
      <c r="N172" s="328">
        <v>2.2999999999999998</v>
      </c>
      <c r="O172" s="323">
        <v>1.2</v>
      </c>
      <c r="P172" s="327">
        <v>4</v>
      </c>
      <c r="Q172" s="323">
        <v>0.6</v>
      </c>
      <c r="R172" s="323">
        <v>4</v>
      </c>
      <c r="S172" s="327">
        <v>35</v>
      </c>
      <c r="T172" s="323">
        <v>0.4</v>
      </c>
      <c r="U172" s="323">
        <v>0.1</v>
      </c>
      <c r="V172" s="323">
        <v>37</v>
      </c>
      <c r="W172" s="323">
        <v>499</v>
      </c>
      <c r="X172" s="323">
        <v>0.05</v>
      </c>
      <c r="Y172" s="323">
        <v>0.05</v>
      </c>
      <c r="Z172" s="323">
        <v>0.6</v>
      </c>
      <c r="AA172" s="323">
        <v>22</v>
      </c>
      <c r="AB172" s="329">
        <v>0</v>
      </c>
      <c r="AC172" s="323">
        <v>18</v>
      </c>
      <c r="AD172" s="327">
        <v>57</v>
      </c>
      <c r="AE172" s="323">
        <v>0</v>
      </c>
      <c r="AF172" s="323">
        <v>0</v>
      </c>
      <c r="AG172" s="323">
        <v>0</v>
      </c>
      <c r="AH172" s="324">
        <v>0</v>
      </c>
      <c r="AI172" s="323">
        <v>0</v>
      </c>
      <c r="AJ172" s="324">
        <v>0</v>
      </c>
      <c r="AK172" s="325"/>
    </row>
    <row r="173" spans="1:37" s="323" customFormat="1" ht="12.75">
      <c r="A173" s="320">
        <v>172</v>
      </c>
      <c r="B173" s="321" t="s">
        <v>2427</v>
      </c>
      <c r="C173" s="323" t="s">
        <v>2568</v>
      </c>
      <c r="D173" s="330" t="s">
        <v>1175</v>
      </c>
      <c r="E173" s="323" t="s">
        <v>1093</v>
      </c>
      <c r="F173" s="327">
        <v>68</v>
      </c>
      <c r="G173" s="328">
        <v>59.8</v>
      </c>
      <c r="H173" s="323">
        <v>163</v>
      </c>
      <c r="I173" s="323">
        <v>690</v>
      </c>
      <c r="J173" s="328">
        <v>1</v>
      </c>
      <c r="K173" s="328">
        <v>0.2</v>
      </c>
      <c r="L173" s="328">
        <v>38.1</v>
      </c>
      <c r="M173" s="328">
        <v>35.799999999999997</v>
      </c>
      <c r="N173" s="328">
        <v>2.2999999999999998</v>
      </c>
      <c r="O173" s="323">
        <v>0.9</v>
      </c>
      <c r="P173" s="327">
        <v>8</v>
      </c>
      <c r="Q173" s="323">
        <v>0.5</v>
      </c>
      <c r="R173" s="323">
        <v>30</v>
      </c>
      <c r="S173" s="327">
        <v>43</v>
      </c>
      <c r="T173" s="323">
        <v>0.5</v>
      </c>
      <c r="U173" s="323">
        <v>0.1</v>
      </c>
      <c r="V173" s="323">
        <v>0</v>
      </c>
      <c r="W173" s="323">
        <v>0</v>
      </c>
      <c r="X173" s="323">
        <v>0.09</v>
      </c>
      <c r="Y173" s="323">
        <v>0.14000000000000001</v>
      </c>
      <c r="Z173" s="323">
        <v>0.6</v>
      </c>
      <c r="AA173" s="323">
        <v>0</v>
      </c>
      <c r="AB173" s="329">
        <v>0</v>
      </c>
      <c r="AC173" s="323">
        <v>19</v>
      </c>
      <c r="AD173" s="327">
        <v>56</v>
      </c>
      <c r="AE173" s="323">
        <v>0</v>
      </c>
      <c r="AF173" s="323">
        <v>0</v>
      </c>
      <c r="AG173" s="323">
        <v>0</v>
      </c>
      <c r="AH173" s="324">
        <v>0</v>
      </c>
      <c r="AI173" s="323">
        <v>0</v>
      </c>
      <c r="AJ173" s="324">
        <v>0</v>
      </c>
      <c r="AK173" s="325"/>
    </row>
    <row r="174" spans="1:37" s="323" customFormat="1" ht="12.75">
      <c r="A174" s="320">
        <v>173</v>
      </c>
      <c r="B174" s="321" t="s">
        <v>2427</v>
      </c>
      <c r="C174" s="323" t="s">
        <v>2042</v>
      </c>
      <c r="D174" s="330" t="s">
        <v>1769</v>
      </c>
      <c r="E174" s="323" t="s">
        <v>1093</v>
      </c>
      <c r="F174" s="327">
        <v>60</v>
      </c>
      <c r="G174" s="328">
        <v>67.400000000000006</v>
      </c>
      <c r="H174" s="323">
        <v>128</v>
      </c>
      <c r="I174" s="323">
        <v>544</v>
      </c>
      <c r="J174" s="328">
        <v>1.3</v>
      </c>
      <c r="K174" s="328">
        <v>0.1</v>
      </c>
      <c r="L174" s="328">
        <v>30.3</v>
      </c>
      <c r="M174" s="328">
        <v>29.9</v>
      </c>
      <c r="N174" s="328">
        <v>0.4</v>
      </c>
      <c r="O174" s="323">
        <v>0.9</v>
      </c>
      <c r="P174" s="327">
        <v>4</v>
      </c>
      <c r="Q174" s="323">
        <v>0.7</v>
      </c>
      <c r="R174" s="323">
        <v>0</v>
      </c>
      <c r="S174" s="327">
        <v>38</v>
      </c>
      <c r="T174" s="323">
        <v>0</v>
      </c>
      <c r="U174" s="323">
        <v>0.2</v>
      </c>
      <c r="V174" s="323">
        <v>0</v>
      </c>
      <c r="W174" s="323">
        <v>0</v>
      </c>
      <c r="X174" s="323">
        <v>0.04</v>
      </c>
      <c r="Y174" s="323">
        <v>0.04</v>
      </c>
      <c r="Z174" s="323">
        <v>0.6</v>
      </c>
      <c r="AA174" s="323">
        <v>0</v>
      </c>
      <c r="AB174" s="329">
        <v>0</v>
      </c>
      <c r="AC174" s="323">
        <v>15</v>
      </c>
      <c r="AD174" s="327">
        <v>16</v>
      </c>
      <c r="AE174" s="323">
        <v>0</v>
      </c>
      <c r="AF174" s="323">
        <v>0</v>
      </c>
      <c r="AG174" s="323">
        <v>0</v>
      </c>
      <c r="AH174" s="324">
        <v>0</v>
      </c>
      <c r="AI174" s="323">
        <v>0</v>
      </c>
      <c r="AJ174" s="324">
        <v>0</v>
      </c>
      <c r="AK174" s="325"/>
    </row>
    <row r="175" spans="1:37" s="323" customFormat="1" ht="12.75">
      <c r="A175" s="320">
        <v>174</v>
      </c>
      <c r="B175" s="321" t="s">
        <v>2427</v>
      </c>
      <c r="C175" s="323" t="s">
        <v>2569</v>
      </c>
      <c r="D175" s="330" t="s">
        <v>1177</v>
      </c>
      <c r="E175" s="323" t="s">
        <v>1093</v>
      </c>
      <c r="F175" s="327">
        <v>65</v>
      </c>
      <c r="G175" s="328">
        <v>66.3</v>
      </c>
      <c r="H175" s="323">
        <v>136</v>
      </c>
      <c r="I175" s="323">
        <v>578</v>
      </c>
      <c r="J175" s="328">
        <v>1.1000000000000001</v>
      </c>
      <c r="K175" s="331">
        <v>0.3</v>
      </c>
      <c r="L175" s="328">
        <v>31.1</v>
      </c>
      <c r="M175" s="328">
        <v>28.8</v>
      </c>
      <c r="N175" s="328">
        <v>2.4</v>
      </c>
      <c r="O175" s="323">
        <v>1.2</v>
      </c>
      <c r="P175" s="327">
        <v>4</v>
      </c>
      <c r="Q175" s="323">
        <v>0.8</v>
      </c>
      <c r="R175" s="323">
        <v>4</v>
      </c>
      <c r="S175" s="327">
        <v>35</v>
      </c>
      <c r="T175" s="323">
        <v>0.8</v>
      </c>
      <c r="U175" s="323">
        <v>0.1</v>
      </c>
      <c r="V175" s="323">
        <v>37</v>
      </c>
      <c r="W175" s="323">
        <v>499</v>
      </c>
      <c r="X175" s="323">
        <v>0.05</v>
      </c>
      <c r="Y175" s="323">
        <v>0.02</v>
      </c>
      <c r="Z175" s="323">
        <v>0.5</v>
      </c>
      <c r="AA175" s="323">
        <v>22</v>
      </c>
      <c r="AB175" s="329">
        <v>0</v>
      </c>
      <c r="AC175" s="323">
        <v>17</v>
      </c>
      <c r="AD175" s="327">
        <v>57</v>
      </c>
      <c r="AE175" s="323">
        <v>0</v>
      </c>
      <c r="AF175" s="323">
        <v>0</v>
      </c>
      <c r="AG175" s="323">
        <v>0</v>
      </c>
      <c r="AH175" s="324">
        <v>0</v>
      </c>
      <c r="AI175" s="323">
        <v>0</v>
      </c>
      <c r="AJ175" s="324">
        <v>0</v>
      </c>
      <c r="AK175" s="325"/>
    </row>
    <row r="176" spans="1:37" s="323" customFormat="1" ht="12.75">
      <c r="A176" s="320">
        <v>175</v>
      </c>
      <c r="B176" s="321" t="s">
        <v>2427</v>
      </c>
      <c r="C176" s="323" t="s">
        <v>2570</v>
      </c>
      <c r="D176" s="330" t="s">
        <v>312</v>
      </c>
      <c r="E176" s="323" t="s">
        <v>1093</v>
      </c>
      <c r="F176" s="327">
        <v>60</v>
      </c>
      <c r="G176" s="328">
        <v>58.4</v>
      </c>
      <c r="H176" s="323">
        <v>166</v>
      </c>
      <c r="I176" s="323">
        <v>703</v>
      </c>
      <c r="J176" s="328">
        <v>1.2</v>
      </c>
      <c r="K176" s="328">
        <v>0.1</v>
      </c>
      <c r="L176" s="328">
        <v>39.4</v>
      </c>
      <c r="M176" s="328">
        <v>38.299999999999997</v>
      </c>
      <c r="N176" s="328">
        <v>1.1000000000000001</v>
      </c>
      <c r="O176" s="323">
        <v>0.9</v>
      </c>
      <c r="P176" s="327">
        <v>8</v>
      </c>
      <c r="Q176" s="323">
        <v>0.9</v>
      </c>
      <c r="R176" s="323">
        <v>10</v>
      </c>
      <c r="S176" s="327">
        <v>31</v>
      </c>
      <c r="T176" s="323">
        <v>0.8</v>
      </c>
      <c r="U176" s="323">
        <v>0.1</v>
      </c>
      <c r="V176" s="323">
        <v>0</v>
      </c>
      <c r="W176" s="323">
        <v>0</v>
      </c>
      <c r="X176" s="323">
        <v>7.0000000000000007E-2</v>
      </c>
      <c r="Y176" s="323">
        <v>0.03</v>
      </c>
      <c r="Z176" s="323">
        <v>0.6</v>
      </c>
      <c r="AA176" s="323">
        <v>0</v>
      </c>
      <c r="AB176" s="329">
        <v>0</v>
      </c>
      <c r="AC176" s="323">
        <v>20</v>
      </c>
      <c r="AD176" s="327">
        <v>100</v>
      </c>
      <c r="AE176" s="323">
        <v>0</v>
      </c>
      <c r="AF176" s="323">
        <v>0</v>
      </c>
      <c r="AG176" s="323">
        <v>0</v>
      </c>
      <c r="AH176" s="324">
        <v>0</v>
      </c>
      <c r="AI176" s="323">
        <v>0</v>
      </c>
      <c r="AJ176" s="324">
        <v>0</v>
      </c>
      <c r="AK176" s="325"/>
    </row>
    <row r="177" spans="1:37" s="323" customFormat="1" ht="12.75">
      <c r="A177" s="320">
        <v>176</v>
      </c>
      <c r="B177" s="321" t="s">
        <v>2427</v>
      </c>
      <c r="C177" s="323" t="s">
        <v>2128</v>
      </c>
      <c r="D177" s="330" t="s">
        <v>2571</v>
      </c>
      <c r="E177" s="323" t="s">
        <v>1093</v>
      </c>
      <c r="F177" s="327">
        <v>60</v>
      </c>
      <c r="G177" s="328">
        <v>69.099999999999994</v>
      </c>
      <c r="H177" s="323">
        <v>125</v>
      </c>
      <c r="I177" s="323">
        <v>529</v>
      </c>
      <c r="J177" s="328">
        <v>1.2</v>
      </c>
      <c r="K177" s="328">
        <v>0.3</v>
      </c>
      <c r="L177" s="328">
        <v>28.2</v>
      </c>
      <c r="M177" s="328">
        <v>25.9</v>
      </c>
      <c r="N177" s="328">
        <v>2.2999999999999998</v>
      </c>
      <c r="O177" s="323">
        <v>1.2</v>
      </c>
      <c r="P177" s="327">
        <v>3</v>
      </c>
      <c r="Q177" s="323">
        <v>0.5</v>
      </c>
      <c r="R177" s="323">
        <v>4</v>
      </c>
      <c r="S177" s="327">
        <v>30</v>
      </c>
      <c r="T177" s="323">
        <v>0</v>
      </c>
      <c r="U177" s="323">
        <v>0.1</v>
      </c>
      <c r="V177" s="323">
        <v>37</v>
      </c>
      <c r="W177" s="323">
        <v>499</v>
      </c>
      <c r="X177" s="323">
        <v>0.06</v>
      </c>
      <c r="Y177" s="323">
        <v>0.06</v>
      </c>
      <c r="Z177" s="323">
        <v>0.5</v>
      </c>
      <c r="AA177" s="323">
        <v>22</v>
      </c>
      <c r="AB177" s="329">
        <v>0</v>
      </c>
      <c r="AC177" s="323">
        <v>17</v>
      </c>
      <c r="AD177" s="327">
        <v>58</v>
      </c>
      <c r="AE177" s="323">
        <v>0</v>
      </c>
      <c r="AF177" s="323">
        <v>0</v>
      </c>
      <c r="AG177" s="323">
        <v>0</v>
      </c>
      <c r="AH177" s="324">
        <v>0</v>
      </c>
      <c r="AI177" s="323">
        <v>0</v>
      </c>
      <c r="AJ177" s="324">
        <v>0</v>
      </c>
      <c r="AK177" s="325"/>
    </row>
    <row r="178" spans="1:37" s="323" customFormat="1" ht="12.75">
      <c r="A178" s="320">
        <v>177</v>
      </c>
      <c r="B178" s="321" t="s">
        <v>2427</v>
      </c>
      <c r="C178" s="323" t="s">
        <v>2572</v>
      </c>
      <c r="D178" s="330" t="s">
        <v>2573</v>
      </c>
      <c r="E178" s="323" t="s">
        <v>1093</v>
      </c>
      <c r="F178" s="327">
        <v>100</v>
      </c>
      <c r="G178" s="328">
        <v>68.400000000000006</v>
      </c>
      <c r="H178" s="323">
        <v>130</v>
      </c>
      <c r="I178" s="323">
        <v>550</v>
      </c>
      <c r="J178" s="328">
        <v>0.8</v>
      </c>
      <c r="K178" s="328">
        <v>0.2</v>
      </c>
      <c r="L178" s="328">
        <v>30.1</v>
      </c>
      <c r="M178" s="328">
        <v>27.8</v>
      </c>
      <c r="N178" s="328">
        <v>2.2999999999999998</v>
      </c>
      <c r="O178" s="323">
        <v>0.6</v>
      </c>
      <c r="P178" s="327">
        <v>4</v>
      </c>
      <c r="Q178" s="323">
        <v>0.5</v>
      </c>
      <c r="R178" s="323">
        <v>5</v>
      </c>
      <c r="S178" s="327">
        <v>30</v>
      </c>
      <c r="T178" s="323">
        <v>0</v>
      </c>
      <c r="U178" s="323">
        <v>0.2</v>
      </c>
      <c r="V178" s="323">
        <v>34</v>
      </c>
      <c r="W178" s="323">
        <v>414</v>
      </c>
      <c r="X178" s="323">
        <v>0.05</v>
      </c>
      <c r="Y178" s="323">
        <v>0.05</v>
      </c>
      <c r="Z178" s="323">
        <v>0.6</v>
      </c>
      <c r="AA178" s="323">
        <v>26</v>
      </c>
      <c r="AB178" s="329">
        <v>0</v>
      </c>
      <c r="AC178" s="323">
        <v>9</v>
      </c>
      <c r="AD178" s="327">
        <v>56</v>
      </c>
      <c r="AE178" s="323">
        <v>0</v>
      </c>
      <c r="AF178" s="323">
        <v>0</v>
      </c>
      <c r="AG178" s="323">
        <v>0</v>
      </c>
      <c r="AH178" s="324">
        <v>0</v>
      </c>
      <c r="AI178" s="323">
        <v>0</v>
      </c>
      <c r="AJ178" s="324">
        <v>0</v>
      </c>
      <c r="AK178" s="325"/>
    </row>
    <row r="179" spans="1:37" s="323" customFormat="1" ht="12.75">
      <c r="A179" s="320">
        <v>178</v>
      </c>
      <c r="B179" s="321" t="s">
        <v>2427</v>
      </c>
      <c r="C179" s="323" t="s">
        <v>2090</v>
      </c>
      <c r="D179" s="330" t="s">
        <v>1781</v>
      </c>
      <c r="E179" s="323" t="s">
        <v>1093</v>
      </c>
      <c r="F179" s="327">
        <v>72</v>
      </c>
      <c r="G179" s="328">
        <v>67.3</v>
      </c>
      <c r="H179" s="323">
        <v>132</v>
      </c>
      <c r="I179" s="323">
        <v>559</v>
      </c>
      <c r="J179" s="328">
        <v>1.1000000000000001</v>
      </c>
      <c r="K179" s="328">
        <v>0.2</v>
      </c>
      <c r="L179" s="328">
        <v>30.3</v>
      </c>
      <c r="M179" s="328">
        <v>28</v>
      </c>
      <c r="N179" s="328">
        <v>2.2999999999999998</v>
      </c>
      <c r="O179" s="323">
        <v>1.2</v>
      </c>
      <c r="P179" s="327">
        <v>3</v>
      </c>
      <c r="Q179" s="323">
        <v>0.5</v>
      </c>
      <c r="R179" s="323">
        <v>4</v>
      </c>
      <c r="S179" s="327">
        <v>36</v>
      </c>
      <c r="T179" s="323">
        <v>0</v>
      </c>
      <c r="U179" s="323">
        <v>0.1</v>
      </c>
      <c r="V179" s="323">
        <v>37</v>
      </c>
      <c r="W179" s="323">
        <v>500</v>
      </c>
      <c r="X179" s="323">
        <v>7.0000000000000007E-2</v>
      </c>
      <c r="Y179" s="323">
        <v>0.05</v>
      </c>
      <c r="Z179" s="323">
        <v>0.5</v>
      </c>
      <c r="AA179" s="323">
        <v>22</v>
      </c>
      <c r="AB179" s="329">
        <v>0</v>
      </c>
      <c r="AC179" s="323">
        <v>15</v>
      </c>
      <c r="AD179" s="327">
        <v>54</v>
      </c>
      <c r="AE179" s="323">
        <v>0</v>
      </c>
      <c r="AF179" s="323">
        <v>0</v>
      </c>
      <c r="AG179" s="323">
        <v>0</v>
      </c>
      <c r="AH179" s="324">
        <v>0</v>
      </c>
      <c r="AI179" s="323">
        <v>0</v>
      </c>
      <c r="AJ179" s="324">
        <v>0</v>
      </c>
      <c r="AK179" s="325"/>
    </row>
    <row r="180" spans="1:37" s="323" customFormat="1" ht="12.75">
      <c r="A180" s="320">
        <v>179</v>
      </c>
      <c r="B180" s="321" t="s">
        <v>2427</v>
      </c>
      <c r="C180" s="323" t="s">
        <v>2574</v>
      </c>
      <c r="D180" s="330" t="s">
        <v>2575</v>
      </c>
      <c r="E180" s="323" t="s">
        <v>1093</v>
      </c>
      <c r="F180" s="327">
        <v>100</v>
      </c>
      <c r="G180" s="328">
        <v>34.700000000000003</v>
      </c>
      <c r="H180" s="323">
        <v>312</v>
      </c>
      <c r="I180" s="323">
        <v>1314</v>
      </c>
      <c r="J180" s="328">
        <v>1.2</v>
      </c>
      <c r="K180" s="328">
        <v>10.199999999999999</v>
      </c>
      <c r="L180" s="328">
        <v>52.6</v>
      </c>
      <c r="M180" s="328">
        <v>50.1</v>
      </c>
      <c r="N180" s="328">
        <v>2.5</v>
      </c>
      <c r="O180" s="323">
        <v>1.2</v>
      </c>
      <c r="P180" s="327">
        <v>3</v>
      </c>
      <c r="Q180" s="323">
        <v>0.8</v>
      </c>
      <c r="R180" s="323">
        <v>4</v>
      </c>
      <c r="S180" s="327">
        <v>33</v>
      </c>
      <c r="T180" s="323">
        <v>0</v>
      </c>
      <c r="U180" s="323">
        <v>0.3</v>
      </c>
      <c r="V180" s="323">
        <v>40</v>
      </c>
      <c r="W180" s="323">
        <v>434</v>
      </c>
      <c r="X180" s="323">
        <v>0.05</v>
      </c>
      <c r="Y180" s="323">
        <v>0.05</v>
      </c>
      <c r="Z180" s="323">
        <v>0.8</v>
      </c>
      <c r="AA180" s="323">
        <v>24</v>
      </c>
      <c r="AB180" s="329">
        <v>0</v>
      </c>
      <c r="AC180" s="323">
        <v>20</v>
      </c>
      <c r="AD180" s="327">
        <v>61</v>
      </c>
      <c r="AE180" s="323">
        <v>0</v>
      </c>
      <c r="AF180" s="323">
        <v>0</v>
      </c>
      <c r="AG180" s="323">
        <v>0</v>
      </c>
      <c r="AH180" s="324">
        <v>0</v>
      </c>
      <c r="AI180" s="323">
        <v>0</v>
      </c>
      <c r="AJ180" s="324">
        <v>0</v>
      </c>
      <c r="AK180" s="325"/>
    </row>
    <row r="181" spans="1:37" s="323" customFormat="1" ht="12.75">
      <c r="A181" s="320">
        <v>180</v>
      </c>
      <c r="B181" s="321" t="s">
        <v>2427</v>
      </c>
      <c r="C181" s="323" t="s">
        <v>2576</v>
      </c>
      <c r="D181" s="330" t="s">
        <v>2577</v>
      </c>
      <c r="E181" s="323" t="s">
        <v>1093</v>
      </c>
      <c r="F181" s="327">
        <v>100</v>
      </c>
      <c r="G181" s="328">
        <v>67.099999999999994</v>
      </c>
      <c r="H181" s="323">
        <v>133</v>
      </c>
      <c r="I181" s="323">
        <v>563</v>
      </c>
      <c r="J181" s="328">
        <v>0.9</v>
      </c>
      <c r="K181" s="328">
        <v>0.3</v>
      </c>
      <c r="L181" s="328">
        <v>30.6</v>
      </c>
      <c r="M181" s="328">
        <v>28.3</v>
      </c>
      <c r="N181" s="328">
        <v>2.2999999999999998</v>
      </c>
      <c r="O181" s="323">
        <v>1.1000000000000001</v>
      </c>
      <c r="P181" s="327">
        <v>7</v>
      </c>
      <c r="Q181" s="323">
        <v>0.5</v>
      </c>
      <c r="R181" s="323">
        <v>0</v>
      </c>
      <c r="S181" s="327">
        <v>22</v>
      </c>
      <c r="T181" s="323">
        <v>0</v>
      </c>
      <c r="U181" s="323">
        <v>0.2</v>
      </c>
      <c r="V181" s="323">
        <v>25</v>
      </c>
      <c r="W181" s="323">
        <v>277</v>
      </c>
      <c r="X181" s="323">
        <v>0.06</v>
      </c>
      <c r="Y181" s="323">
        <v>0.17</v>
      </c>
      <c r="Z181" s="323">
        <v>1.6</v>
      </c>
      <c r="AA181" s="323">
        <v>0</v>
      </c>
      <c r="AB181" s="329">
        <v>0</v>
      </c>
      <c r="AC181" s="323">
        <v>0</v>
      </c>
      <c r="AD181" s="327">
        <v>45</v>
      </c>
      <c r="AE181" s="323">
        <v>0</v>
      </c>
      <c r="AF181" s="323">
        <v>0</v>
      </c>
      <c r="AG181" s="323">
        <v>0</v>
      </c>
      <c r="AH181" s="324">
        <v>0</v>
      </c>
      <c r="AI181" s="323">
        <v>0</v>
      </c>
      <c r="AJ181" s="324">
        <v>0</v>
      </c>
      <c r="AK181" s="325"/>
    </row>
    <row r="182" spans="1:37" s="323" customFormat="1" ht="12.75">
      <c r="A182" s="320">
        <v>181</v>
      </c>
      <c r="B182" s="321" t="s">
        <v>2427</v>
      </c>
      <c r="C182" s="323" t="s">
        <v>2066</v>
      </c>
      <c r="D182" s="330" t="s">
        <v>319</v>
      </c>
      <c r="E182" s="323" t="s">
        <v>1093</v>
      </c>
      <c r="F182" s="327">
        <v>68</v>
      </c>
      <c r="G182" s="328">
        <v>58.5</v>
      </c>
      <c r="H182" s="323">
        <v>166</v>
      </c>
      <c r="I182" s="323">
        <v>705</v>
      </c>
      <c r="J182" s="328">
        <v>1.2</v>
      </c>
      <c r="K182" s="328">
        <v>0.2</v>
      </c>
      <c r="L182" s="328">
        <v>39.299999999999997</v>
      </c>
      <c r="M182" s="328">
        <v>38.1</v>
      </c>
      <c r="N182" s="328">
        <v>1.2</v>
      </c>
      <c r="O182" s="323">
        <v>0.8</v>
      </c>
      <c r="P182" s="327">
        <v>8</v>
      </c>
      <c r="Q182" s="323">
        <v>0.4</v>
      </c>
      <c r="R182" s="323">
        <v>26</v>
      </c>
      <c r="S182" s="327">
        <v>20</v>
      </c>
      <c r="T182" s="323">
        <v>0</v>
      </c>
      <c r="U182" s="323">
        <v>0.1</v>
      </c>
      <c r="V182" s="323">
        <v>0</v>
      </c>
      <c r="W182" s="323">
        <v>627</v>
      </c>
      <c r="X182" s="323">
        <v>0.06</v>
      </c>
      <c r="Y182" s="323">
        <v>0.04</v>
      </c>
      <c r="Z182" s="323">
        <v>0.5</v>
      </c>
      <c r="AA182" s="323">
        <v>0</v>
      </c>
      <c r="AB182" s="329">
        <v>0</v>
      </c>
      <c r="AC182" s="323">
        <v>20</v>
      </c>
      <c r="AD182" s="327">
        <v>105</v>
      </c>
      <c r="AE182" s="323">
        <v>0</v>
      </c>
      <c r="AF182" s="323">
        <v>0</v>
      </c>
      <c r="AG182" s="323">
        <v>0</v>
      </c>
      <c r="AH182" s="324">
        <v>0</v>
      </c>
      <c r="AI182" s="323">
        <v>0</v>
      </c>
      <c r="AJ182" s="324">
        <v>0</v>
      </c>
      <c r="AK182" s="325"/>
    </row>
    <row r="183" spans="1:37" s="323" customFormat="1" ht="12.75">
      <c r="A183" s="320">
        <v>182</v>
      </c>
      <c r="B183" s="321" t="s">
        <v>2427</v>
      </c>
      <c r="C183" s="323" t="s">
        <v>2578</v>
      </c>
      <c r="D183" s="330" t="s">
        <v>2579</v>
      </c>
      <c r="E183" s="323" t="s">
        <v>1093</v>
      </c>
      <c r="F183" s="327">
        <v>100</v>
      </c>
      <c r="G183" s="328">
        <v>36.1</v>
      </c>
      <c r="H183" s="323">
        <v>353</v>
      </c>
      <c r="I183" s="323">
        <v>1476</v>
      </c>
      <c r="J183" s="328">
        <v>1.6</v>
      </c>
      <c r="K183" s="328">
        <v>19.2</v>
      </c>
      <c r="L183" s="328">
        <v>41.8</v>
      </c>
      <c r="M183" s="328">
        <v>38.299999999999997</v>
      </c>
      <c r="N183" s="328">
        <v>3.5</v>
      </c>
      <c r="O183" s="323">
        <v>1.4</v>
      </c>
      <c r="P183" s="327">
        <v>4</v>
      </c>
      <c r="Q183" s="323">
        <v>0.7</v>
      </c>
      <c r="R183" s="323">
        <v>2</v>
      </c>
      <c r="S183" s="327">
        <v>42</v>
      </c>
      <c r="T183" s="323">
        <v>0</v>
      </c>
      <c r="U183" s="323">
        <v>0.2</v>
      </c>
      <c r="V183" s="323">
        <v>53</v>
      </c>
      <c r="W183" s="323">
        <v>482</v>
      </c>
      <c r="X183" s="323">
        <v>0.05</v>
      </c>
      <c r="Y183" s="323">
        <v>0.1</v>
      </c>
      <c r="Z183" s="323">
        <v>0.8</v>
      </c>
      <c r="AA183" s="323">
        <v>15</v>
      </c>
      <c r="AB183" s="329">
        <v>0</v>
      </c>
      <c r="AC183" s="323">
        <v>3</v>
      </c>
      <c r="AD183" s="327">
        <v>60</v>
      </c>
      <c r="AE183" s="323">
        <v>0</v>
      </c>
      <c r="AF183" s="323">
        <v>0</v>
      </c>
      <c r="AG183" s="323">
        <v>0</v>
      </c>
      <c r="AH183" s="324">
        <v>0</v>
      </c>
      <c r="AI183" s="323">
        <v>0</v>
      </c>
      <c r="AJ183" s="324">
        <v>0</v>
      </c>
      <c r="AK183" s="325"/>
    </row>
    <row r="184" spans="1:37" s="323" customFormat="1" ht="12.75">
      <c r="A184" s="320">
        <v>183</v>
      </c>
      <c r="B184" s="321" t="s">
        <v>2427</v>
      </c>
      <c r="C184" s="323" t="s">
        <v>2580</v>
      </c>
      <c r="D184" s="330" t="s">
        <v>2581</v>
      </c>
      <c r="E184" s="323" t="s">
        <v>1093</v>
      </c>
      <c r="F184" s="327">
        <v>60</v>
      </c>
      <c r="G184" s="328">
        <v>67.5</v>
      </c>
      <c r="H184" s="323">
        <v>132</v>
      </c>
      <c r="I184" s="323">
        <v>560</v>
      </c>
      <c r="J184" s="328">
        <v>1.3</v>
      </c>
      <c r="K184" s="328">
        <v>0.3</v>
      </c>
      <c r="L184" s="328">
        <v>29.9</v>
      </c>
      <c r="M184" s="328">
        <v>27.6</v>
      </c>
      <c r="N184" s="328">
        <v>2.2999999999999998</v>
      </c>
      <c r="O184" s="323">
        <v>1</v>
      </c>
      <c r="P184" s="327">
        <v>3</v>
      </c>
      <c r="Q184" s="323">
        <v>0.5</v>
      </c>
      <c r="R184" s="323">
        <v>4</v>
      </c>
      <c r="S184" s="327">
        <v>36</v>
      </c>
      <c r="T184" s="323">
        <v>0</v>
      </c>
      <c r="U184" s="323">
        <v>0.1</v>
      </c>
      <c r="V184" s="323">
        <v>37</v>
      </c>
      <c r="W184" s="323">
        <v>500</v>
      </c>
      <c r="X184" s="323">
        <v>0.05</v>
      </c>
      <c r="Y184" s="323">
        <v>0.05</v>
      </c>
      <c r="Z184" s="323">
        <v>0.7</v>
      </c>
      <c r="AA184" s="323">
        <v>22</v>
      </c>
      <c r="AB184" s="329">
        <v>0</v>
      </c>
      <c r="AC184" s="323">
        <v>15</v>
      </c>
      <c r="AD184" s="327">
        <v>60</v>
      </c>
      <c r="AE184" s="323">
        <v>0</v>
      </c>
      <c r="AF184" s="323">
        <v>0</v>
      </c>
      <c r="AG184" s="323">
        <v>0</v>
      </c>
      <c r="AH184" s="324">
        <v>0</v>
      </c>
      <c r="AI184" s="323">
        <v>0</v>
      </c>
      <c r="AJ184" s="324">
        <v>0</v>
      </c>
      <c r="AK184" s="325"/>
    </row>
    <row r="185" spans="1:37" s="323" customFormat="1" ht="12.75">
      <c r="A185" s="320">
        <v>184</v>
      </c>
      <c r="B185" s="321" t="s">
        <v>2427</v>
      </c>
      <c r="C185" s="323" t="s">
        <v>2582</v>
      </c>
      <c r="D185" s="330" t="s">
        <v>321</v>
      </c>
      <c r="E185" s="323" t="s">
        <v>1093</v>
      </c>
      <c r="F185" s="327">
        <v>60</v>
      </c>
      <c r="G185" s="328">
        <v>68.900000000000006</v>
      </c>
      <c r="H185" s="323">
        <v>123</v>
      </c>
      <c r="I185" s="323">
        <v>521</v>
      </c>
      <c r="J185" s="328">
        <v>1</v>
      </c>
      <c r="K185" s="328">
        <v>0.2</v>
      </c>
      <c r="L185" s="328">
        <v>29</v>
      </c>
      <c r="M185" s="328">
        <v>28.5</v>
      </c>
      <c r="N185" s="328">
        <v>0.5</v>
      </c>
      <c r="O185" s="323">
        <v>0.9</v>
      </c>
      <c r="P185" s="327">
        <v>6</v>
      </c>
      <c r="Q185" s="323">
        <v>0.4</v>
      </c>
      <c r="R185" s="323">
        <v>0</v>
      </c>
      <c r="S185" s="327">
        <v>40</v>
      </c>
      <c r="T185" s="323">
        <v>0</v>
      </c>
      <c r="U185" s="323">
        <v>0.1</v>
      </c>
      <c r="V185" s="323">
        <v>0</v>
      </c>
      <c r="W185" s="323">
        <v>0</v>
      </c>
      <c r="X185" s="323">
        <v>7.0000000000000007E-2</v>
      </c>
      <c r="Y185" s="323">
        <v>0.04</v>
      </c>
      <c r="Z185" s="323">
        <v>0.5</v>
      </c>
      <c r="AA185" s="323">
        <v>0</v>
      </c>
      <c r="AB185" s="329">
        <v>0</v>
      </c>
      <c r="AC185" s="323">
        <v>20</v>
      </c>
      <c r="AD185" s="327">
        <v>130</v>
      </c>
      <c r="AE185" s="323">
        <v>0</v>
      </c>
      <c r="AF185" s="323">
        <v>0</v>
      </c>
      <c r="AG185" s="323">
        <v>0</v>
      </c>
      <c r="AH185" s="324">
        <v>0</v>
      </c>
      <c r="AI185" s="323">
        <v>0</v>
      </c>
      <c r="AJ185" s="324">
        <v>0</v>
      </c>
      <c r="AK185" s="325"/>
    </row>
    <row r="186" spans="1:37" s="323" customFormat="1" ht="12.75">
      <c r="A186" s="320">
        <v>185</v>
      </c>
      <c r="B186" s="321" t="s">
        <v>2427</v>
      </c>
      <c r="C186" s="323" t="s">
        <v>2583</v>
      </c>
      <c r="D186" s="330" t="s">
        <v>2584</v>
      </c>
      <c r="E186" s="323" t="s">
        <v>1155</v>
      </c>
      <c r="F186" s="327">
        <v>90</v>
      </c>
      <c r="G186" s="328">
        <v>94.7</v>
      </c>
      <c r="H186" s="323">
        <v>22</v>
      </c>
      <c r="I186" s="323">
        <v>93</v>
      </c>
      <c r="J186" s="328">
        <v>0.8</v>
      </c>
      <c r="K186" s="328">
        <v>0.1</v>
      </c>
      <c r="L186" s="328">
        <v>3.7</v>
      </c>
      <c r="M186" s="328">
        <v>2.1</v>
      </c>
      <c r="N186" s="328">
        <v>1.6</v>
      </c>
      <c r="O186" s="323">
        <v>0.7</v>
      </c>
      <c r="P186" s="327">
        <v>23</v>
      </c>
      <c r="Q186" s="323">
        <v>0.6</v>
      </c>
      <c r="R186" s="323">
        <v>13</v>
      </c>
      <c r="S186" s="327">
        <v>24</v>
      </c>
      <c r="T186" s="323">
        <v>1</v>
      </c>
      <c r="U186" s="323">
        <v>0.3</v>
      </c>
      <c r="V186" s="323">
        <v>10</v>
      </c>
      <c r="W186" s="323">
        <v>235</v>
      </c>
      <c r="X186" s="323">
        <v>0.03</v>
      </c>
      <c r="Y186" s="323">
        <v>0.03</v>
      </c>
      <c r="Z186" s="323">
        <v>0.3</v>
      </c>
      <c r="AA186" s="323">
        <v>29</v>
      </c>
      <c r="AB186" s="329">
        <v>0</v>
      </c>
      <c r="AC186" s="323">
        <v>20</v>
      </c>
      <c r="AD186" s="327">
        <v>0</v>
      </c>
      <c r="AE186" s="323">
        <v>0</v>
      </c>
      <c r="AF186" s="323">
        <v>0</v>
      </c>
      <c r="AG186" s="323">
        <v>0</v>
      </c>
      <c r="AH186" s="324">
        <v>0</v>
      </c>
      <c r="AI186" s="323">
        <v>0</v>
      </c>
      <c r="AJ186" s="324">
        <v>0</v>
      </c>
      <c r="AK186" s="325"/>
    </row>
    <row r="187" spans="1:37" s="323" customFormat="1" ht="12.75">
      <c r="A187" s="320">
        <v>186</v>
      </c>
      <c r="B187" s="321" t="s">
        <v>2427</v>
      </c>
      <c r="C187" s="323" t="s">
        <v>2585</v>
      </c>
      <c r="D187" s="330" t="s">
        <v>2586</v>
      </c>
      <c r="E187" s="323" t="s">
        <v>1093</v>
      </c>
      <c r="F187" s="327">
        <v>100</v>
      </c>
      <c r="G187" s="328">
        <v>87.1</v>
      </c>
      <c r="H187" s="323">
        <v>53</v>
      </c>
      <c r="I187" s="323">
        <v>224</v>
      </c>
      <c r="J187" s="328">
        <v>1.5</v>
      </c>
      <c r="K187" s="328">
        <v>0.2</v>
      </c>
      <c r="L187" s="328">
        <v>10.1</v>
      </c>
      <c r="M187" s="328">
        <v>7.4</v>
      </c>
      <c r="N187" s="328">
        <v>2.7</v>
      </c>
      <c r="O187" s="323">
        <v>1.1000000000000001</v>
      </c>
      <c r="P187" s="327">
        <v>17</v>
      </c>
      <c r="Q187" s="323">
        <v>0.8</v>
      </c>
      <c r="R187" s="323">
        <v>77</v>
      </c>
      <c r="S187" s="327">
        <v>45</v>
      </c>
      <c r="T187" s="323">
        <v>0</v>
      </c>
      <c r="U187" s="323">
        <v>0.5</v>
      </c>
      <c r="V187" s="323">
        <v>23</v>
      </c>
      <c r="W187" s="323">
        <v>377</v>
      </c>
      <c r="X187" s="323">
        <v>0.03</v>
      </c>
      <c r="Y187" s="323">
        <v>0.05</v>
      </c>
      <c r="Z187" s="323">
        <v>0.2</v>
      </c>
      <c r="AA187" s="323">
        <v>80</v>
      </c>
      <c r="AB187" s="329">
        <v>0.03</v>
      </c>
      <c r="AC187" s="323">
        <v>3</v>
      </c>
      <c r="AD187" s="327">
        <v>5</v>
      </c>
      <c r="AE187" s="323">
        <v>0</v>
      </c>
      <c r="AF187" s="323">
        <v>0</v>
      </c>
      <c r="AG187" s="323">
        <v>0</v>
      </c>
      <c r="AH187" s="324">
        <v>0</v>
      </c>
      <c r="AI187" s="323">
        <v>0</v>
      </c>
      <c r="AJ187" s="324">
        <v>0</v>
      </c>
      <c r="AK187" s="325"/>
    </row>
    <row r="188" spans="1:37" s="323" customFormat="1" ht="12.75">
      <c r="A188" s="320">
        <v>187</v>
      </c>
      <c r="B188" s="321" t="s">
        <v>2427</v>
      </c>
      <c r="C188" s="323" t="s">
        <v>2587</v>
      </c>
      <c r="D188" s="330" t="s">
        <v>326</v>
      </c>
      <c r="E188" s="323" t="s">
        <v>1093</v>
      </c>
      <c r="F188" s="327">
        <v>80</v>
      </c>
      <c r="G188" s="328">
        <v>87.2</v>
      </c>
      <c r="H188" s="323">
        <v>53</v>
      </c>
      <c r="I188" s="323">
        <v>226</v>
      </c>
      <c r="J188" s="328">
        <v>1.4</v>
      </c>
      <c r="K188" s="328">
        <v>0.1</v>
      </c>
      <c r="L188" s="328">
        <v>10.3</v>
      </c>
      <c r="M188" s="328">
        <v>7.5</v>
      </c>
      <c r="N188" s="328">
        <v>2.8</v>
      </c>
      <c r="O188" s="323">
        <v>1</v>
      </c>
      <c r="P188" s="327">
        <v>16</v>
      </c>
      <c r="Q188" s="323">
        <v>0.8</v>
      </c>
      <c r="R188" s="323">
        <v>71</v>
      </c>
      <c r="S188" s="327">
        <v>40</v>
      </c>
      <c r="T188" s="323">
        <v>0</v>
      </c>
      <c r="U188" s="323">
        <v>0.4</v>
      </c>
      <c r="V188" s="323">
        <v>23</v>
      </c>
      <c r="W188" s="323">
        <v>352</v>
      </c>
      <c r="X188" s="323">
        <v>0.03</v>
      </c>
      <c r="Y188" s="323">
        <v>0.04</v>
      </c>
      <c r="Z188" s="323">
        <v>0.3</v>
      </c>
      <c r="AA188" s="323">
        <v>109</v>
      </c>
      <c r="AB188" s="329">
        <v>0</v>
      </c>
      <c r="AC188" s="323">
        <v>6</v>
      </c>
      <c r="AD188" s="327">
        <v>2</v>
      </c>
      <c r="AE188" s="323">
        <v>0</v>
      </c>
      <c r="AF188" s="323">
        <v>0</v>
      </c>
      <c r="AG188" s="323">
        <v>0</v>
      </c>
      <c r="AH188" s="324">
        <v>0</v>
      </c>
      <c r="AI188" s="323">
        <v>0</v>
      </c>
      <c r="AJ188" s="324">
        <v>0</v>
      </c>
      <c r="AK188" s="325"/>
    </row>
    <row r="189" spans="1:37" s="323" customFormat="1" ht="12.75">
      <c r="A189" s="320">
        <v>188</v>
      </c>
      <c r="B189" s="321" t="s">
        <v>2427</v>
      </c>
      <c r="C189" s="323" t="s">
        <v>2588</v>
      </c>
      <c r="D189" s="330" t="s">
        <v>2589</v>
      </c>
      <c r="E189" s="323" t="s">
        <v>1126</v>
      </c>
      <c r="F189" s="327">
        <v>70</v>
      </c>
      <c r="G189" s="328">
        <v>90.7</v>
      </c>
      <c r="H189" s="323">
        <v>40</v>
      </c>
      <c r="I189" s="323">
        <v>169</v>
      </c>
      <c r="J189" s="328">
        <v>1.8</v>
      </c>
      <c r="K189" s="328">
        <v>0.3</v>
      </c>
      <c r="L189" s="328">
        <v>6.4</v>
      </c>
      <c r="M189" s="328">
        <v>3.7</v>
      </c>
      <c r="N189" s="328">
        <v>2.6</v>
      </c>
      <c r="O189" s="323">
        <v>0.9</v>
      </c>
      <c r="P189" s="327">
        <v>44</v>
      </c>
      <c r="Q189" s="323">
        <v>0.5</v>
      </c>
      <c r="R189" s="323">
        <v>18</v>
      </c>
      <c r="S189" s="327">
        <v>40</v>
      </c>
      <c r="T189" s="323">
        <v>2</v>
      </c>
      <c r="U189" s="323">
        <v>0.2</v>
      </c>
      <c r="V189" s="323">
        <v>13</v>
      </c>
      <c r="W189" s="323">
        <v>224</v>
      </c>
      <c r="X189" s="323">
        <v>0.06</v>
      </c>
      <c r="Y189" s="323">
        <v>0.08</v>
      </c>
      <c r="Z189" s="323">
        <v>0.3</v>
      </c>
      <c r="AA189" s="323">
        <v>43</v>
      </c>
      <c r="AB189" s="329">
        <v>0</v>
      </c>
      <c r="AC189" s="323">
        <v>35</v>
      </c>
      <c r="AD189" s="327">
        <v>24</v>
      </c>
      <c r="AE189" s="323">
        <v>0</v>
      </c>
      <c r="AF189" s="323">
        <v>0</v>
      </c>
      <c r="AG189" s="323">
        <v>0</v>
      </c>
      <c r="AH189" s="324">
        <v>0</v>
      </c>
      <c r="AI189" s="323">
        <v>0</v>
      </c>
      <c r="AJ189" s="324">
        <v>0</v>
      </c>
      <c r="AK189" s="325"/>
    </row>
    <row r="190" spans="1:37" s="323" customFormat="1" ht="12.75">
      <c r="A190" s="320">
        <v>189</v>
      </c>
      <c r="B190" s="321" t="s">
        <v>2427</v>
      </c>
      <c r="C190" s="323" t="s">
        <v>2590</v>
      </c>
      <c r="D190" s="330" t="s">
        <v>2591</v>
      </c>
      <c r="E190" s="323" t="s">
        <v>1126</v>
      </c>
      <c r="F190" s="327">
        <v>100</v>
      </c>
      <c r="G190" s="328">
        <v>93.6</v>
      </c>
      <c r="H190" s="323">
        <v>30</v>
      </c>
      <c r="I190" s="323">
        <v>124</v>
      </c>
      <c r="J190" s="328">
        <v>1</v>
      </c>
      <c r="K190" s="328">
        <v>0.2</v>
      </c>
      <c r="L190" s="328">
        <v>4.7</v>
      </c>
      <c r="M190" s="328">
        <v>2.2000000000000002</v>
      </c>
      <c r="N190" s="328">
        <v>2.5</v>
      </c>
      <c r="O190" s="323">
        <v>0.5</v>
      </c>
      <c r="P190" s="327">
        <v>41</v>
      </c>
      <c r="Q190" s="323">
        <v>0.5</v>
      </c>
      <c r="R190" s="323">
        <v>5</v>
      </c>
      <c r="S190" s="327">
        <v>33</v>
      </c>
      <c r="T190" s="323">
        <v>1</v>
      </c>
      <c r="U190" s="323">
        <v>0.3</v>
      </c>
      <c r="V190" s="323">
        <v>17</v>
      </c>
      <c r="W190" s="323">
        <v>262</v>
      </c>
      <c r="X190" s="323">
        <v>7.0000000000000007E-2</v>
      </c>
      <c r="Y190" s="323">
        <v>0.06</v>
      </c>
      <c r="Z190" s="323">
        <v>0.3</v>
      </c>
      <c r="AA190" s="323">
        <v>29</v>
      </c>
      <c r="AB190" s="329">
        <v>0</v>
      </c>
      <c r="AC190" s="323">
        <v>33</v>
      </c>
      <c r="AD190" s="327">
        <v>3</v>
      </c>
      <c r="AE190" s="323">
        <v>0</v>
      </c>
      <c r="AF190" s="323">
        <v>0</v>
      </c>
      <c r="AG190" s="323">
        <v>0</v>
      </c>
      <c r="AH190" s="324">
        <v>0</v>
      </c>
      <c r="AI190" s="323">
        <v>0</v>
      </c>
      <c r="AJ190" s="324">
        <v>0</v>
      </c>
      <c r="AK190" s="325"/>
    </row>
    <row r="191" spans="1:37" s="323" customFormat="1" ht="12.75">
      <c r="A191" s="320">
        <v>190</v>
      </c>
      <c r="B191" s="321" t="s">
        <v>2427</v>
      </c>
      <c r="C191" s="323" t="s">
        <v>2592</v>
      </c>
      <c r="D191" s="330" t="s">
        <v>327</v>
      </c>
      <c r="E191" s="323" t="s">
        <v>1126</v>
      </c>
      <c r="F191" s="327">
        <v>85</v>
      </c>
      <c r="G191" s="328">
        <v>91.1</v>
      </c>
      <c r="H191" s="323">
        <v>39</v>
      </c>
      <c r="I191" s="323">
        <v>163</v>
      </c>
      <c r="J191" s="328">
        <v>1.4</v>
      </c>
      <c r="K191" s="328">
        <v>0.3</v>
      </c>
      <c r="L191" s="328">
        <v>6.5</v>
      </c>
      <c r="M191" s="328">
        <v>4.4000000000000004</v>
      </c>
      <c r="N191" s="328">
        <v>2.1</v>
      </c>
      <c r="O191" s="323">
        <v>0.7</v>
      </c>
      <c r="P191" s="327">
        <v>45</v>
      </c>
      <c r="Q191" s="323">
        <v>0.6</v>
      </c>
      <c r="R191" s="323">
        <v>27</v>
      </c>
      <c r="S191" s="327">
        <v>33</v>
      </c>
      <c r="T191" s="323">
        <v>2</v>
      </c>
      <c r="U191" s="323">
        <v>0.2</v>
      </c>
      <c r="V191" s="323">
        <v>16</v>
      </c>
      <c r="W191" s="323">
        <v>246</v>
      </c>
      <c r="X191" s="323">
        <v>7.0000000000000007E-2</v>
      </c>
      <c r="Y191" s="323">
        <v>0.06</v>
      </c>
      <c r="Z191" s="323">
        <v>0.4</v>
      </c>
      <c r="AA191" s="323">
        <v>18</v>
      </c>
      <c r="AB191" s="329">
        <v>0</v>
      </c>
      <c r="AC191" s="323">
        <v>56</v>
      </c>
      <c r="AD191" s="327">
        <v>4</v>
      </c>
      <c r="AE191" s="323">
        <v>0</v>
      </c>
      <c r="AF191" s="323">
        <v>0</v>
      </c>
      <c r="AG191" s="323">
        <v>0</v>
      </c>
      <c r="AH191" s="324">
        <v>0</v>
      </c>
      <c r="AI191" s="323">
        <v>0</v>
      </c>
      <c r="AJ191" s="324">
        <v>0</v>
      </c>
      <c r="AK191" s="325"/>
    </row>
    <row r="192" spans="1:37" s="323" customFormat="1" ht="12.75">
      <c r="A192" s="320">
        <v>191</v>
      </c>
      <c r="B192" s="321" t="s">
        <v>2427</v>
      </c>
      <c r="C192" s="323" t="s">
        <v>2593</v>
      </c>
      <c r="D192" s="330" t="s">
        <v>2594</v>
      </c>
      <c r="E192" s="323" t="s">
        <v>1155</v>
      </c>
      <c r="F192" s="327">
        <v>60</v>
      </c>
      <c r="G192" s="328">
        <v>75.400000000000006</v>
      </c>
      <c r="H192" s="323">
        <v>103</v>
      </c>
      <c r="I192" s="323">
        <v>435</v>
      </c>
      <c r="J192" s="328">
        <v>3.3</v>
      </c>
      <c r="K192" s="328">
        <v>0.3</v>
      </c>
      <c r="L192" s="328">
        <v>20.100000000000001</v>
      </c>
      <c r="M192" s="328">
        <v>16.8</v>
      </c>
      <c r="N192" s="328">
        <v>3.3</v>
      </c>
      <c r="O192" s="323">
        <v>0.9</v>
      </c>
      <c r="P192" s="327">
        <v>60</v>
      </c>
      <c r="Q192" s="323">
        <v>0.7</v>
      </c>
      <c r="R192" s="323">
        <v>20</v>
      </c>
      <c r="S192" s="327">
        <v>75</v>
      </c>
      <c r="T192" s="323">
        <v>0</v>
      </c>
      <c r="U192" s="323">
        <v>0.4</v>
      </c>
      <c r="V192" s="323">
        <v>23</v>
      </c>
      <c r="W192" s="323">
        <v>380</v>
      </c>
      <c r="X192" s="323">
        <v>0.08</v>
      </c>
      <c r="Y192" s="323">
        <v>0.05</v>
      </c>
      <c r="Z192" s="323">
        <v>0.5</v>
      </c>
      <c r="AA192" s="323">
        <v>26</v>
      </c>
      <c r="AB192" s="329">
        <v>0</v>
      </c>
      <c r="AC192" s="323">
        <v>8</v>
      </c>
      <c r="AD192" s="327">
        <v>0</v>
      </c>
      <c r="AE192" s="323">
        <v>0</v>
      </c>
      <c r="AF192" s="323">
        <v>0</v>
      </c>
      <c r="AG192" s="323">
        <v>0</v>
      </c>
      <c r="AH192" s="324">
        <v>0</v>
      </c>
      <c r="AI192" s="323">
        <v>0</v>
      </c>
      <c r="AJ192" s="324">
        <v>0</v>
      </c>
      <c r="AK192" s="325"/>
    </row>
    <row r="193" spans="1:37" s="323" customFormat="1" ht="12.75">
      <c r="A193" s="320">
        <v>192</v>
      </c>
      <c r="B193" s="321" t="s">
        <v>2427</v>
      </c>
      <c r="C193" s="323" t="s">
        <v>2036</v>
      </c>
      <c r="D193" s="330" t="s">
        <v>1757</v>
      </c>
      <c r="E193" s="323" t="s">
        <v>1093</v>
      </c>
      <c r="F193" s="327">
        <v>80</v>
      </c>
      <c r="G193" s="328">
        <v>94.3</v>
      </c>
      <c r="H193" s="323">
        <v>23</v>
      </c>
      <c r="I193" s="323">
        <v>98</v>
      </c>
      <c r="J193" s="328">
        <v>0.9</v>
      </c>
      <c r="K193" s="328">
        <v>0.1</v>
      </c>
      <c r="L193" s="328">
        <v>4.0999999999999996</v>
      </c>
      <c r="M193" s="328">
        <v>2.9</v>
      </c>
      <c r="N193" s="328">
        <v>1.2</v>
      </c>
      <c r="O193" s="323">
        <v>0.6</v>
      </c>
      <c r="P193" s="327">
        <v>9</v>
      </c>
      <c r="Q193" s="323">
        <v>0.5</v>
      </c>
      <c r="R193" s="323">
        <v>6</v>
      </c>
      <c r="S193" s="327">
        <v>24</v>
      </c>
      <c r="T193" s="323">
        <v>2.2000000000000002</v>
      </c>
      <c r="U193" s="323">
        <v>0.1</v>
      </c>
      <c r="V193" s="323">
        <v>10</v>
      </c>
      <c r="W193" s="323">
        <v>236</v>
      </c>
      <c r="X193" s="323">
        <v>0.05</v>
      </c>
      <c r="Y193" s="323">
        <v>0.05</v>
      </c>
      <c r="Z193" s="323">
        <v>0.6</v>
      </c>
      <c r="AA193" s="323">
        <v>23</v>
      </c>
      <c r="AB193" s="329">
        <v>0</v>
      </c>
      <c r="AC193" s="323">
        <v>20</v>
      </c>
      <c r="AD193" s="327">
        <v>62</v>
      </c>
      <c r="AE193" s="323">
        <v>0</v>
      </c>
      <c r="AF193" s="323">
        <v>0</v>
      </c>
      <c r="AG193" s="323">
        <v>0</v>
      </c>
      <c r="AH193" s="324">
        <v>0</v>
      </c>
      <c r="AI193" s="323">
        <v>0</v>
      </c>
      <c r="AJ193" s="324">
        <v>0</v>
      </c>
      <c r="AK193" s="325"/>
    </row>
    <row r="194" spans="1:37" s="323" customFormat="1" ht="12.75">
      <c r="A194" s="320">
        <v>193</v>
      </c>
      <c r="B194" s="321" t="s">
        <v>2427</v>
      </c>
      <c r="C194" s="323" t="s">
        <v>1105</v>
      </c>
      <c r="D194" s="330" t="s">
        <v>2595</v>
      </c>
      <c r="E194" s="323" t="s">
        <v>1093</v>
      </c>
      <c r="F194" s="327">
        <v>100</v>
      </c>
      <c r="G194" s="328">
        <v>94.1</v>
      </c>
      <c r="H194" s="323">
        <v>25</v>
      </c>
      <c r="I194" s="323">
        <v>104</v>
      </c>
      <c r="J194" s="328">
        <v>0.9</v>
      </c>
      <c r="K194" s="328">
        <v>0.1</v>
      </c>
      <c r="L194" s="328">
        <v>4.3</v>
      </c>
      <c r="M194" s="328">
        <v>2.8</v>
      </c>
      <c r="N194" s="328">
        <v>1.5</v>
      </c>
      <c r="O194" s="323">
        <v>0.6</v>
      </c>
      <c r="P194" s="327">
        <v>12</v>
      </c>
      <c r="Q194" s="323">
        <v>0.7</v>
      </c>
      <c r="R194" s="323">
        <v>7</v>
      </c>
      <c r="S194" s="327">
        <v>28</v>
      </c>
      <c r="T194" s="323">
        <v>3</v>
      </c>
      <c r="U194" s="323">
        <v>0.1</v>
      </c>
      <c r="V194" s="323">
        <v>10</v>
      </c>
      <c r="W194" s="323">
        <v>227</v>
      </c>
      <c r="X194" s="323">
        <v>0.05</v>
      </c>
      <c r="Y194" s="323">
        <v>0.02</v>
      </c>
      <c r="Z194" s="323">
        <v>0.5</v>
      </c>
      <c r="AA194" s="323">
        <v>13</v>
      </c>
      <c r="AB194" s="329">
        <v>0</v>
      </c>
      <c r="AC194" s="323">
        <v>27</v>
      </c>
      <c r="AD194" s="327">
        <v>41</v>
      </c>
      <c r="AE194" s="323">
        <v>0</v>
      </c>
      <c r="AF194" s="323">
        <v>0</v>
      </c>
      <c r="AG194" s="323">
        <v>0</v>
      </c>
      <c r="AH194" s="324">
        <v>0</v>
      </c>
      <c r="AI194" s="323">
        <v>0</v>
      </c>
      <c r="AJ194" s="324">
        <v>0</v>
      </c>
      <c r="AK194" s="325"/>
    </row>
    <row r="195" spans="1:37" s="323" customFormat="1" ht="12.75">
      <c r="A195" s="320">
        <v>194</v>
      </c>
      <c r="B195" s="321" t="s">
        <v>2427</v>
      </c>
      <c r="C195" s="323" t="s">
        <v>2596</v>
      </c>
      <c r="D195" s="330" t="s">
        <v>2597</v>
      </c>
      <c r="E195" s="323" t="s">
        <v>2598</v>
      </c>
      <c r="F195" s="327">
        <v>100</v>
      </c>
      <c r="G195" s="328">
        <v>94.4</v>
      </c>
      <c r="H195" s="323">
        <v>19</v>
      </c>
      <c r="I195" s="323">
        <v>82</v>
      </c>
      <c r="J195" s="328">
        <v>0.6</v>
      </c>
      <c r="K195" s="328">
        <v>0</v>
      </c>
      <c r="L195" s="328">
        <v>4</v>
      </c>
      <c r="M195" s="328">
        <v>3.5</v>
      </c>
      <c r="N195" s="328">
        <v>0.5</v>
      </c>
      <c r="O195" s="323">
        <v>1</v>
      </c>
      <c r="P195" s="327">
        <v>10</v>
      </c>
      <c r="Q195" s="323">
        <v>0.4</v>
      </c>
      <c r="R195" s="323">
        <v>9</v>
      </c>
      <c r="S195" s="327">
        <v>28</v>
      </c>
      <c r="T195" s="323">
        <v>2</v>
      </c>
      <c r="U195" s="323">
        <v>0.1</v>
      </c>
      <c r="V195" s="323">
        <v>11</v>
      </c>
      <c r="W195" s="323">
        <v>220</v>
      </c>
      <c r="X195" s="323">
        <v>0.08</v>
      </c>
      <c r="Y195" s="323">
        <v>0.06</v>
      </c>
      <c r="Z195" s="323">
        <v>0.7</v>
      </c>
      <c r="AA195" s="323">
        <v>20</v>
      </c>
      <c r="AB195" s="329">
        <v>0</v>
      </c>
      <c r="AC195" s="323">
        <v>11</v>
      </c>
      <c r="AD195" s="327">
        <v>25</v>
      </c>
      <c r="AE195" s="323">
        <v>0</v>
      </c>
      <c r="AF195" s="323">
        <v>0</v>
      </c>
      <c r="AG195" s="323">
        <v>0</v>
      </c>
      <c r="AH195" s="324">
        <v>0</v>
      </c>
      <c r="AI195" s="323">
        <v>0</v>
      </c>
      <c r="AJ195" s="324">
        <v>0</v>
      </c>
      <c r="AK195" s="325"/>
    </row>
    <row r="196" spans="1:37" s="323" customFormat="1" ht="12.75">
      <c r="A196" s="320">
        <v>195</v>
      </c>
      <c r="B196" s="321" t="s">
        <v>2427</v>
      </c>
      <c r="C196" s="323" t="s">
        <v>2599</v>
      </c>
      <c r="D196" s="330" t="s">
        <v>2600</v>
      </c>
      <c r="E196" s="323" t="s">
        <v>1093</v>
      </c>
      <c r="F196" s="327">
        <v>100</v>
      </c>
      <c r="G196" s="328">
        <v>61.6</v>
      </c>
      <c r="H196" s="323">
        <v>157</v>
      </c>
      <c r="I196" s="323">
        <v>664</v>
      </c>
      <c r="J196" s="328">
        <v>0.7</v>
      </c>
      <c r="K196" s="328">
        <v>0.2</v>
      </c>
      <c r="L196" s="328">
        <v>36.6</v>
      </c>
      <c r="M196" s="328">
        <v>33.9</v>
      </c>
      <c r="N196" s="328">
        <v>2.7</v>
      </c>
      <c r="O196" s="323">
        <v>0.9</v>
      </c>
      <c r="P196" s="327">
        <v>16</v>
      </c>
      <c r="Q196" s="323">
        <v>0.5</v>
      </c>
      <c r="R196" s="323">
        <v>4</v>
      </c>
      <c r="S196" s="327">
        <v>45</v>
      </c>
      <c r="T196" s="323">
        <v>0</v>
      </c>
      <c r="U196" s="323">
        <v>0.2</v>
      </c>
      <c r="V196" s="323">
        <v>16</v>
      </c>
      <c r="W196" s="323">
        <v>100</v>
      </c>
      <c r="X196" s="323">
        <v>0.03</v>
      </c>
      <c r="Y196" s="323">
        <v>0.02</v>
      </c>
      <c r="Z196" s="323">
        <v>0.5</v>
      </c>
      <c r="AA196" s="323">
        <v>11</v>
      </c>
      <c r="AB196" s="329">
        <v>0</v>
      </c>
      <c r="AC196" s="323">
        <v>21</v>
      </c>
      <c r="AD196" s="327">
        <v>1</v>
      </c>
      <c r="AE196" s="323">
        <v>0</v>
      </c>
      <c r="AF196" s="323">
        <v>0</v>
      </c>
      <c r="AG196" s="323">
        <v>0</v>
      </c>
      <c r="AH196" s="324">
        <v>0</v>
      </c>
      <c r="AI196" s="323">
        <v>0</v>
      </c>
      <c r="AJ196" s="324">
        <v>0</v>
      </c>
      <c r="AK196" s="325"/>
    </row>
    <row r="197" spans="1:37" s="323" customFormat="1" ht="12.75">
      <c r="A197" s="320">
        <v>196</v>
      </c>
      <c r="B197" s="321" t="s">
        <v>2427</v>
      </c>
      <c r="C197" s="323" t="s">
        <v>2160</v>
      </c>
      <c r="D197" s="330" t="s">
        <v>2601</v>
      </c>
      <c r="E197" s="323" t="s">
        <v>1093</v>
      </c>
      <c r="F197" s="327">
        <v>80</v>
      </c>
      <c r="G197" s="328">
        <v>60.9</v>
      </c>
      <c r="H197" s="323">
        <v>159</v>
      </c>
      <c r="I197" s="323">
        <v>675</v>
      </c>
      <c r="J197" s="328">
        <v>0.9</v>
      </c>
      <c r="K197" s="328">
        <v>0.3</v>
      </c>
      <c r="L197" s="328">
        <v>37.4</v>
      </c>
      <c r="M197" s="328">
        <v>35.6</v>
      </c>
      <c r="N197" s="328">
        <v>1.8</v>
      </c>
      <c r="O197" s="323">
        <v>0.6</v>
      </c>
      <c r="P197" s="327">
        <v>16</v>
      </c>
      <c r="Q197" s="323">
        <v>0.3</v>
      </c>
      <c r="R197" s="323">
        <v>14</v>
      </c>
      <c r="S197" s="327">
        <v>30</v>
      </c>
      <c r="T197" s="323">
        <v>0</v>
      </c>
      <c r="U197" s="323">
        <v>0.3</v>
      </c>
      <c r="V197" s="323">
        <v>21</v>
      </c>
      <c r="W197" s="323">
        <v>186</v>
      </c>
      <c r="X197" s="323">
        <v>0.04</v>
      </c>
      <c r="Y197" s="323">
        <v>0.03</v>
      </c>
      <c r="Z197" s="323">
        <v>0.8</v>
      </c>
      <c r="AA197" s="323">
        <v>27</v>
      </c>
      <c r="AB197" s="329">
        <v>0</v>
      </c>
      <c r="AC197" s="323">
        <v>30</v>
      </c>
      <c r="AD197" s="327">
        <v>1</v>
      </c>
      <c r="AE197" s="323">
        <v>0</v>
      </c>
      <c r="AF197" s="323">
        <v>0</v>
      </c>
      <c r="AG197" s="323">
        <v>0</v>
      </c>
      <c r="AH197" s="324">
        <v>0</v>
      </c>
      <c r="AI197" s="323">
        <v>0</v>
      </c>
      <c r="AJ197" s="324">
        <v>0</v>
      </c>
      <c r="AK197" s="325"/>
    </row>
    <row r="198" spans="1:37" s="323" customFormat="1" ht="12.75">
      <c r="A198" s="320">
        <v>197</v>
      </c>
      <c r="B198" s="321" t="s">
        <v>2427</v>
      </c>
      <c r="C198" s="323" t="s">
        <v>2602</v>
      </c>
      <c r="D198" s="330" t="s">
        <v>2603</v>
      </c>
      <c r="E198" s="323" t="s">
        <v>1093</v>
      </c>
      <c r="F198" s="327">
        <v>100</v>
      </c>
      <c r="G198" s="328">
        <v>49.5</v>
      </c>
      <c r="H198" s="323">
        <v>231</v>
      </c>
      <c r="I198" s="323">
        <v>972</v>
      </c>
      <c r="J198" s="328">
        <v>0.9</v>
      </c>
      <c r="K198" s="328">
        <v>5.0999999999999996</v>
      </c>
      <c r="L198" s="328">
        <v>43.6</v>
      </c>
      <c r="M198" s="328">
        <v>40.1</v>
      </c>
      <c r="N198" s="328">
        <v>3.4</v>
      </c>
      <c r="O198" s="323">
        <v>1</v>
      </c>
      <c r="P198" s="327">
        <v>20</v>
      </c>
      <c r="Q198" s="323">
        <v>0.9</v>
      </c>
      <c r="R198" s="323">
        <v>179</v>
      </c>
      <c r="S198" s="327">
        <v>52</v>
      </c>
      <c r="T198" s="323">
        <v>0</v>
      </c>
      <c r="U198" s="323">
        <v>0.4</v>
      </c>
      <c r="V198" s="323">
        <v>21</v>
      </c>
      <c r="W198" s="323">
        <v>325</v>
      </c>
      <c r="X198" s="323">
        <v>0.04</v>
      </c>
      <c r="Y198" s="323">
        <v>7.0000000000000007E-2</v>
      </c>
      <c r="Z198" s="323">
        <v>0.5</v>
      </c>
      <c r="AA198" s="323">
        <v>0</v>
      </c>
      <c r="AB198" s="329">
        <v>0</v>
      </c>
      <c r="AC198" s="323">
        <v>0</v>
      </c>
      <c r="AD198" s="327">
        <v>0</v>
      </c>
      <c r="AE198" s="323">
        <v>0</v>
      </c>
      <c r="AF198" s="323">
        <v>0</v>
      </c>
      <c r="AG198" s="323">
        <v>0</v>
      </c>
      <c r="AH198" s="324">
        <v>0</v>
      </c>
      <c r="AI198" s="323">
        <v>0</v>
      </c>
      <c r="AJ198" s="324">
        <v>0</v>
      </c>
      <c r="AK198" s="325"/>
    </row>
    <row r="199" spans="1:37" s="323" customFormat="1" ht="12.75">
      <c r="A199" s="320">
        <v>198</v>
      </c>
      <c r="B199" s="321" t="s">
        <v>2427</v>
      </c>
      <c r="C199" s="323" t="s">
        <v>2604</v>
      </c>
      <c r="D199" s="330" t="s">
        <v>2605</v>
      </c>
      <c r="E199" s="323" t="s">
        <v>1093</v>
      </c>
      <c r="F199" s="327">
        <v>100</v>
      </c>
      <c r="G199" s="328">
        <v>90.3</v>
      </c>
      <c r="H199" s="323">
        <v>43</v>
      </c>
      <c r="I199" s="323">
        <v>181</v>
      </c>
      <c r="J199" s="328">
        <v>0.8</v>
      </c>
      <c r="K199" s="328">
        <v>0.2</v>
      </c>
      <c r="L199" s="328">
        <v>8.1</v>
      </c>
      <c r="M199" s="328">
        <v>5.3</v>
      </c>
      <c r="N199" s="328">
        <v>2.8</v>
      </c>
      <c r="O199" s="323">
        <v>0.7</v>
      </c>
      <c r="P199" s="327">
        <v>30</v>
      </c>
      <c r="Q199" s="323">
        <v>0.4</v>
      </c>
      <c r="R199" s="323">
        <v>22</v>
      </c>
      <c r="S199" s="327">
        <v>29</v>
      </c>
      <c r="T199" s="323">
        <v>2</v>
      </c>
      <c r="U199" s="323">
        <v>0.2</v>
      </c>
      <c r="V199" s="323">
        <v>11</v>
      </c>
      <c r="W199" s="323">
        <v>265</v>
      </c>
      <c r="X199" s="323">
        <v>7.0000000000000007E-2</v>
      </c>
      <c r="Y199" s="323">
        <v>0.04</v>
      </c>
      <c r="Z199" s="323">
        <v>0.6</v>
      </c>
      <c r="AA199" s="323">
        <v>14</v>
      </c>
      <c r="AB199" s="329">
        <v>0</v>
      </c>
      <c r="AC199" s="323">
        <v>2</v>
      </c>
      <c r="AD199" s="327">
        <v>1667</v>
      </c>
      <c r="AE199" s="323">
        <v>0</v>
      </c>
      <c r="AF199" s="323">
        <v>0</v>
      </c>
      <c r="AG199" s="323">
        <v>0</v>
      </c>
      <c r="AH199" s="324">
        <v>0</v>
      </c>
      <c r="AI199" s="323">
        <v>0</v>
      </c>
      <c r="AJ199" s="324">
        <v>0</v>
      </c>
      <c r="AK199" s="325"/>
    </row>
    <row r="200" spans="1:37" s="323" customFormat="1" ht="12.75">
      <c r="A200" s="320">
        <v>199</v>
      </c>
      <c r="B200" s="321" t="s">
        <v>2427</v>
      </c>
      <c r="C200" s="323" t="s">
        <v>2089</v>
      </c>
      <c r="D200" s="330" t="s">
        <v>1773</v>
      </c>
      <c r="E200" s="323" t="s">
        <v>1093</v>
      </c>
      <c r="F200" s="327">
        <v>85</v>
      </c>
      <c r="G200" s="328">
        <v>88.9</v>
      </c>
      <c r="H200" s="323">
        <v>47</v>
      </c>
      <c r="I200" s="323">
        <v>199</v>
      </c>
      <c r="J200" s="328">
        <v>0.7</v>
      </c>
      <c r="K200" s="328">
        <v>0.1</v>
      </c>
      <c r="L200" s="328">
        <v>9.5</v>
      </c>
      <c r="M200" s="328">
        <v>6.8</v>
      </c>
      <c r="N200" s="328">
        <v>2.7</v>
      </c>
      <c r="O200" s="323">
        <v>0.8</v>
      </c>
      <c r="P200" s="327">
        <v>27</v>
      </c>
      <c r="Q200" s="323">
        <v>0.4</v>
      </c>
      <c r="R200" s="323">
        <v>35</v>
      </c>
      <c r="S200" s="327">
        <v>35</v>
      </c>
      <c r="T200" s="323">
        <v>2</v>
      </c>
      <c r="U200" s="323">
        <v>0.2</v>
      </c>
      <c r="V200" s="323">
        <v>10</v>
      </c>
      <c r="W200" s="323">
        <v>320</v>
      </c>
      <c r="X200" s="323">
        <v>0.04</v>
      </c>
      <c r="Y200" s="323">
        <v>0.04</v>
      </c>
      <c r="Z200" s="323">
        <v>0.4</v>
      </c>
      <c r="AA200" s="323">
        <v>22</v>
      </c>
      <c r="AB200" s="329">
        <v>0</v>
      </c>
      <c r="AC200" s="323">
        <v>3</v>
      </c>
      <c r="AD200" s="327">
        <v>1318</v>
      </c>
      <c r="AE200" s="323">
        <v>0</v>
      </c>
      <c r="AF200" s="323">
        <v>0</v>
      </c>
      <c r="AG200" s="323">
        <v>0</v>
      </c>
      <c r="AH200" s="324">
        <v>0</v>
      </c>
      <c r="AI200" s="323">
        <v>0</v>
      </c>
      <c r="AJ200" s="324">
        <v>0</v>
      </c>
      <c r="AK200" s="325"/>
    </row>
    <row r="201" spans="1:37" s="323" customFormat="1" ht="12.75">
      <c r="A201" s="320">
        <v>200</v>
      </c>
      <c r="B201" s="321" t="s">
        <v>2427</v>
      </c>
      <c r="C201" s="323" t="s">
        <v>2606</v>
      </c>
      <c r="D201" s="330" t="s">
        <v>2607</v>
      </c>
      <c r="E201" s="323" t="s">
        <v>2608</v>
      </c>
      <c r="F201" s="327">
        <v>65</v>
      </c>
      <c r="G201" s="328">
        <v>88.5</v>
      </c>
      <c r="H201" s="323">
        <v>46</v>
      </c>
      <c r="I201" s="323">
        <v>195</v>
      </c>
      <c r="J201" s="328">
        <v>0.9</v>
      </c>
      <c r="K201" s="328">
        <v>0.2</v>
      </c>
      <c r="L201" s="328">
        <v>9.5</v>
      </c>
      <c r="M201" s="328">
        <v>8.1999999999999993</v>
      </c>
      <c r="N201" s="328">
        <v>1.3</v>
      </c>
      <c r="O201" s="323">
        <v>0.9</v>
      </c>
      <c r="P201" s="327">
        <v>26</v>
      </c>
      <c r="Q201" s="323">
        <v>0.7</v>
      </c>
      <c r="R201" s="323">
        <v>2</v>
      </c>
      <c r="S201" s="327">
        <v>18</v>
      </c>
      <c r="T201" s="323">
        <v>0</v>
      </c>
      <c r="U201" s="323">
        <v>0.3</v>
      </c>
      <c r="V201" s="323">
        <v>9</v>
      </c>
      <c r="W201" s="323">
        <v>346</v>
      </c>
      <c r="X201" s="323">
        <v>0.04</v>
      </c>
      <c r="Y201" s="323">
        <v>0.05</v>
      </c>
      <c r="Z201" s="323">
        <v>0.4</v>
      </c>
      <c r="AA201" s="323">
        <v>16</v>
      </c>
      <c r="AB201" s="329">
        <v>0</v>
      </c>
      <c r="AC201" s="323">
        <v>4</v>
      </c>
      <c r="AD201" s="327">
        <v>340</v>
      </c>
      <c r="AE201" s="323">
        <v>0</v>
      </c>
      <c r="AF201" s="323">
        <v>0</v>
      </c>
      <c r="AG201" s="323">
        <v>0</v>
      </c>
      <c r="AH201" s="324">
        <v>0</v>
      </c>
      <c r="AI201" s="323">
        <v>0</v>
      </c>
      <c r="AJ201" s="324">
        <v>0</v>
      </c>
      <c r="AK201" s="325"/>
    </row>
    <row r="202" spans="1:37" s="323" customFormat="1" ht="12.75">
      <c r="A202" s="320">
        <v>201</v>
      </c>
      <c r="B202" s="321" t="s">
        <v>2609</v>
      </c>
      <c r="C202" s="323" t="s">
        <v>2610</v>
      </c>
      <c r="D202" s="323" t="s">
        <v>2611</v>
      </c>
      <c r="E202" s="323" t="s">
        <v>1194</v>
      </c>
      <c r="F202" s="323">
        <v>64</v>
      </c>
      <c r="G202" s="323">
        <v>66.900000000000006</v>
      </c>
      <c r="H202" s="323">
        <v>221</v>
      </c>
      <c r="I202" s="323">
        <v>915</v>
      </c>
      <c r="J202" s="323">
        <v>1.3</v>
      </c>
      <c r="K202" s="323">
        <v>16.399999999999999</v>
      </c>
      <c r="L202" s="323">
        <v>13.5</v>
      </c>
      <c r="M202" s="323">
        <v>6.7</v>
      </c>
      <c r="N202" s="323">
        <v>6.8</v>
      </c>
      <c r="O202" s="323">
        <v>1.8</v>
      </c>
      <c r="P202" s="323">
        <v>8</v>
      </c>
      <c r="Q202" s="332">
        <v>0.5</v>
      </c>
      <c r="R202" s="323">
        <v>0</v>
      </c>
      <c r="S202" s="323">
        <v>12</v>
      </c>
      <c r="T202" s="323">
        <v>2</v>
      </c>
      <c r="U202" s="323">
        <v>0.7</v>
      </c>
      <c r="V202" s="323">
        <v>9</v>
      </c>
      <c r="W202" s="323">
        <v>143</v>
      </c>
      <c r="X202" s="322">
        <v>0.08</v>
      </c>
      <c r="Y202" s="323">
        <v>0.14000000000000001</v>
      </c>
      <c r="Z202" s="323">
        <v>1.6</v>
      </c>
      <c r="AA202" s="323">
        <v>89</v>
      </c>
      <c r="AB202" s="323">
        <v>0</v>
      </c>
      <c r="AC202" s="323">
        <v>5</v>
      </c>
      <c r="AD202" s="323">
        <v>7</v>
      </c>
      <c r="AE202" s="323">
        <v>0</v>
      </c>
      <c r="AF202" s="323">
        <v>0</v>
      </c>
      <c r="AG202" s="323">
        <v>0</v>
      </c>
      <c r="AH202" s="324">
        <v>0</v>
      </c>
      <c r="AI202" s="323">
        <v>0</v>
      </c>
      <c r="AJ202" s="324">
        <v>0</v>
      </c>
      <c r="AK202" s="325"/>
    </row>
    <row r="203" spans="1:37" s="323" customFormat="1" ht="12.75">
      <c r="A203" s="320">
        <v>202</v>
      </c>
      <c r="B203" s="321" t="s">
        <v>2609</v>
      </c>
      <c r="C203" s="323" t="s">
        <v>2612</v>
      </c>
      <c r="D203" s="323" t="s">
        <v>2613</v>
      </c>
      <c r="E203" s="323" t="s">
        <v>1194</v>
      </c>
      <c r="F203" s="323">
        <v>77</v>
      </c>
      <c r="G203" s="323">
        <v>74.3</v>
      </c>
      <c r="H203" s="323">
        <v>179</v>
      </c>
      <c r="I203" s="323">
        <v>741</v>
      </c>
      <c r="J203" s="323">
        <v>1.6</v>
      </c>
      <c r="K203" s="323">
        <v>13.3</v>
      </c>
      <c r="L203" s="323">
        <v>10</v>
      </c>
      <c r="M203" s="323">
        <v>3.4</v>
      </c>
      <c r="N203" s="323">
        <v>6.6</v>
      </c>
      <c r="O203" s="323">
        <v>0.8</v>
      </c>
      <c r="P203" s="323">
        <v>10</v>
      </c>
      <c r="Q203" s="332">
        <v>0.4</v>
      </c>
      <c r="R203" s="323">
        <v>6</v>
      </c>
      <c r="S203" s="323">
        <v>40</v>
      </c>
      <c r="T203" s="323">
        <v>2</v>
      </c>
      <c r="U203" s="323">
        <v>0.5</v>
      </c>
      <c r="V203" s="323">
        <v>27</v>
      </c>
      <c r="W203" s="323">
        <v>455</v>
      </c>
      <c r="X203" s="323">
        <v>0.05</v>
      </c>
      <c r="Y203" s="323">
        <v>0.12</v>
      </c>
      <c r="Z203" s="323">
        <v>1.4</v>
      </c>
      <c r="AA203" s="323">
        <v>81</v>
      </c>
      <c r="AB203" s="323">
        <v>0</v>
      </c>
      <c r="AC203" s="323">
        <v>8</v>
      </c>
      <c r="AD203" s="323">
        <v>3</v>
      </c>
      <c r="AE203" s="323">
        <v>0</v>
      </c>
      <c r="AF203" s="323">
        <v>0</v>
      </c>
      <c r="AG203" s="323">
        <v>0</v>
      </c>
      <c r="AH203" s="324">
        <v>0</v>
      </c>
      <c r="AI203" s="323">
        <v>0</v>
      </c>
      <c r="AJ203" s="324">
        <v>0</v>
      </c>
      <c r="AK203" s="325"/>
    </row>
    <row r="204" spans="1:37" s="323" customFormat="1" ht="12.75">
      <c r="A204" s="320">
        <v>203</v>
      </c>
      <c r="B204" s="321" t="s">
        <v>2609</v>
      </c>
      <c r="C204" s="323" t="s">
        <v>2614</v>
      </c>
      <c r="D204" s="323" t="s">
        <v>2615</v>
      </c>
      <c r="E204" s="323" t="s">
        <v>2616</v>
      </c>
      <c r="F204" s="323">
        <v>11</v>
      </c>
      <c r="G204" s="323">
        <v>12</v>
      </c>
      <c r="H204" s="323">
        <v>639</v>
      </c>
      <c r="I204" s="323">
        <v>2642</v>
      </c>
      <c r="J204" s="323">
        <v>18.600000000000001</v>
      </c>
      <c r="K204" s="323">
        <v>54.1</v>
      </c>
      <c r="L204" s="323">
        <v>13.9</v>
      </c>
      <c r="M204" s="323">
        <v>3</v>
      </c>
      <c r="N204" s="323">
        <v>10.9</v>
      </c>
      <c r="O204" s="323">
        <v>1.4</v>
      </c>
      <c r="P204" s="323">
        <v>228</v>
      </c>
      <c r="Q204" s="332">
        <v>3.4</v>
      </c>
      <c r="R204" s="323">
        <v>21</v>
      </c>
      <c r="S204" s="333">
        <v>480</v>
      </c>
      <c r="T204" s="323">
        <v>2</v>
      </c>
      <c r="U204" s="323">
        <v>3.1</v>
      </c>
      <c r="V204" s="323">
        <v>271</v>
      </c>
      <c r="W204" s="323">
        <v>699</v>
      </c>
      <c r="X204" s="323">
        <v>0.2</v>
      </c>
      <c r="Y204" s="323">
        <v>0.61</v>
      </c>
      <c r="Z204" s="323">
        <v>3.6</v>
      </c>
      <c r="AA204" s="323">
        <v>47</v>
      </c>
      <c r="AB204" s="323">
        <v>0</v>
      </c>
      <c r="AC204" s="323">
        <v>0</v>
      </c>
      <c r="AD204" s="323">
        <v>0</v>
      </c>
      <c r="AE204" s="323">
        <v>0</v>
      </c>
      <c r="AF204" s="323">
        <v>0</v>
      </c>
      <c r="AG204" s="323">
        <v>0</v>
      </c>
      <c r="AH204" s="324">
        <v>0</v>
      </c>
      <c r="AI204" s="323">
        <v>0</v>
      </c>
      <c r="AJ204" s="324">
        <v>0</v>
      </c>
      <c r="AK204" s="325"/>
    </row>
    <row r="205" spans="1:37" s="323" customFormat="1" ht="12.75">
      <c r="A205" s="320">
        <v>204</v>
      </c>
      <c r="B205" s="321" t="s">
        <v>2609</v>
      </c>
      <c r="C205" s="323" t="s">
        <v>2617</v>
      </c>
      <c r="D205" s="323" t="s">
        <v>2618</v>
      </c>
      <c r="E205" s="323" t="s">
        <v>1194</v>
      </c>
      <c r="F205" s="323">
        <v>40</v>
      </c>
      <c r="G205" s="323">
        <v>69.7</v>
      </c>
      <c r="H205" s="323">
        <v>124</v>
      </c>
      <c r="I205" s="323">
        <v>527</v>
      </c>
      <c r="J205" s="323">
        <v>2.2999999999999998</v>
      </c>
      <c r="K205" s="323">
        <v>0.1</v>
      </c>
      <c r="L205" s="323">
        <v>27</v>
      </c>
      <c r="M205" s="323">
        <v>23.9</v>
      </c>
      <c r="N205" s="323">
        <v>3.1</v>
      </c>
      <c r="O205" s="323">
        <v>0.9</v>
      </c>
      <c r="P205" s="323">
        <v>10</v>
      </c>
      <c r="Q205" s="332">
        <v>0.4</v>
      </c>
      <c r="R205" s="323">
        <v>6</v>
      </c>
      <c r="S205" s="323">
        <v>40</v>
      </c>
      <c r="T205" s="323">
        <v>0</v>
      </c>
      <c r="U205" s="323">
        <v>0.2</v>
      </c>
      <c r="V205" s="323">
        <v>26</v>
      </c>
      <c r="W205" s="323">
        <v>273</v>
      </c>
      <c r="X205" s="323">
        <v>0.1</v>
      </c>
      <c r="Y205" s="323">
        <v>0.17</v>
      </c>
      <c r="Z205" s="323">
        <v>0.8</v>
      </c>
      <c r="AA205" s="323">
        <v>14</v>
      </c>
      <c r="AB205" s="323">
        <v>0</v>
      </c>
      <c r="AC205" s="323">
        <v>40</v>
      </c>
      <c r="AD205" s="323">
        <v>1</v>
      </c>
      <c r="AE205" s="323">
        <v>0</v>
      </c>
      <c r="AF205" s="323">
        <v>0</v>
      </c>
      <c r="AG205" s="323">
        <v>0</v>
      </c>
      <c r="AH205" s="324">
        <v>0</v>
      </c>
      <c r="AI205" s="323">
        <v>0</v>
      </c>
      <c r="AJ205" s="324">
        <v>0</v>
      </c>
      <c r="AK205" s="325"/>
    </row>
    <row r="206" spans="1:37" s="323" customFormat="1" ht="12.75">
      <c r="A206" s="320">
        <v>205</v>
      </c>
      <c r="B206" s="321" t="s">
        <v>2609</v>
      </c>
      <c r="C206" s="323" t="s">
        <v>2619</v>
      </c>
      <c r="D206" s="323" t="s">
        <v>2620</v>
      </c>
      <c r="E206" s="323" t="s">
        <v>1194</v>
      </c>
      <c r="F206" s="323">
        <v>45</v>
      </c>
      <c r="G206" s="323">
        <v>92.3</v>
      </c>
      <c r="H206" s="323">
        <v>32</v>
      </c>
      <c r="I206" s="323">
        <v>135</v>
      </c>
      <c r="J206" s="323">
        <v>0.9</v>
      </c>
      <c r="K206" s="323">
        <v>0.2</v>
      </c>
      <c r="L206" s="323">
        <v>6.5</v>
      </c>
      <c r="M206" s="323">
        <v>6</v>
      </c>
      <c r="N206" s="323">
        <v>0.5</v>
      </c>
      <c r="O206" s="323">
        <v>0.2</v>
      </c>
      <c r="P206" s="323">
        <v>46</v>
      </c>
      <c r="Q206" s="332">
        <v>0.7</v>
      </c>
      <c r="R206" s="323">
        <v>10</v>
      </c>
      <c r="S206" s="323">
        <v>14</v>
      </c>
      <c r="T206" s="323">
        <v>0</v>
      </c>
      <c r="U206" s="323">
        <v>0.1</v>
      </c>
      <c r="V206" s="323">
        <v>6</v>
      </c>
      <c r="W206" s="323">
        <v>223</v>
      </c>
      <c r="X206" s="323">
        <v>0.02</v>
      </c>
      <c r="Y206" s="323">
        <v>0.06</v>
      </c>
      <c r="Z206" s="323">
        <v>1</v>
      </c>
      <c r="AA206" s="323">
        <v>0</v>
      </c>
      <c r="AB206" s="323">
        <v>0</v>
      </c>
      <c r="AC206" s="323">
        <v>0</v>
      </c>
      <c r="AD206" s="323">
        <v>12</v>
      </c>
      <c r="AE206" s="323">
        <v>0</v>
      </c>
      <c r="AF206" s="323">
        <v>0</v>
      </c>
      <c r="AG206" s="323">
        <v>0</v>
      </c>
      <c r="AH206" s="324">
        <v>0</v>
      </c>
      <c r="AI206" s="323">
        <v>0</v>
      </c>
      <c r="AJ206" s="324">
        <v>0</v>
      </c>
      <c r="AK206" s="325"/>
    </row>
    <row r="207" spans="1:37" s="323" customFormat="1" ht="12.75">
      <c r="A207" s="320">
        <v>206</v>
      </c>
      <c r="B207" s="321" t="s">
        <v>2609</v>
      </c>
      <c r="C207" s="323" t="s">
        <v>2621</v>
      </c>
      <c r="D207" s="323" t="s">
        <v>2622</v>
      </c>
      <c r="E207" s="323" t="s">
        <v>1194</v>
      </c>
      <c r="F207" s="323">
        <v>45</v>
      </c>
      <c r="G207" s="323">
        <v>91.9</v>
      </c>
      <c r="H207" s="323">
        <v>34</v>
      </c>
      <c r="I207" s="323">
        <v>143</v>
      </c>
      <c r="J207" s="323">
        <v>0.9</v>
      </c>
      <c r="K207" s="323">
        <v>0.2</v>
      </c>
      <c r="L207" s="323">
        <v>6.5</v>
      </c>
      <c r="M207" s="323">
        <v>6</v>
      </c>
      <c r="N207" s="323">
        <v>0.5</v>
      </c>
      <c r="O207" s="323">
        <v>0.2</v>
      </c>
      <c r="P207" s="323">
        <v>33</v>
      </c>
      <c r="Q207" s="332">
        <v>0.2</v>
      </c>
      <c r="R207" s="323">
        <v>5</v>
      </c>
      <c r="S207" s="323">
        <v>14</v>
      </c>
      <c r="T207" s="323">
        <v>0</v>
      </c>
      <c r="U207" s="323">
        <v>0.1</v>
      </c>
      <c r="V207" s="323">
        <v>6</v>
      </c>
      <c r="W207" s="323">
        <v>224</v>
      </c>
      <c r="X207" s="323">
        <v>0.02</v>
      </c>
      <c r="Y207" s="323">
        <v>0.06</v>
      </c>
      <c r="Z207" s="323">
        <v>1</v>
      </c>
      <c r="AA207" s="323">
        <v>0</v>
      </c>
      <c r="AB207" s="323">
        <v>0</v>
      </c>
      <c r="AC207" s="323">
        <v>0</v>
      </c>
      <c r="AD207" s="323">
        <v>12</v>
      </c>
      <c r="AE207" s="323">
        <v>0</v>
      </c>
      <c r="AF207" s="323">
        <v>0</v>
      </c>
      <c r="AG207" s="323">
        <v>0</v>
      </c>
      <c r="AH207" s="324">
        <v>0</v>
      </c>
      <c r="AI207" s="323">
        <v>0</v>
      </c>
      <c r="AJ207" s="324">
        <v>0</v>
      </c>
      <c r="AK207" s="325"/>
    </row>
    <row r="208" spans="1:37" s="323" customFormat="1" ht="12.75">
      <c r="A208" s="320">
        <v>207</v>
      </c>
      <c r="B208" s="321" t="s">
        <v>2609</v>
      </c>
      <c r="C208" s="323" t="s">
        <v>2623</v>
      </c>
      <c r="D208" s="323" t="s">
        <v>2624</v>
      </c>
      <c r="E208" s="323" t="s">
        <v>1194</v>
      </c>
      <c r="F208" s="323">
        <v>45</v>
      </c>
      <c r="G208" s="323">
        <v>90.1</v>
      </c>
      <c r="H208" s="323">
        <v>41</v>
      </c>
      <c r="I208" s="323">
        <v>172</v>
      </c>
      <c r="J208" s="323">
        <v>1.5</v>
      </c>
      <c r="K208" s="323">
        <v>0.2</v>
      </c>
      <c r="L208" s="323">
        <v>7.9</v>
      </c>
      <c r="M208" s="323">
        <v>7.4</v>
      </c>
      <c r="N208" s="323">
        <v>0.5</v>
      </c>
      <c r="O208" s="323">
        <v>0.3</v>
      </c>
      <c r="P208" s="323">
        <v>76</v>
      </c>
      <c r="Q208" s="332">
        <v>1.7</v>
      </c>
      <c r="R208" s="323">
        <v>16</v>
      </c>
      <c r="S208" s="323">
        <v>14</v>
      </c>
      <c r="T208" s="323">
        <v>0</v>
      </c>
      <c r="U208" s="323">
        <v>0.1</v>
      </c>
      <c r="V208" s="323">
        <v>6</v>
      </c>
      <c r="W208" s="323">
        <v>198</v>
      </c>
      <c r="X208" s="323">
        <v>0.02</v>
      </c>
      <c r="Y208" s="323">
        <v>0.06</v>
      </c>
      <c r="Z208" s="323">
        <v>1</v>
      </c>
      <c r="AA208" s="323">
        <v>0</v>
      </c>
      <c r="AB208" s="323">
        <v>0</v>
      </c>
      <c r="AC208" s="323">
        <v>0</v>
      </c>
      <c r="AD208" s="323">
        <v>12</v>
      </c>
      <c r="AE208" s="323">
        <v>0</v>
      </c>
      <c r="AF208" s="323">
        <v>0</v>
      </c>
      <c r="AG208" s="323">
        <v>0</v>
      </c>
      <c r="AH208" s="324">
        <v>0</v>
      </c>
      <c r="AI208" s="323">
        <v>0</v>
      </c>
      <c r="AJ208" s="324">
        <v>0</v>
      </c>
      <c r="AK208" s="325"/>
    </row>
    <row r="209" spans="1:37" s="323" customFormat="1" ht="12.75">
      <c r="A209" s="320">
        <v>208</v>
      </c>
      <c r="B209" s="321" t="s">
        <v>2609</v>
      </c>
      <c r="C209" s="323" t="s">
        <v>2625</v>
      </c>
      <c r="D209" s="323" t="s">
        <v>2626</v>
      </c>
      <c r="E209" s="323" t="s">
        <v>1194</v>
      </c>
      <c r="F209" s="323">
        <v>20</v>
      </c>
      <c r="G209" s="323">
        <v>87.9</v>
      </c>
      <c r="H209" s="323">
        <v>46</v>
      </c>
      <c r="I209" s="323">
        <v>194</v>
      </c>
      <c r="J209" s="323">
        <v>0.9</v>
      </c>
      <c r="K209" s="323">
        <v>0.2</v>
      </c>
      <c r="L209" s="323">
        <v>10.1</v>
      </c>
      <c r="M209" s="323">
        <v>0</v>
      </c>
      <c r="N209" s="323">
        <v>0</v>
      </c>
      <c r="O209" s="323">
        <v>0.9</v>
      </c>
      <c r="P209" s="323">
        <v>10</v>
      </c>
      <c r="Q209" s="332">
        <v>0.6</v>
      </c>
      <c r="R209" s="323">
        <v>0</v>
      </c>
      <c r="S209" s="323">
        <v>22</v>
      </c>
      <c r="T209" s="323">
        <v>0</v>
      </c>
      <c r="U209" s="323">
        <v>0</v>
      </c>
      <c r="V209" s="323">
        <v>0</v>
      </c>
      <c r="W209" s="323">
        <v>0</v>
      </c>
      <c r="X209" s="323">
        <v>0</v>
      </c>
      <c r="Y209" s="323">
        <v>0.11</v>
      </c>
      <c r="Z209" s="323">
        <v>2.7</v>
      </c>
      <c r="AA209" s="323">
        <v>0</v>
      </c>
      <c r="AB209" s="323">
        <v>0</v>
      </c>
      <c r="AC209" s="323">
        <v>20</v>
      </c>
      <c r="AD209" s="323">
        <v>7</v>
      </c>
      <c r="AE209" s="323">
        <v>0</v>
      </c>
      <c r="AF209" s="323">
        <v>0</v>
      </c>
      <c r="AG209" s="323">
        <v>0</v>
      </c>
      <c r="AH209" s="324">
        <v>0</v>
      </c>
      <c r="AI209" s="323">
        <v>0</v>
      </c>
      <c r="AJ209" s="324">
        <v>0</v>
      </c>
      <c r="AK209" s="325"/>
    </row>
    <row r="210" spans="1:37" s="323" customFormat="1" ht="12.75">
      <c r="A210" s="320">
        <v>209</v>
      </c>
      <c r="B210" s="321" t="s">
        <v>2609</v>
      </c>
      <c r="C210" s="323" t="s">
        <v>2627</v>
      </c>
      <c r="D210" s="323" t="s">
        <v>2628</v>
      </c>
      <c r="E210" s="323" t="s">
        <v>1093</v>
      </c>
      <c r="F210" s="323">
        <v>80</v>
      </c>
      <c r="G210" s="323">
        <v>69.099999999999994</v>
      </c>
      <c r="H210" s="323">
        <v>125</v>
      </c>
      <c r="I210" s="323">
        <v>531</v>
      </c>
      <c r="J210" s="323">
        <v>1.2</v>
      </c>
      <c r="K210" s="323">
        <v>0.1</v>
      </c>
      <c r="L210" s="323">
        <v>28.9</v>
      </c>
      <c r="M210" s="323">
        <v>26.9</v>
      </c>
      <c r="N210" s="323">
        <v>2</v>
      </c>
      <c r="O210" s="323">
        <v>0.7</v>
      </c>
      <c r="P210" s="323">
        <v>5</v>
      </c>
      <c r="Q210" s="332">
        <v>0.4</v>
      </c>
      <c r="R210" s="323">
        <v>0</v>
      </c>
      <c r="S210" s="323">
        <v>26</v>
      </c>
      <c r="T210" s="333">
        <v>0</v>
      </c>
      <c r="U210" s="323">
        <v>0.3</v>
      </c>
      <c r="V210" s="323">
        <v>28</v>
      </c>
      <c r="W210" s="323">
        <v>355</v>
      </c>
      <c r="X210" s="323">
        <v>0.04</v>
      </c>
      <c r="Y210" s="323">
        <v>0.04</v>
      </c>
      <c r="Z210" s="323">
        <v>0.5</v>
      </c>
      <c r="AA210" s="323">
        <v>0</v>
      </c>
      <c r="AB210" s="323">
        <v>0</v>
      </c>
      <c r="AC210" s="323">
        <v>10</v>
      </c>
      <c r="AD210" s="323">
        <v>20</v>
      </c>
      <c r="AE210" s="323">
        <v>0</v>
      </c>
      <c r="AF210" s="323">
        <v>0</v>
      </c>
      <c r="AG210" s="323">
        <v>0</v>
      </c>
      <c r="AH210" s="324">
        <v>0</v>
      </c>
      <c r="AI210" s="323">
        <v>0</v>
      </c>
      <c r="AJ210" s="324">
        <v>0</v>
      </c>
      <c r="AK210" s="325"/>
    </row>
    <row r="211" spans="1:37" s="323" customFormat="1" ht="12.75">
      <c r="A211" s="320">
        <v>210</v>
      </c>
      <c r="B211" s="321" t="s">
        <v>2609</v>
      </c>
      <c r="C211" s="323" t="s">
        <v>2065</v>
      </c>
      <c r="D211" s="323" t="s">
        <v>2629</v>
      </c>
      <c r="E211" s="323" t="s">
        <v>1093</v>
      </c>
      <c r="F211" s="323">
        <v>70</v>
      </c>
      <c r="G211" s="323">
        <v>75.3</v>
      </c>
      <c r="H211" s="323">
        <v>101</v>
      </c>
      <c r="I211" s="323">
        <v>430</v>
      </c>
      <c r="J211" s="323">
        <v>1.5</v>
      </c>
      <c r="K211" s="323">
        <v>0.1</v>
      </c>
      <c r="L211" s="323">
        <v>22.3</v>
      </c>
      <c r="M211" s="323">
        <v>19.600000000000001</v>
      </c>
      <c r="N211" s="323">
        <v>2.6</v>
      </c>
      <c r="O211" s="323">
        <v>0.8</v>
      </c>
      <c r="P211" s="323">
        <v>8</v>
      </c>
      <c r="Q211" s="332">
        <v>0.9</v>
      </c>
      <c r="R211" s="323">
        <v>3</v>
      </c>
      <c r="S211" s="323">
        <v>27</v>
      </c>
      <c r="T211" s="323">
        <v>2</v>
      </c>
      <c r="U211" s="323">
        <v>0.2</v>
      </c>
      <c r="V211" s="323">
        <v>29</v>
      </c>
      <c r="W211" s="323">
        <v>328</v>
      </c>
      <c r="X211" s="323">
        <v>0.05</v>
      </c>
      <c r="Y211" s="323">
        <v>0.03</v>
      </c>
      <c r="Z211" s="323">
        <v>0.6</v>
      </c>
      <c r="AA211" s="323">
        <v>21</v>
      </c>
      <c r="AB211" s="323">
        <v>0</v>
      </c>
      <c r="AC211" s="323">
        <v>19</v>
      </c>
      <c r="AD211" s="323">
        <v>22</v>
      </c>
      <c r="AE211" s="323">
        <v>0</v>
      </c>
      <c r="AF211" s="323">
        <v>0</v>
      </c>
      <c r="AG211" s="323">
        <v>0</v>
      </c>
      <c r="AH211" s="324">
        <v>0</v>
      </c>
      <c r="AI211" s="323">
        <v>0</v>
      </c>
      <c r="AJ211" s="324">
        <v>0</v>
      </c>
      <c r="AK211" s="325"/>
    </row>
    <row r="212" spans="1:37" s="323" customFormat="1" ht="12.75">
      <c r="A212" s="320">
        <v>211</v>
      </c>
      <c r="B212" s="321" t="s">
        <v>2609</v>
      </c>
      <c r="C212" s="323" t="s">
        <v>2139</v>
      </c>
      <c r="D212" s="323" t="s">
        <v>2630</v>
      </c>
      <c r="E212" s="323" t="s">
        <v>1093</v>
      </c>
      <c r="F212" s="323">
        <v>80</v>
      </c>
      <c r="G212" s="323">
        <v>69.599999999999994</v>
      </c>
      <c r="H212" s="323">
        <v>124</v>
      </c>
      <c r="I212" s="323">
        <v>526</v>
      </c>
      <c r="J212" s="323">
        <v>1.2</v>
      </c>
      <c r="K212" s="323">
        <v>0.2</v>
      </c>
      <c r="L212" s="323">
        <v>28.1</v>
      </c>
      <c r="M212" s="323">
        <v>25.5</v>
      </c>
      <c r="N212" s="323">
        <v>2.6</v>
      </c>
      <c r="O212" s="323">
        <v>0.9</v>
      </c>
      <c r="P212" s="323">
        <v>6</v>
      </c>
      <c r="Q212" s="332">
        <v>0.4</v>
      </c>
      <c r="R212" s="323">
        <v>1</v>
      </c>
      <c r="S212" s="323">
        <v>29</v>
      </c>
      <c r="T212" s="323">
        <v>0</v>
      </c>
      <c r="U212" s="323">
        <v>0.2</v>
      </c>
      <c r="V212" s="323">
        <v>24</v>
      </c>
      <c r="W212" s="323">
        <v>342</v>
      </c>
      <c r="X212" s="323">
        <v>0.05</v>
      </c>
      <c r="Y212" s="323">
        <v>0.03</v>
      </c>
      <c r="Z212" s="323">
        <v>0.5</v>
      </c>
      <c r="AA212" s="323">
        <v>0</v>
      </c>
      <c r="AB212" s="323">
        <v>0</v>
      </c>
      <c r="AC212" s="323">
        <v>15</v>
      </c>
      <c r="AD212" s="323">
        <v>14</v>
      </c>
      <c r="AE212" s="323">
        <v>0</v>
      </c>
      <c r="AF212" s="323">
        <v>0</v>
      </c>
      <c r="AG212" s="323">
        <v>0</v>
      </c>
      <c r="AH212" s="324">
        <v>0</v>
      </c>
      <c r="AI212" s="323">
        <v>0</v>
      </c>
      <c r="AJ212" s="324">
        <v>0</v>
      </c>
      <c r="AK212" s="325"/>
    </row>
    <row r="213" spans="1:37" s="323" customFormat="1" ht="12.75">
      <c r="A213" s="320">
        <v>212</v>
      </c>
      <c r="B213" s="321" t="s">
        <v>2609</v>
      </c>
      <c r="C213" s="323" t="s">
        <v>2631</v>
      </c>
      <c r="D213" s="323" t="s">
        <v>2632</v>
      </c>
      <c r="E213" s="323" t="s">
        <v>1194</v>
      </c>
      <c r="F213" s="323">
        <v>100</v>
      </c>
      <c r="G213" s="323">
        <v>89</v>
      </c>
      <c r="H213" s="323">
        <v>48</v>
      </c>
      <c r="I213" s="323">
        <v>201</v>
      </c>
      <c r="J213" s="323">
        <v>0.9</v>
      </c>
      <c r="K213" s="323">
        <v>0.2</v>
      </c>
      <c r="L213" s="323">
        <v>9.1999999999999993</v>
      </c>
      <c r="M213" s="323">
        <v>6.4</v>
      </c>
      <c r="N213" s="323">
        <v>2.8</v>
      </c>
      <c r="O213" s="323">
        <v>0.7</v>
      </c>
      <c r="P213" s="323">
        <v>25</v>
      </c>
      <c r="Q213" s="332">
        <v>0.4</v>
      </c>
      <c r="R213" s="323">
        <v>2</v>
      </c>
      <c r="S213" s="323">
        <v>24</v>
      </c>
      <c r="T213" s="323">
        <v>1.5</v>
      </c>
      <c r="U213" s="323">
        <v>0.2</v>
      </c>
      <c r="V213" s="323">
        <v>16</v>
      </c>
      <c r="W213" s="323">
        <v>232</v>
      </c>
      <c r="X213" s="323">
        <v>0.04</v>
      </c>
      <c r="Y213" s="323">
        <v>0.03</v>
      </c>
      <c r="Z213" s="323">
        <v>0.3</v>
      </c>
      <c r="AA213" s="323">
        <v>6</v>
      </c>
      <c r="AB213" s="323">
        <v>0</v>
      </c>
      <c r="AC213" s="323">
        <v>5</v>
      </c>
      <c r="AD213" s="323">
        <v>8</v>
      </c>
      <c r="AE213" s="323">
        <v>0</v>
      </c>
      <c r="AF213" s="323">
        <v>0</v>
      </c>
      <c r="AG213" s="323">
        <v>0</v>
      </c>
      <c r="AH213" s="324">
        <v>0</v>
      </c>
      <c r="AI213" s="323">
        <v>0</v>
      </c>
      <c r="AJ213" s="324">
        <v>0</v>
      </c>
      <c r="AK213" s="325"/>
    </row>
    <row r="214" spans="1:37" s="323" customFormat="1" ht="12.75">
      <c r="A214" s="320">
        <v>213</v>
      </c>
      <c r="B214" s="321" t="s">
        <v>2609</v>
      </c>
      <c r="C214" s="323" t="s">
        <v>2633</v>
      </c>
      <c r="D214" s="323" t="s">
        <v>2634</v>
      </c>
      <c r="E214" s="323" t="s">
        <v>1194</v>
      </c>
      <c r="F214" s="323">
        <v>100</v>
      </c>
      <c r="G214" s="323">
        <v>86.1</v>
      </c>
      <c r="H214" s="323">
        <v>59</v>
      </c>
      <c r="I214" s="323">
        <v>251</v>
      </c>
      <c r="J214" s="323">
        <v>1.7</v>
      </c>
      <c r="K214" s="323">
        <v>0.3</v>
      </c>
      <c r="L214" s="323">
        <v>11.1</v>
      </c>
      <c r="M214" s="323">
        <v>8.3000000000000007</v>
      </c>
      <c r="N214" s="323">
        <v>2.8</v>
      </c>
      <c r="O214" s="323">
        <v>0.8</v>
      </c>
      <c r="P214" s="323">
        <v>68</v>
      </c>
      <c r="Q214" s="332">
        <v>0.5</v>
      </c>
      <c r="R214" s="323">
        <v>2</v>
      </c>
      <c r="S214" s="323">
        <v>34</v>
      </c>
      <c r="T214" s="323">
        <v>1.5</v>
      </c>
      <c r="U214" s="323">
        <v>0.2</v>
      </c>
      <c r="V214" s="323">
        <v>16</v>
      </c>
      <c r="W214" s="323">
        <v>232</v>
      </c>
      <c r="X214" s="323">
        <v>0.05</v>
      </c>
      <c r="Y214" s="323">
        <v>0.05</v>
      </c>
      <c r="Z214" s="323">
        <v>0.3</v>
      </c>
      <c r="AA214" s="323">
        <v>6</v>
      </c>
      <c r="AB214" s="323">
        <v>0</v>
      </c>
      <c r="AC214" s="323">
        <v>18</v>
      </c>
      <c r="AD214" s="323">
        <v>2</v>
      </c>
      <c r="AE214" s="323">
        <v>0</v>
      </c>
      <c r="AF214" s="323">
        <v>0</v>
      </c>
      <c r="AG214" s="323">
        <v>0</v>
      </c>
      <c r="AH214" s="324">
        <v>0</v>
      </c>
      <c r="AI214" s="323">
        <v>0</v>
      </c>
      <c r="AJ214" s="324">
        <v>0</v>
      </c>
      <c r="AK214" s="325"/>
    </row>
    <row r="215" spans="1:37" s="323" customFormat="1" ht="12.75">
      <c r="A215" s="320">
        <v>214</v>
      </c>
      <c r="B215" s="321" t="s">
        <v>2609</v>
      </c>
      <c r="C215" s="323" t="s">
        <v>2635</v>
      </c>
      <c r="D215" s="323" t="s">
        <v>2636</v>
      </c>
      <c r="E215" s="323" t="s">
        <v>1194</v>
      </c>
      <c r="F215" s="323">
        <v>50</v>
      </c>
      <c r="G215" s="323">
        <v>74.099999999999994</v>
      </c>
      <c r="H215" s="323">
        <v>104</v>
      </c>
      <c r="I215" s="323">
        <v>442</v>
      </c>
      <c r="J215" s="323">
        <v>1.2</v>
      </c>
      <c r="K215" s="323">
        <v>0.1</v>
      </c>
      <c r="L215" s="323">
        <v>23.7</v>
      </c>
      <c r="M215" s="323">
        <v>21.9</v>
      </c>
      <c r="N215" s="323">
        <v>1.8</v>
      </c>
      <c r="O215" s="323">
        <v>0.9</v>
      </c>
      <c r="P215" s="323">
        <v>40</v>
      </c>
      <c r="Q215" s="332">
        <v>1</v>
      </c>
      <c r="R215" s="323">
        <v>1</v>
      </c>
      <c r="S215" s="323">
        <v>30</v>
      </c>
      <c r="T215" s="323">
        <v>0</v>
      </c>
      <c r="U215" s="323">
        <v>0.1</v>
      </c>
      <c r="V215" s="323">
        <v>11</v>
      </c>
      <c r="W215" s="323">
        <v>236</v>
      </c>
      <c r="X215" s="323">
        <v>0.04</v>
      </c>
      <c r="Y215" s="323">
        <v>0.04</v>
      </c>
      <c r="Z215" s="323">
        <v>1.5</v>
      </c>
      <c r="AA215" s="323">
        <v>6</v>
      </c>
      <c r="AB215" s="323">
        <v>0</v>
      </c>
      <c r="AC215" s="323">
        <v>30</v>
      </c>
      <c r="AD215" s="323">
        <v>20</v>
      </c>
      <c r="AE215" s="323">
        <v>0</v>
      </c>
      <c r="AF215" s="323">
        <v>0</v>
      </c>
      <c r="AG215" s="323">
        <v>0</v>
      </c>
      <c r="AH215" s="324">
        <v>0</v>
      </c>
      <c r="AI215" s="323">
        <v>0</v>
      </c>
      <c r="AJ215" s="324">
        <v>0</v>
      </c>
      <c r="AK215" s="325"/>
    </row>
    <row r="216" spans="1:37" s="323" customFormat="1" ht="12.75">
      <c r="A216" s="320">
        <v>215</v>
      </c>
      <c r="B216" s="321" t="s">
        <v>2609</v>
      </c>
      <c r="C216" s="323" t="s">
        <v>2637</v>
      </c>
      <c r="D216" s="323" t="s">
        <v>2638</v>
      </c>
      <c r="E216" s="323" t="s">
        <v>1194</v>
      </c>
      <c r="F216" s="323">
        <v>51</v>
      </c>
      <c r="G216" s="323">
        <v>76.7</v>
      </c>
      <c r="H216" s="323">
        <v>95</v>
      </c>
      <c r="I216" s="323">
        <v>403</v>
      </c>
      <c r="J216" s="323">
        <v>1.5</v>
      </c>
      <c r="K216" s="323">
        <v>0.5</v>
      </c>
      <c r="L216" s="323">
        <v>20.2</v>
      </c>
      <c r="M216" s="323">
        <v>18</v>
      </c>
      <c r="N216" s="323">
        <v>2.2000000000000002</v>
      </c>
      <c r="O216" s="323">
        <v>1.1000000000000001</v>
      </c>
      <c r="P216" s="323">
        <v>7</v>
      </c>
      <c r="Q216" s="332">
        <v>0.5</v>
      </c>
      <c r="R216" s="323">
        <v>0</v>
      </c>
      <c r="S216" s="323">
        <v>36</v>
      </c>
      <c r="T216" s="323">
        <v>1.5</v>
      </c>
      <c r="U216" s="323">
        <v>0.2</v>
      </c>
      <c r="V216" s="323">
        <v>5</v>
      </c>
      <c r="W216" s="323">
        <v>31</v>
      </c>
      <c r="X216" s="323">
        <v>0.1</v>
      </c>
      <c r="Y216" s="323">
        <v>0.01</v>
      </c>
      <c r="Z216" s="323">
        <v>0.9</v>
      </c>
      <c r="AA216" s="323">
        <v>18</v>
      </c>
      <c r="AB216" s="323">
        <v>0</v>
      </c>
      <c r="AC216" s="323">
        <v>5</v>
      </c>
      <c r="AD216" s="323">
        <v>5</v>
      </c>
      <c r="AE216" s="323">
        <v>0</v>
      </c>
      <c r="AF216" s="323">
        <v>0</v>
      </c>
      <c r="AG216" s="323">
        <v>0</v>
      </c>
      <c r="AH216" s="324">
        <v>0</v>
      </c>
      <c r="AI216" s="323">
        <v>0</v>
      </c>
      <c r="AJ216" s="324">
        <v>0</v>
      </c>
      <c r="AK216" s="325"/>
    </row>
    <row r="217" spans="1:37" s="323" customFormat="1" ht="12.75">
      <c r="A217" s="320">
        <v>216</v>
      </c>
      <c r="B217" s="321" t="s">
        <v>2609</v>
      </c>
      <c r="C217" s="323" t="s">
        <v>2639</v>
      </c>
      <c r="D217" s="323" t="s">
        <v>2640</v>
      </c>
      <c r="E217" s="323" t="s">
        <v>1194</v>
      </c>
      <c r="F217" s="323">
        <v>77</v>
      </c>
      <c r="G217" s="323">
        <v>48.2</v>
      </c>
      <c r="H217" s="323">
        <v>358</v>
      </c>
      <c r="I217" s="323">
        <v>1482</v>
      </c>
      <c r="J217" s="323">
        <v>6.3</v>
      </c>
      <c r="K217" s="323">
        <v>25.7</v>
      </c>
      <c r="L217" s="323">
        <v>19</v>
      </c>
      <c r="M217" s="323">
        <v>6.3</v>
      </c>
      <c r="N217" s="323">
        <v>12.7</v>
      </c>
      <c r="O217" s="323">
        <v>0.8</v>
      </c>
      <c r="P217" s="323">
        <v>81</v>
      </c>
      <c r="Q217" s="332">
        <v>7</v>
      </c>
      <c r="R217" s="323">
        <v>22</v>
      </c>
      <c r="S217" s="323">
        <v>359</v>
      </c>
      <c r="T217" s="323">
        <v>0</v>
      </c>
      <c r="U217" s="323">
        <v>0.9</v>
      </c>
      <c r="V217" s="323">
        <v>100</v>
      </c>
      <c r="W217" s="323">
        <v>620</v>
      </c>
      <c r="X217" s="323">
        <v>0.04</v>
      </c>
      <c r="Y217" s="323">
        <v>0.28000000000000003</v>
      </c>
      <c r="Z217" s="323">
        <v>1.4</v>
      </c>
      <c r="AA217" s="323">
        <v>0</v>
      </c>
      <c r="AB217" s="323">
        <v>0</v>
      </c>
      <c r="AC217" s="323">
        <v>18</v>
      </c>
      <c r="AD217" s="323">
        <v>0</v>
      </c>
      <c r="AE217" s="323">
        <v>0</v>
      </c>
      <c r="AF217" s="323">
        <v>0</v>
      </c>
      <c r="AG217" s="323">
        <v>0</v>
      </c>
      <c r="AH217" s="324">
        <v>0</v>
      </c>
      <c r="AI217" s="323">
        <v>0</v>
      </c>
      <c r="AJ217" s="324">
        <v>0</v>
      </c>
      <c r="AK217" s="325"/>
    </row>
    <row r="218" spans="1:37" s="323" customFormat="1" ht="12.75">
      <c r="A218" s="320">
        <v>217</v>
      </c>
      <c r="B218" s="321" t="s">
        <v>2609</v>
      </c>
      <c r="C218" s="323" t="s">
        <v>2641</v>
      </c>
      <c r="D218" s="323" t="s">
        <v>2642</v>
      </c>
      <c r="E218" s="323" t="s">
        <v>1194</v>
      </c>
      <c r="F218" s="323">
        <v>95</v>
      </c>
      <c r="G218" s="323">
        <v>87.8</v>
      </c>
      <c r="H218" s="323">
        <v>53</v>
      </c>
      <c r="I218" s="323">
        <v>222</v>
      </c>
      <c r="J218" s="323">
        <v>0.6</v>
      </c>
      <c r="K218" s="323">
        <v>0.1</v>
      </c>
      <c r="L218" s="323">
        <v>11.1</v>
      </c>
      <c r="M218" s="323">
        <v>8.6999999999999993</v>
      </c>
      <c r="N218" s="323">
        <v>2.4</v>
      </c>
      <c r="O218" s="323">
        <v>0.4</v>
      </c>
      <c r="P218" s="323">
        <v>17</v>
      </c>
      <c r="Q218" s="332">
        <v>0.4</v>
      </c>
      <c r="R218" s="323">
        <v>2</v>
      </c>
      <c r="S218" s="323">
        <v>24</v>
      </c>
      <c r="T218" s="323">
        <v>0</v>
      </c>
      <c r="U218" s="323">
        <v>0.1</v>
      </c>
      <c r="V218" s="323">
        <v>5</v>
      </c>
      <c r="W218" s="323">
        <v>134</v>
      </c>
      <c r="X218" s="323">
        <v>0.06</v>
      </c>
      <c r="Y218" s="323">
        <v>0.02</v>
      </c>
      <c r="Z218" s="323">
        <v>0.4</v>
      </c>
      <c r="AA218" s="323">
        <v>3</v>
      </c>
      <c r="AB218" s="323">
        <v>0</v>
      </c>
      <c r="AC218" s="323">
        <v>8</v>
      </c>
      <c r="AD218" s="323">
        <v>2</v>
      </c>
      <c r="AE218" s="323">
        <v>0</v>
      </c>
      <c r="AF218" s="323">
        <v>0</v>
      </c>
      <c r="AG218" s="323">
        <v>0</v>
      </c>
      <c r="AH218" s="324">
        <v>0</v>
      </c>
      <c r="AI218" s="323">
        <v>0</v>
      </c>
      <c r="AJ218" s="324">
        <v>0</v>
      </c>
      <c r="AK218" s="325"/>
    </row>
    <row r="219" spans="1:37" s="323" customFormat="1" ht="12.75">
      <c r="A219" s="320">
        <v>218</v>
      </c>
      <c r="B219" s="321" t="s">
        <v>2609</v>
      </c>
      <c r="C219" s="323" t="s">
        <v>2643</v>
      </c>
      <c r="D219" s="323" t="s">
        <v>2644</v>
      </c>
      <c r="E219" s="323" t="s">
        <v>1194</v>
      </c>
      <c r="F219" s="323">
        <v>41</v>
      </c>
      <c r="G219" s="323">
        <v>88</v>
      </c>
      <c r="H219" s="323">
        <v>47</v>
      </c>
      <c r="I219" s="323">
        <v>199</v>
      </c>
      <c r="J219" s="323">
        <v>0.6</v>
      </c>
      <c r="K219" s="323">
        <v>0.1</v>
      </c>
      <c r="L219" s="323">
        <v>10.9</v>
      </c>
      <c r="M219" s="323">
        <v>0</v>
      </c>
      <c r="N219" s="323">
        <v>0</v>
      </c>
      <c r="O219" s="323">
        <v>0.4</v>
      </c>
      <c r="P219" s="323">
        <v>66</v>
      </c>
      <c r="Q219" s="332">
        <v>0.3</v>
      </c>
      <c r="R219" s="323">
        <v>0</v>
      </c>
      <c r="S219" s="323">
        <v>17</v>
      </c>
      <c r="T219" s="323">
        <v>0</v>
      </c>
      <c r="U219" s="323">
        <v>0</v>
      </c>
      <c r="V219" s="323">
        <v>0</v>
      </c>
      <c r="W219" s="323">
        <v>0</v>
      </c>
      <c r="X219" s="323">
        <v>0.04</v>
      </c>
      <c r="Y219" s="323">
        <v>0.04</v>
      </c>
      <c r="Z219" s="323">
        <v>0.2</v>
      </c>
      <c r="AA219" s="323">
        <v>0</v>
      </c>
      <c r="AB219" s="323">
        <v>0</v>
      </c>
      <c r="AC219" s="323">
        <v>24</v>
      </c>
      <c r="AD219" s="323">
        <v>0</v>
      </c>
      <c r="AE219" s="323">
        <v>0</v>
      </c>
      <c r="AF219" s="323">
        <v>0</v>
      </c>
      <c r="AG219" s="323">
        <v>0</v>
      </c>
      <c r="AH219" s="324">
        <v>0</v>
      </c>
      <c r="AI219" s="323">
        <v>0</v>
      </c>
      <c r="AJ219" s="324">
        <v>0</v>
      </c>
      <c r="AK219" s="325"/>
    </row>
    <row r="220" spans="1:37" s="323" customFormat="1" ht="12.75">
      <c r="A220" s="320">
        <v>219</v>
      </c>
      <c r="B220" s="321" t="s">
        <v>2609</v>
      </c>
      <c r="C220" s="323" t="s">
        <v>2645</v>
      </c>
      <c r="D220" s="323" t="s">
        <v>2646</v>
      </c>
      <c r="E220" s="323" t="s">
        <v>1093</v>
      </c>
      <c r="F220" s="323">
        <v>45</v>
      </c>
      <c r="G220" s="323">
        <v>47.3</v>
      </c>
      <c r="H220" s="323">
        <v>402</v>
      </c>
      <c r="I220" s="323">
        <v>1660</v>
      </c>
      <c r="J220" s="323">
        <v>3.6</v>
      </c>
      <c r="K220" s="323">
        <v>35.5</v>
      </c>
      <c r="L220" s="323">
        <v>12.6</v>
      </c>
      <c r="M220" s="323">
        <v>3.6</v>
      </c>
      <c r="N220" s="323">
        <v>9</v>
      </c>
      <c r="O220" s="323">
        <v>1.1000000000000001</v>
      </c>
      <c r="P220" s="323">
        <v>7</v>
      </c>
      <c r="Q220" s="332">
        <v>1.3</v>
      </c>
      <c r="R220" s="323">
        <v>18</v>
      </c>
      <c r="S220" s="323">
        <v>80</v>
      </c>
      <c r="T220" s="323">
        <v>1</v>
      </c>
      <c r="U220" s="323">
        <v>0.8</v>
      </c>
      <c r="V220" s="323">
        <v>40</v>
      </c>
      <c r="W220" s="323">
        <v>359</v>
      </c>
      <c r="X220" s="323">
        <v>0.05</v>
      </c>
      <c r="Y220" s="323">
        <v>0.02</v>
      </c>
      <c r="Z220" s="323">
        <v>0.5</v>
      </c>
      <c r="AA220" s="323">
        <v>26</v>
      </c>
      <c r="AB220" s="323">
        <v>0</v>
      </c>
      <c r="AC220" s="323">
        <v>5</v>
      </c>
      <c r="AD220" s="323">
        <v>0</v>
      </c>
      <c r="AE220" s="323">
        <v>0</v>
      </c>
      <c r="AF220" s="323">
        <v>0</v>
      </c>
      <c r="AG220" s="323">
        <v>0</v>
      </c>
      <c r="AH220" s="324">
        <v>0</v>
      </c>
      <c r="AI220" s="323">
        <v>0</v>
      </c>
      <c r="AJ220" s="324">
        <v>0</v>
      </c>
      <c r="AK220" s="325"/>
    </row>
    <row r="221" spans="1:37" s="323" customFormat="1" ht="12.75">
      <c r="A221" s="320">
        <v>220</v>
      </c>
      <c r="B221" s="321" t="s">
        <v>2609</v>
      </c>
      <c r="C221" s="323" t="s">
        <v>2647</v>
      </c>
      <c r="D221" s="323" t="s">
        <v>2648</v>
      </c>
      <c r="E221" s="323" t="s">
        <v>1093</v>
      </c>
      <c r="F221" s="323">
        <v>100</v>
      </c>
      <c r="G221" s="323">
        <v>3</v>
      </c>
      <c r="H221" s="323">
        <v>593</v>
      </c>
      <c r="I221" s="323">
        <v>2467</v>
      </c>
      <c r="J221" s="323">
        <v>3.8</v>
      </c>
      <c r="K221" s="323">
        <v>35.1</v>
      </c>
      <c r="L221" s="323">
        <v>55.9</v>
      </c>
      <c r="M221" s="323">
        <v>39.9</v>
      </c>
      <c r="N221" s="323">
        <v>17</v>
      </c>
      <c r="O221" s="323">
        <v>1.2</v>
      </c>
      <c r="P221" s="323">
        <v>80</v>
      </c>
      <c r="Q221" s="332">
        <v>434.4</v>
      </c>
      <c r="R221" s="323">
        <v>66</v>
      </c>
      <c r="S221" s="323">
        <v>206</v>
      </c>
      <c r="T221" s="323">
        <v>0.3</v>
      </c>
      <c r="U221" s="323">
        <v>2</v>
      </c>
      <c r="V221" s="323">
        <v>90</v>
      </c>
      <c r="W221" s="323">
        <v>1165</v>
      </c>
      <c r="X221" s="323">
        <v>0.06</v>
      </c>
      <c r="Y221" s="323">
        <v>0.02</v>
      </c>
      <c r="Z221" s="323">
        <v>0.3</v>
      </c>
      <c r="AA221" s="323">
        <v>9</v>
      </c>
      <c r="AB221" s="323">
        <v>0</v>
      </c>
      <c r="AC221" s="323">
        <v>2</v>
      </c>
      <c r="AD221" s="323">
        <v>0</v>
      </c>
      <c r="AE221" s="323">
        <v>0</v>
      </c>
      <c r="AF221" s="323">
        <v>0</v>
      </c>
      <c r="AG221" s="323">
        <v>0</v>
      </c>
      <c r="AH221" s="324">
        <v>0</v>
      </c>
      <c r="AI221" s="323">
        <v>0</v>
      </c>
      <c r="AJ221" s="324">
        <v>0</v>
      </c>
      <c r="AK221" s="325"/>
    </row>
    <row r="222" spans="1:37" s="323" customFormat="1" ht="12.75">
      <c r="A222" s="320">
        <v>221</v>
      </c>
      <c r="B222" s="321" t="s">
        <v>2609</v>
      </c>
      <c r="C222" s="323" t="s">
        <v>2649</v>
      </c>
      <c r="D222" s="323" t="s">
        <v>2650</v>
      </c>
      <c r="E222" s="323" t="s">
        <v>1194</v>
      </c>
      <c r="F222" s="323">
        <v>50</v>
      </c>
      <c r="G222" s="323">
        <v>90.1</v>
      </c>
      <c r="H222" s="323">
        <v>38</v>
      </c>
      <c r="I222" s="323">
        <v>160</v>
      </c>
      <c r="J222" s="323">
        <v>0.6</v>
      </c>
      <c r="K222" s="323">
        <v>0.1</v>
      </c>
      <c r="L222" s="323">
        <v>8.5</v>
      </c>
      <c r="M222" s="323">
        <v>8.4</v>
      </c>
      <c r="N222" s="323">
        <v>0.1</v>
      </c>
      <c r="O222" s="323">
        <v>0.6</v>
      </c>
      <c r="P222" s="323">
        <v>7</v>
      </c>
      <c r="Q222" s="332">
        <v>1</v>
      </c>
      <c r="R222" s="323">
        <v>85</v>
      </c>
      <c r="S222" s="323">
        <v>24</v>
      </c>
      <c r="T222" s="323">
        <v>0</v>
      </c>
      <c r="U222" s="323">
        <v>0</v>
      </c>
      <c r="V222" s="323">
        <v>8</v>
      </c>
      <c r="W222" s="323">
        <v>187</v>
      </c>
      <c r="X222" s="323">
        <v>0</v>
      </c>
      <c r="Y222" s="323">
        <v>0.03</v>
      </c>
      <c r="Z222" s="323">
        <v>2.5</v>
      </c>
      <c r="AA222" s="323">
        <v>0</v>
      </c>
      <c r="AB222" s="323">
        <v>0</v>
      </c>
      <c r="AC222" s="323">
        <v>57</v>
      </c>
      <c r="AD222" s="323">
        <v>170</v>
      </c>
      <c r="AE222" s="323">
        <v>0</v>
      </c>
      <c r="AF222" s="323">
        <v>0</v>
      </c>
      <c r="AG222" s="323">
        <v>0</v>
      </c>
      <c r="AH222" s="324">
        <v>0</v>
      </c>
      <c r="AI222" s="323">
        <v>0</v>
      </c>
      <c r="AJ222" s="324">
        <v>0</v>
      </c>
      <c r="AK222" s="325"/>
    </row>
    <row r="223" spans="1:37" s="323" customFormat="1" ht="12.75">
      <c r="A223" s="320">
        <v>222</v>
      </c>
      <c r="B223" s="321" t="s">
        <v>2609</v>
      </c>
      <c r="C223" s="323" t="s">
        <v>2651</v>
      </c>
      <c r="D223" s="323" t="s">
        <v>2652</v>
      </c>
      <c r="E223" s="323" t="s">
        <v>1093</v>
      </c>
      <c r="F223" s="323">
        <v>100</v>
      </c>
      <c r="G223" s="323">
        <v>21.3</v>
      </c>
      <c r="H223" s="323">
        <v>325</v>
      </c>
      <c r="I223" s="323">
        <v>1377</v>
      </c>
      <c r="J223" s="323">
        <v>2.4</v>
      </c>
      <c r="K223" s="323">
        <v>0.2</v>
      </c>
      <c r="L223" s="323">
        <v>74.7</v>
      </c>
      <c r="M223" s="323">
        <v>67.3</v>
      </c>
      <c r="N223" s="323">
        <v>7.4</v>
      </c>
      <c r="O223" s="323">
        <v>1.4</v>
      </c>
      <c r="P223" s="323">
        <v>57</v>
      </c>
      <c r="Q223" s="332">
        <v>0.9</v>
      </c>
      <c r="R223" s="323">
        <v>2</v>
      </c>
      <c r="S223" s="323">
        <v>45</v>
      </c>
      <c r="T223" s="323">
        <v>1</v>
      </c>
      <c r="U223" s="323">
        <v>0.3</v>
      </c>
      <c r="V223" s="323">
        <v>52</v>
      </c>
      <c r="W223" s="323">
        <v>676</v>
      </c>
      <c r="X223" s="323">
        <v>0.06</v>
      </c>
      <c r="Y223" s="323">
        <v>0.34</v>
      </c>
      <c r="Z223" s="323">
        <v>0.2</v>
      </c>
      <c r="AA223" s="323">
        <v>22</v>
      </c>
      <c r="AB223" s="323">
        <v>0</v>
      </c>
      <c r="AC223" s="323">
        <v>0</v>
      </c>
      <c r="AD223" s="323">
        <v>2</v>
      </c>
      <c r="AE223" s="323">
        <v>0</v>
      </c>
      <c r="AF223" s="323">
        <v>0</v>
      </c>
      <c r="AG223" s="323">
        <v>0</v>
      </c>
      <c r="AH223" s="324">
        <v>0</v>
      </c>
      <c r="AI223" s="323">
        <v>0</v>
      </c>
      <c r="AJ223" s="324">
        <v>0</v>
      </c>
      <c r="AK223" s="325"/>
    </row>
    <row r="224" spans="1:37" s="323" customFormat="1" ht="12.75">
      <c r="A224" s="320">
        <v>223</v>
      </c>
      <c r="B224" s="321" t="s">
        <v>2609</v>
      </c>
      <c r="C224" s="323" t="s">
        <v>2653</v>
      </c>
      <c r="D224" s="323" t="s">
        <v>2654</v>
      </c>
      <c r="E224" s="323" t="s">
        <v>1194</v>
      </c>
      <c r="F224" s="323">
        <v>85</v>
      </c>
      <c r="G224" s="323">
        <v>85.7</v>
      </c>
      <c r="H224" s="323">
        <v>58</v>
      </c>
      <c r="I224" s="323">
        <v>244</v>
      </c>
      <c r="J224" s="323">
        <v>1</v>
      </c>
      <c r="K224" s="323">
        <v>0.1</v>
      </c>
      <c r="L224" s="323">
        <v>12.5</v>
      </c>
      <c r="M224" s="323">
        <v>11</v>
      </c>
      <c r="N224" s="323">
        <v>1.5</v>
      </c>
      <c r="O224" s="323">
        <v>0.8</v>
      </c>
      <c r="P224" s="323">
        <v>9</v>
      </c>
      <c r="Q224" s="332">
        <v>0.6</v>
      </c>
      <c r="R224" s="323">
        <v>1</v>
      </c>
      <c r="S224" s="323">
        <v>32</v>
      </c>
      <c r="T224" s="323">
        <v>3</v>
      </c>
      <c r="U224" s="323">
        <v>0.1</v>
      </c>
      <c r="V224" s="323">
        <v>9</v>
      </c>
      <c r="W224" s="323">
        <v>224</v>
      </c>
      <c r="X224" s="323">
        <v>0.04</v>
      </c>
      <c r="Y224" s="323">
        <v>0.02</v>
      </c>
      <c r="Z224" s="323">
        <v>0.4</v>
      </c>
      <c r="AA224" s="323">
        <v>4</v>
      </c>
      <c r="AB224" s="323">
        <v>0</v>
      </c>
      <c r="AC224" s="323">
        <v>29</v>
      </c>
      <c r="AD224" s="323">
        <v>46</v>
      </c>
      <c r="AE224" s="323">
        <v>0</v>
      </c>
      <c r="AF224" s="323">
        <v>0</v>
      </c>
      <c r="AG224" s="323">
        <v>0</v>
      </c>
      <c r="AH224" s="324">
        <v>0</v>
      </c>
      <c r="AI224" s="323">
        <v>0</v>
      </c>
      <c r="AJ224" s="324">
        <v>0</v>
      </c>
      <c r="AK224" s="325"/>
    </row>
    <row r="225" spans="1:37" s="323" customFormat="1" ht="12.75">
      <c r="A225" s="320">
        <v>224</v>
      </c>
      <c r="B225" s="321" t="s">
        <v>2609</v>
      </c>
      <c r="C225" s="323" t="s">
        <v>2655</v>
      </c>
      <c r="D225" s="323" t="s">
        <v>2656</v>
      </c>
      <c r="E225" s="323" t="s">
        <v>1194</v>
      </c>
      <c r="F225" s="323">
        <v>83</v>
      </c>
      <c r="G225" s="323">
        <v>82</v>
      </c>
      <c r="H225" s="323">
        <v>83</v>
      </c>
      <c r="I225" s="323">
        <v>349</v>
      </c>
      <c r="J225" s="323">
        <v>1.7</v>
      </c>
      <c r="K225" s="323">
        <v>0</v>
      </c>
      <c r="L225" s="323">
        <v>15.8</v>
      </c>
      <c r="M225" s="323">
        <v>9.4</v>
      </c>
      <c r="N225" s="323">
        <v>6.4</v>
      </c>
      <c r="O225" s="323">
        <v>0.5</v>
      </c>
      <c r="P225" s="323">
        <v>41</v>
      </c>
      <c r="Q225" s="332">
        <v>1.9</v>
      </c>
      <c r="R225" s="323">
        <v>3</v>
      </c>
      <c r="S225" s="323">
        <v>16</v>
      </c>
      <c r="T225" s="323">
        <v>0</v>
      </c>
      <c r="U225" s="323">
        <v>0.6</v>
      </c>
      <c r="V225" s="323">
        <v>23</v>
      </c>
      <c r="W225" s="323">
        <v>159</v>
      </c>
      <c r="X225" s="323">
        <v>0.04</v>
      </c>
      <c r="Y225" s="323">
        <v>0.04</v>
      </c>
      <c r="Z225" s="323">
        <v>1</v>
      </c>
      <c r="AA225" s="323">
        <v>23</v>
      </c>
      <c r="AB225" s="323">
        <v>0</v>
      </c>
      <c r="AC225" s="323">
        <v>28</v>
      </c>
      <c r="AD225" s="323">
        <v>2</v>
      </c>
      <c r="AE225" s="323">
        <v>0</v>
      </c>
      <c r="AF225" s="323">
        <v>0</v>
      </c>
      <c r="AG225" s="323">
        <v>0</v>
      </c>
      <c r="AH225" s="324">
        <v>0</v>
      </c>
      <c r="AI225" s="323">
        <v>0</v>
      </c>
      <c r="AJ225" s="324">
        <v>0</v>
      </c>
      <c r="AK225" s="325"/>
    </row>
    <row r="226" spans="1:37" s="323" customFormat="1" ht="12.75">
      <c r="A226" s="320">
        <v>225</v>
      </c>
      <c r="B226" s="321" t="s">
        <v>2609</v>
      </c>
      <c r="C226" s="323" t="s">
        <v>2657</v>
      </c>
      <c r="D226" s="323" t="s">
        <v>2658</v>
      </c>
      <c r="E226" s="323" t="s">
        <v>1093</v>
      </c>
      <c r="F226" s="323">
        <v>95</v>
      </c>
      <c r="G226" s="323">
        <v>89.9</v>
      </c>
      <c r="H226" s="323">
        <v>45</v>
      </c>
      <c r="I226" s="323">
        <v>189</v>
      </c>
      <c r="J226" s="323">
        <v>0.8</v>
      </c>
      <c r="K226" s="323">
        <v>0.5</v>
      </c>
      <c r="L226" s="323">
        <v>8.3000000000000007</v>
      </c>
      <c r="M226" s="323">
        <v>6.3</v>
      </c>
      <c r="N226" s="323">
        <v>2</v>
      </c>
      <c r="O226" s="323">
        <v>0.6</v>
      </c>
      <c r="P226" s="323">
        <v>21</v>
      </c>
      <c r="Q226" s="332">
        <v>0.5</v>
      </c>
      <c r="R226" s="323">
        <v>2</v>
      </c>
      <c r="S226" s="323">
        <v>26</v>
      </c>
      <c r="T226" s="323">
        <v>8</v>
      </c>
      <c r="U226" s="323">
        <v>0.2</v>
      </c>
      <c r="V226" s="323">
        <v>13</v>
      </c>
      <c r="W226" s="323">
        <v>157</v>
      </c>
      <c r="X226" s="323">
        <v>0.03</v>
      </c>
      <c r="Y226" s="323">
        <v>0.03</v>
      </c>
      <c r="Z226" s="323">
        <v>0.4</v>
      </c>
      <c r="AA226" s="323">
        <v>22</v>
      </c>
      <c r="AB226" s="323">
        <v>0</v>
      </c>
      <c r="AC226" s="323">
        <v>67</v>
      </c>
      <c r="AD226" s="323">
        <v>4</v>
      </c>
      <c r="AE226" s="323">
        <v>0</v>
      </c>
      <c r="AF226" s="323">
        <v>0</v>
      </c>
      <c r="AG226" s="323">
        <v>0</v>
      </c>
      <c r="AH226" s="324">
        <v>0</v>
      </c>
      <c r="AI226" s="323">
        <v>0</v>
      </c>
      <c r="AJ226" s="324">
        <v>0</v>
      </c>
      <c r="AK226" s="325"/>
    </row>
    <row r="227" spans="1:37" s="323" customFormat="1" ht="12.75">
      <c r="A227" s="320">
        <v>226</v>
      </c>
      <c r="B227" s="321" t="s">
        <v>2609</v>
      </c>
      <c r="C227" s="323" t="s">
        <v>2659</v>
      </c>
      <c r="D227" s="323" t="s">
        <v>2660</v>
      </c>
      <c r="E227" s="323" t="s">
        <v>1093</v>
      </c>
      <c r="F227" s="323">
        <v>95</v>
      </c>
      <c r="G227" s="323">
        <v>91.5</v>
      </c>
      <c r="H227" s="323">
        <v>38</v>
      </c>
      <c r="I227" s="323">
        <v>159</v>
      </c>
      <c r="J227" s="323">
        <v>0.8</v>
      </c>
      <c r="K227" s="323">
        <v>0.3</v>
      </c>
      <c r="L227" s="323">
        <v>7</v>
      </c>
      <c r="M227" s="323">
        <v>5.2</v>
      </c>
      <c r="N227" s="323">
        <v>1.9</v>
      </c>
      <c r="O227" s="323">
        <v>0.4</v>
      </c>
      <c r="P227" s="323">
        <v>20</v>
      </c>
      <c r="Q227" s="332">
        <v>0.4</v>
      </c>
      <c r="R227" s="323">
        <v>1</v>
      </c>
      <c r="S227" s="323">
        <v>22</v>
      </c>
      <c r="T227" s="323">
        <v>8</v>
      </c>
      <c r="U227" s="323">
        <v>0.2</v>
      </c>
      <c r="V227" s="323">
        <v>10</v>
      </c>
      <c r="W227" s="323">
        <v>183</v>
      </c>
      <c r="X227" s="323">
        <v>0.03</v>
      </c>
      <c r="Y227" s="323">
        <v>7.0000000000000007E-2</v>
      </c>
      <c r="Z227" s="323">
        <v>0.4</v>
      </c>
      <c r="AA227" s="323">
        <v>22</v>
      </c>
      <c r="AB227" s="323">
        <v>0</v>
      </c>
      <c r="AC227" s="323">
        <v>64</v>
      </c>
      <c r="AD227" s="323">
        <v>1</v>
      </c>
      <c r="AE227" s="323">
        <v>0</v>
      </c>
      <c r="AF227" s="323">
        <v>0</v>
      </c>
      <c r="AG227" s="323">
        <v>0</v>
      </c>
      <c r="AH227" s="324">
        <v>0</v>
      </c>
      <c r="AI227" s="323">
        <v>0</v>
      </c>
      <c r="AJ227" s="324">
        <v>0</v>
      </c>
      <c r="AK227" s="325"/>
    </row>
    <row r="228" spans="1:37" s="323" customFormat="1" ht="12.75">
      <c r="A228" s="320">
        <v>227</v>
      </c>
      <c r="B228" s="321" t="s">
        <v>2609</v>
      </c>
      <c r="C228" s="323" t="s">
        <v>2661</v>
      </c>
      <c r="D228" s="323" t="s">
        <v>2662</v>
      </c>
      <c r="E228" s="323" t="s">
        <v>1194</v>
      </c>
      <c r="F228" s="323">
        <v>30</v>
      </c>
      <c r="G228" s="323">
        <v>84.4</v>
      </c>
      <c r="H228" s="323">
        <v>70</v>
      </c>
      <c r="I228" s="323">
        <v>295</v>
      </c>
      <c r="J228" s="323">
        <v>1</v>
      </c>
      <c r="K228" s="323">
        <v>1.2</v>
      </c>
      <c r="L228" s="323">
        <v>12.9</v>
      </c>
      <c r="M228" s="323">
        <v>11.1</v>
      </c>
      <c r="N228" s="323">
        <v>1.8</v>
      </c>
      <c r="O228" s="323">
        <v>0.5</v>
      </c>
      <c r="P228" s="323">
        <v>13</v>
      </c>
      <c r="Q228" s="332">
        <v>0.5</v>
      </c>
      <c r="R228" s="323">
        <v>2</v>
      </c>
      <c r="S228" s="323">
        <v>26</v>
      </c>
      <c r="T228" s="323">
        <v>0</v>
      </c>
      <c r="U228" s="323">
        <v>0.2</v>
      </c>
      <c r="V228" s="323">
        <v>12</v>
      </c>
      <c r="W228" s="323">
        <v>244</v>
      </c>
      <c r="X228" s="323">
        <v>0</v>
      </c>
      <c r="Y228" s="323">
        <v>0.04</v>
      </c>
      <c r="Z228" s="323">
        <v>0.2</v>
      </c>
      <c r="AA228" s="323">
        <v>35</v>
      </c>
      <c r="AB228" s="323">
        <v>0</v>
      </c>
      <c r="AC228" s="323">
        <v>5</v>
      </c>
      <c r="AD228" s="323">
        <v>5</v>
      </c>
      <c r="AE228" s="323">
        <v>0</v>
      </c>
      <c r="AF228" s="323">
        <v>0</v>
      </c>
      <c r="AG228" s="323">
        <v>0</v>
      </c>
      <c r="AH228" s="324">
        <v>0</v>
      </c>
      <c r="AI228" s="323">
        <v>0</v>
      </c>
      <c r="AJ228" s="324">
        <v>0</v>
      </c>
      <c r="AK228" s="325"/>
    </row>
    <row r="229" spans="1:37" s="323" customFormat="1" ht="12.75">
      <c r="A229" s="320">
        <v>228</v>
      </c>
      <c r="B229" s="321" t="s">
        <v>2609</v>
      </c>
      <c r="C229" s="323" t="s">
        <v>2663</v>
      </c>
      <c r="D229" s="323" t="s">
        <v>2664</v>
      </c>
      <c r="E229" s="323" t="s">
        <v>1194</v>
      </c>
      <c r="F229" s="323">
        <v>30</v>
      </c>
      <c r="G229" s="323">
        <v>80.2</v>
      </c>
      <c r="H229" s="323">
        <v>95</v>
      </c>
      <c r="I229" s="323">
        <v>398</v>
      </c>
      <c r="J229" s="323">
        <v>2.1</v>
      </c>
      <c r="K229" s="323">
        <v>1.6</v>
      </c>
      <c r="L229" s="323">
        <v>14.9</v>
      </c>
      <c r="M229" s="323">
        <v>9</v>
      </c>
      <c r="N229" s="323">
        <v>5.9</v>
      </c>
      <c r="O229" s="323">
        <v>1.1000000000000001</v>
      </c>
      <c r="P229" s="323">
        <v>12</v>
      </c>
      <c r="Q229" s="332">
        <v>0.9</v>
      </c>
      <c r="R229" s="323">
        <v>20</v>
      </c>
      <c r="S229" s="323">
        <v>50</v>
      </c>
      <c r="T229" s="323">
        <v>0</v>
      </c>
      <c r="U229" s="323">
        <v>0.8</v>
      </c>
      <c r="V229" s="323">
        <v>25</v>
      </c>
      <c r="W229" s="323">
        <v>480</v>
      </c>
      <c r="X229" s="323">
        <v>0.02</v>
      </c>
      <c r="Y229" s="323">
        <v>0.35</v>
      </c>
      <c r="Z229" s="323">
        <v>2.1</v>
      </c>
      <c r="AA229" s="323">
        <v>14</v>
      </c>
      <c r="AB229" s="323">
        <v>0</v>
      </c>
      <c r="AC229" s="323">
        <v>0</v>
      </c>
      <c r="AD229" s="323">
        <v>28</v>
      </c>
      <c r="AE229" s="323">
        <v>0</v>
      </c>
      <c r="AF229" s="323">
        <v>0</v>
      </c>
      <c r="AG229" s="323">
        <v>0</v>
      </c>
      <c r="AH229" s="324">
        <v>0</v>
      </c>
      <c r="AI229" s="323">
        <v>0</v>
      </c>
      <c r="AJ229" s="324">
        <v>0</v>
      </c>
      <c r="AK229" s="325"/>
    </row>
    <row r="230" spans="1:37" s="323" customFormat="1" ht="12.75">
      <c r="A230" s="320">
        <v>229</v>
      </c>
      <c r="B230" s="321" t="s">
        <v>2609</v>
      </c>
      <c r="C230" s="323" t="s">
        <v>2665</v>
      </c>
      <c r="D230" s="323" t="s">
        <v>2666</v>
      </c>
      <c r="E230" s="323" t="s">
        <v>1194</v>
      </c>
      <c r="F230" s="323">
        <v>23</v>
      </c>
      <c r="G230" s="323">
        <v>85.6</v>
      </c>
      <c r="H230" s="323">
        <v>59</v>
      </c>
      <c r="I230" s="323">
        <v>249</v>
      </c>
      <c r="J230" s="323">
        <v>0.9</v>
      </c>
      <c r="K230" s="323">
        <v>0.1</v>
      </c>
      <c r="L230" s="323">
        <v>13.1</v>
      </c>
      <c r="M230" s="323">
        <v>12.2</v>
      </c>
      <c r="N230" s="323">
        <v>0.9</v>
      </c>
      <c r="O230" s="323">
        <v>0.3</v>
      </c>
      <c r="P230" s="323">
        <v>38</v>
      </c>
      <c r="Q230" s="332">
        <v>0.8</v>
      </c>
      <c r="R230" s="323">
        <v>0</v>
      </c>
      <c r="S230" s="323">
        <v>13</v>
      </c>
      <c r="T230" s="323">
        <v>0</v>
      </c>
      <c r="U230" s="323">
        <v>0</v>
      </c>
      <c r="V230" s="323">
        <v>0</v>
      </c>
      <c r="W230" s="323">
        <v>0</v>
      </c>
      <c r="X230" s="323">
        <v>0.03</v>
      </c>
      <c r="Y230" s="323">
        <v>0.05</v>
      </c>
      <c r="Z230" s="323">
        <v>0.3</v>
      </c>
      <c r="AA230" s="323">
        <v>0</v>
      </c>
      <c r="AB230" s="323">
        <v>0</v>
      </c>
      <c r="AC230" s="323">
        <v>4</v>
      </c>
      <c r="AD230" s="323">
        <v>0</v>
      </c>
      <c r="AE230" s="323">
        <v>0</v>
      </c>
      <c r="AF230" s="323">
        <v>0</v>
      </c>
      <c r="AG230" s="323">
        <v>0</v>
      </c>
      <c r="AH230" s="324">
        <v>0</v>
      </c>
      <c r="AI230" s="323">
        <v>0</v>
      </c>
      <c r="AJ230" s="324">
        <v>0</v>
      </c>
      <c r="AK230" s="325"/>
    </row>
    <row r="231" spans="1:37" s="323" customFormat="1" ht="12.75">
      <c r="A231" s="320">
        <v>230</v>
      </c>
      <c r="B231" s="321" t="s">
        <v>2609</v>
      </c>
      <c r="C231" s="323" t="s">
        <v>2667</v>
      </c>
      <c r="D231" s="323" t="s">
        <v>2668</v>
      </c>
      <c r="E231" s="323" t="s">
        <v>1194</v>
      </c>
      <c r="F231" s="323">
        <v>70</v>
      </c>
      <c r="G231" s="323">
        <v>92.1</v>
      </c>
      <c r="H231" s="323">
        <v>33</v>
      </c>
      <c r="I231" s="323">
        <v>139</v>
      </c>
      <c r="J231" s="323">
        <v>0.6</v>
      </c>
      <c r="K231" s="323">
        <v>0.2</v>
      </c>
      <c r="L231" s="323">
        <v>6.8</v>
      </c>
      <c r="M231" s="323">
        <v>6</v>
      </c>
      <c r="N231" s="323">
        <v>0.8</v>
      </c>
      <c r="O231" s="323">
        <v>0.3</v>
      </c>
      <c r="P231" s="323">
        <v>11</v>
      </c>
      <c r="Q231" s="332">
        <v>0.2</v>
      </c>
      <c r="R231" s="323">
        <v>9</v>
      </c>
      <c r="S231" s="323">
        <v>12</v>
      </c>
      <c r="T231" s="323">
        <v>0</v>
      </c>
      <c r="U231" s="323">
        <v>15.7</v>
      </c>
      <c r="V231" s="323">
        <v>5</v>
      </c>
      <c r="W231" s="323">
        <v>57</v>
      </c>
      <c r="X231" s="323">
        <v>0.03</v>
      </c>
      <c r="Y231" s="323">
        <v>0.06</v>
      </c>
      <c r="Z231" s="323">
        <v>1.1000000000000001</v>
      </c>
      <c r="AA231" s="323">
        <v>14</v>
      </c>
      <c r="AB231" s="323">
        <v>0</v>
      </c>
      <c r="AC231" s="323">
        <v>0</v>
      </c>
      <c r="AD231" s="323">
        <v>1</v>
      </c>
      <c r="AE231" s="323">
        <v>0</v>
      </c>
      <c r="AF231" s="323">
        <v>0</v>
      </c>
      <c r="AG231" s="323">
        <v>0</v>
      </c>
      <c r="AH231" s="324">
        <v>0</v>
      </c>
      <c r="AI231" s="323">
        <v>0</v>
      </c>
      <c r="AJ231" s="324">
        <v>0</v>
      </c>
      <c r="AK231" s="325"/>
    </row>
    <row r="232" spans="1:37" s="323" customFormat="1" ht="12.75">
      <c r="A232" s="320">
        <v>231</v>
      </c>
      <c r="B232" s="321" t="s">
        <v>2609</v>
      </c>
      <c r="C232" s="323" t="s">
        <v>2091</v>
      </c>
      <c r="D232" s="323" t="s">
        <v>1775</v>
      </c>
      <c r="E232" s="323" t="s">
        <v>1194</v>
      </c>
      <c r="F232" s="323">
        <v>75</v>
      </c>
      <c r="G232" s="323">
        <v>84.6</v>
      </c>
      <c r="H232" s="323">
        <v>71</v>
      </c>
      <c r="I232" s="323">
        <v>298</v>
      </c>
      <c r="J232" s="323">
        <v>0.9</v>
      </c>
      <c r="K232" s="323">
        <v>0.3</v>
      </c>
      <c r="L232" s="323">
        <v>13.4</v>
      </c>
      <c r="M232" s="323">
        <v>8</v>
      </c>
      <c r="N232" s="323">
        <v>5.4</v>
      </c>
      <c r="O232" s="323">
        <v>0.7</v>
      </c>
      <c r="P232" s="323">
        <v>13</v>
      </c>
      <c r="Q232" s="332">
        <v>0.3</v>
      </c>
      <c r="R232" s="323">
        <v>3</v>
      </c>
      <c r="S232" s="323">
        <v>33</v>
      </c>
      <c r="T232" s="323">
        <v>1.5</v>
      </c>
      <c r="U232" s="323">
        <v>0.3</v>
      </c>
      <c r="V232" s="323">
        <v>12</v>
      </c>
      <c r="W232" s="323">
        <v>337</v>
      </c>
      <c r="X232" s="323">
        <v>0.04</v>
      </c>
      <c r="Y232" s="323">
        <v>0.04</v>
      </c>
      <c r="Z232" s="323">
        <v>1.5</v>
      </c>
      <c r="AA232" s="323">
        <v>49</v>
      </c>
      <c r="AB232" s="323">
        <v>0</v>
      </c>
      <c r="AC232" s="323">
        <v>217</v>
      </c>
      <c r="AD232" s="323">
        <v>31</v>
      </c>
      <c r="AE232" s="323">
        <v>0</v>
      </c>
      <c r="AF232" s="323">
        <v>0</v>
      </c>
      <c r="AG232" s="323">
        <v>0</v>
      </c>
      <c r="AH232" s="324">
        <v>0</v>
      </c>
      <c r="AI232" s="323">
        <v>0</v>
      </c>
      <c r="AJ232" s="324">
        <v>0</v>
      </c>
      <c r="AK232" s="325"/>
    </row>
    <row r="233" spans="1:37" s="323" customFormat="1" ht="12.75">
      <c r="A233" s="320">
        <v>232</v>
      </c>
      <c r="B233" s="321" t="s">
        <v>2609</v>
      </c>
      <c r="C233" s="323" t="s">
        <v>2669</v>
      </c>
      <c r="D233" s="323" t="s">
        <v>2670</v>
      </c>
      <c r="E233" s="323" t="s">
        <v>1194</v>
      </c>
      <c r="F233" s="323">
        <v>75</v>
      </c>
      <c r="G233" s="323">
        <v>82.8</v>
      </c>
      <c r="H233" s="323">
        <v>78</v>
      </c>
      <c r="I233" s="323">
        <v>330</v>
      </c>
      <c r="J233" s="323">
        <v>0.9</v>
      </c>
      <c r="K233" s="323">
        <v>0.4</v>
      </c>
      <c r="L233" s="323">
        <v>15.1</v>
      </c>
      <c r="M233" s="323">
        <v>9.6999999999999993</v>
      </c>
      <c r="N233" s="323">
        <v>5.4</v>
      </c>
      <c r="O233" s="323">
        <v>0.8</v>
      </c>
      <c r="P233" s="323">
        <v>16</v>
      </c>
      <c r="Q233" s="332">
        <v>0.3</v>
      </c>
      <c r="R233" s="323">
        <v>3</v>
      </c>
      <c r="S233" s="323">
        <v>26</v>
      </c>
      <c r="T233" s="323">
        <v>1.5</v>
      </c>
      <c r="U233" s="323">
        <v>0.2</v>
      </c>
      <c r="V233" s="323">
        <v>14</v>
      </c>
      <c r="W233" s="323">
        <v>353</v>
      </c>
      <c r="X233" s="323">
        <v>0.04</v>
      </c>
      <c r="Y233" s="323">
        <v>0.04</v>
      </c>
      <c r="Z233" s="323">
        <v>1.1000000000000001</v>
      </c>
      <c r="AA233" s="323">
        <v>49</v>
      </c>
      <c r="AB233" s="323">
        <v>0</v>
      </c>
      <c r="AC233" s="323">
        <v>214</v>
      </c>
      <c r="AD233" s="323">
        <v>31</v>
      </c>
      <c r="AE233" s="323">
        <v>0</v>
      </c>
      <c r="AF233" s="323">
        <v>0</v>
      </c>
      <c r="AG233" s="323">
        <v>0</v>
      </c>
      <c r="AH233" s="324">
        <v>0</v>
      </c>
      <c r="AI233" s="323">
        <v>0</v>
      </c>
      <c r="AJ233" s="324">
        <v>0</v>
      </c>
      <c r="AK233" s="325"/>
    </row>
    <row r="234" spans="1:37" s="323" customFormat="1" ht="12.75">
      <c r="A234" s="320">
        <v>233</v>
      </c>
      <c r="B234" s="321" t="s">
        <v>2609</v>
      </c>
      <c r="C234" s="323" t="s">
        <v>2671</v>
      </c>
      <c r="D234" s="323" t="s">
        <v>2672</v>
      </c>
      <c r="E234" s="323" t="s">
        <v>1194</v>
      </c>
      <c r="F234" s="323">
        <v>56</v>
      </c>
      <c r="G234" s="323">
        <v>81.599999999999994</v>
      </c>
      <c r="H234" s="323">
        <v>74</v>
      </c>
      <c r="I234" s="323">
        <v>315</v>
      </c>
      <c r="J234" s="323">
        <v>0.9</v>
      </c>
      <c r="K234" s="323">
        <v>0.1</v>
      </c>
      <c r="L234" s="323">
        <v>17.2</v>
      </c>
      <c r="M234" s="323">
        <v>17</v>
      </c>
      <c r="N234" s="323">
        <v>0.2</v>
      </c>
      <c r="O234" s="323">
        <v>0.2</v>
      </c>
      <c r="P234" s="323">
        <v>4</v>
      </c>
      <c r="Q234" s="332">
        <v>0.2</v>
      </c>
      <c r="R234" s="323">
        <v>7</v>
      </c>
      <c r="S234" s="323">
        <v>13</v>
      </c>
      <c r="T234" s="323">
        <v>0</v>
      </c>
      <c r="U234" s="323">
        <v>0.1</v>
      </c>
      <c r="V234" s="323">
        <v>17</v>
      </c>
      <c r="W234" s="323">
        <v>278</v>
      </c>
      <c r="X234" s="323">
        <v>0</v>
      </c>
      <c r="Y234" s="323">
        <v>0.13</v>
      </c>
      <c r="Z234" s="323">
        <v>1.5</v>
      </c>
      <c r="AA234" s="323">
        <v>7</v>
      </c>
      <c r="AB234" s="323">
        <v>0</v>
      </c>
      <c r="AC234" s="323">
        <v>30</v>
      </c>
      <c r="AD234" s="323">
        <v>36</v>
      </c>
      <c r="AE234" s="323">
        <v>0</v>
      </c>
      <c r="AF234" s="323">
        <v>0</v>
      </c>
      <c r="AG234" s="323">
        <v>0</v>
      </c>
      <c r="AH234" s="324">
        <v>0</v>
      </c>
      <c r="AI234" s="323">
        <v>0</v>
      </c>
      <c r="AJ234" s="324">
        <v>0</v>
      </c>
      <c r="AK234" s="325"/>
    </row>
    <row r="235" spans="1:37" s="323" customFormat="1" ht="12.75">
      <c r="A235" s="320">
        <v>234</v>
      </c>
      <c r="B235" s="321" t="s">
        <v>2609</v>
      </c>
      <c r="C235" s="323" t="s">
        <v>2673</v>
      </c>
      <c r="D235" s="323" t="s">
        <v>2674</v>
      </c>
      <c r="E235" s="323" t="s">
        <v>1194</v>
      </c>
      <c r="F235" s="323">
        <v>56</v>
      </c>
      <c r="G235" s="323">
        <v>83.2</v>
      </c>
      <c r="H235" s="323">
        <v>66</v>
      </c>
      <c r="I235" s="323">
        <v>279</v>
      </c>
      <c r="J235" s="323">
        <v>0.7</v>
      </c>
      <c r="K235" s="323">
        <v>0</v>
      </c>
      <c r="L235" s="323">
        <v>15.6</v>
      </c>
      <c r="M235" s="323">
        <v>15.4</v>
      </c>
      <c r="N235" s="323">
        <v>0.2</v>
      </c>
      <c r="O235" s="323">
        <v>0.5</v>
      </c>
      <c r="P235" s="323">
        <v>4</v>
      </c>
      <c r="Q235" s="332">
        <v>0.2</v>
      </c>
      <c r="R235" s="323">
        <v>6</v>
      </c>
      <c r="S235" s="323">
        <v>13</v>
      </c>
      <c r="T235" s="323">
        <v>0</v>
      </c>
      <c r="U235" s="323">
        <v>0</v>
      </c>
      <c r="V235" s="323">
        <v>17</v>
      </c>
      <c r="W235" s="323">
        <v>278</v>
      </c>
      <c r="X235" s="323">
        <v>0</v>
      </c>
      <c r="Y235" s="323">
        <v>0.13</v>
      </c>
      <c r="Z235" s="323">
        <v>1.5</v>
      </c>
      <c r="AA235" s="323">
        <v>7</v>
      </c>
      <c r="AB235" s="323">
        <v>0</v>
      </c>
      <c r="AC235" s="323">
        <v>30</v>
      </c>
      <c r="AD235" s="323">
        <v>36</v>
      </c>
      <c r="AE235" s="323">
        <v>0</v>
      </c>
      <c r="AF235" s="323">
        <v>0</v>
      </c>
      <c r="AG235" s="323">
        <v>0</v>
      </c>
      <c r="AH235" s="324">
        <v>0</v>
      </c>
      <c r="AI235" s="323">
        <v>0</v>
      </c>
      <c r="AJ235" s="324">
        <v>0</v>
      </c>
      <c r="AK235" s="325"/>
    </row>
    <row r="236" spans="1:37" s="323" customFormat="1" ht="12.75">
      <c r="A236" s="320">
        <v>235</v>
      </c>
      <c r="B236" s="321" t="s">
        <v>2609</v>
      </c>
      <c r="C236" s="323" t="s">
        <v>2675</v>
      </c>
      <c r="D236" s="323" t="s">
        <v>2676</v>
      </c>
      <c r="E236" s="323" t="s">
        <v>1194</v>
      </c>
      <c r="F236" s="323">
        <v>56</v>
      </c>
      <c r="G236" s="323">
        <v>85.3</v>
      </c>
      <c r="H236" s="323">
        <v>67</v>
      </c>
      <c r="I236" s="323">
        <v>241</v>
      </c>
      <c r="J236" s="323">
        <v>0.8</v>
      </c>
      <c r="K236" s="323">
        <v>0</v>
      </c>
      <c r="L236" s="323">
        <v>13.3</v>
      </c>
      <c r="M236" s="323">
        <v>13.1</v>
      </c>
      <c r="N236" s="323">
        <v>0.2</v>
      </c>
      <c r="O236" s="323">
        <v>0.6</v>
      </c>
      <c r="P236" s="323">
        <v>4</v>
      </c>
      <c r="Q236" s="332">
        <v>0.2</v>
      </c>
      <c r="R236" s="323">
        <v>6</v>
      </c>
      <c r="S236" s="323">
        <v>13</v>
      </c>
      <c r="T236" s="323">
        <v>0</v>
      </c>
      <c r="U236" s="323">
        <v>0</v>
      </c>
      <c r="V236" s="323">
        <v>17</v>
      </c>
      <c r="W236" s="323">
        <v>278</v>
      </c>
      <c r="X236" s="323">
        <v>0</v>
      </c>
      <c r="Y236" s="323">
        <v>0.13</v>
      </c>
      <c r="Z236" s="323">
        <v>1.5</v>
      </c>
      <c r="AA236" s="323">
        <v>7</v>
      </c>
      <c r="AB236" s="323">
        <v>0</v>
      </c>
      <c r="AC236" s="323">
        <v>30</v>
      </c>
      <c r="AD236" s="323">
        <v>36</v>
      </c>
      <c r="AE236" s="323">
        <v>0</v>
      </c>
      <c r="AF236" s="323">
        <v>0</v>
      </c>
      <c r="AG236" s="323">
        <v>0</v>
      </c>
      <c r="AH236" s="324">
        <v>0</v>
      </c>
      <c r="AI236" s="323">
        <v>0</v>
      </c>
      <c r="AJ236" s="324">
        <v>0</v>
      </c>
      <c r="AK236" s="325"/>
    </row>
    <row r="237" spans="1:37" s="323" customFormat="1" ht="12.75">
      <c r="A237" s="320">
        <v>236</v>
      </c>
      <c r="B237" s="321" t="s">
        <v>2609</v>
      </c>
      <c r="C237" s="323" t="s">
        <v>2677</v>
      </c>
      <c r="D237" s="323" t="s">
        <v>2678</v>
      </c>
      <c r="F237" s="323">
        <v>100</v>
      </c>
      <c r="G237" s="323">
        <v>14.1</v>
      </c>
      <c r="H237" s="323">
        <v>340</v>
      </c>
      <c r="I237" s="323">
        <v>1444</v>
      </c>
      <c r="J237" s="323">
        <v>3</v>
      </c>
      <c r="K237" s="323">
        <v>0.4</v>
      </c>
      <c r="L237" s="323">
        <v>80.7</v>
      </c>
      <c r="M237" s="323">
        <v>79.8</v>
      </c>
      <c r="N237" s="323">
        <v>0.9</v>
      </c>
      <c r="O237" s="323">
        <v>1.8</v>
      </c>
      <c r="P237" s="323">
        <v>10</v>
      </c>
      <c r="Q237" s="332">
        <v>1.5</v>
      </c>
      <c r="R237" s="323">
        <v>0</v>
      </c>
      <c r="S237" s="323">
        <v>95</v>
      </c>
      <c r="T237" s="323">
        <v>0</v>
      </c>
      <c r="U237" s="323">
        <v>0.6</v>
      </c>
      <c r="V237" s="323">
        <v>0</v>
      </c>
      <c r="W237" s="323">
        <v>0</v>
      </c>
      <c r="X237" s="323">
        <v>0.08</v>
      </c>
      <c r="Y237" s="323">
        <v>0.06</v>
      </c>
      <c r="Z237" s="323">
        <v>1.1000000000000001</v>
      </c>
      <c r="AA237" s="323">
        <v>0</v>
      </c>
      <c r="AB237" s="323">
        <v>0</v>
      </c>
      <c r="AC237" s="323">
        <v>1</v>
      </c>
      <c r="AD237" s="323">
        <v>28</v>
      </c>
      <c r="AE237" s="323">
        <v>0</v>
      </c>
      <c r="AF237" s="323">
        <v>0</v>
      </c>
      <c r="AG237" s="323">
        <v>0</v>
      </c>
      <c r="AH237" s="324">
        <v>0</v>
      </c>
      <c r="AI237" s="323">
        <v>0</v>
      </c>
      <c r="AJ237" s="324">
        <v>0</v>
      </c>
      <c r="AK237" s="325"/>
    </row>
    <row r="238" spans="1:37" s="323" customFormat="1" ht="12.75">
      <c r="A238" s="320">
        <v>237</v>
      </c>
      <c r="B238" s="321" t="s">
        <v>2609</v>
      </c>
      <c r="C238" s="323" t="s">
        <v>2679</v>
      </c>
      <c r="D238" s="323" t="s">
        <v>2680</v>
      </c>
      <c r="F238" s="323">
        <v>100</v>
      </c>
      <c r="G238" s="323">
        <v>7.8</v>
      </c>
      <c r="H238" s="323">
        <v>376</v>
      </c>
      <c r="I238" s="323">
        <v>1590</v>
      </c>
      <c r="J238" s="323">
        <v>6.4</v>
      </c>
      <c r="K238" s="323">
        <v>0.6</v>
      </c>
      <c r="L238" s="323">
        <v>83.9</v>
      </c>
      <c r="M238" s="323">
        <v>79.7</v>
      </c>
      <c r="N238" s="323">
        <v>4.2</v>
      </c>
      <c r="O238" s="323">
        <v>1.3</v>
      </c>
      <c r="P238" s="323">
        <v>0</v>
      </c>
      <c r="Q238" s="332">
        <v>0</v>
      </c>
      <c r="R238" s="323">
        <v>0</v>
      </c>
      <c r="S238" s="323">
        <v>0</v>
      </c>
      <c r="T238" s="323">
        <v>0</v>
      </c>
      <c r="U238" s="323">
        <v>0</v>
      </c>
      <c r="V238" s="323">
        <v>0</v>
      </c>
      <c r="W238" s="323">
        <v>0</v>
      </c>
      <c r="X238" s="323">
        <v>0</v>
      </c>
      <c r="Y238" s="323">
        <v>0</v>
      </c>
      <c r="Z238" s="323">
        <v>0</v>
      </c>
      <c r="AA238" s="323">
        <v>0</v>
      </c>
      <c r="AB238" s="323">
        <v>0</v>
      </c>
      <c r="AC238" s="323">
        <v>0</v>
      </c>
      <c r="AD238" s="323">
        <v>0</v>
      </c>
      <c r="AE238" s="323">
        <v>0</v>
      </c>
      <c r="AF238" s="323">
        <v>0</v>
      </c>
      <c r="AG238" s="323">
        <v>0</v>
      </c>
      <c r="AH238" s="324">
        <v>0</v>
      </c>
      <c r="AI238" s="323">
        <v>0</v>
      </c>
      <c r="AJ238" s="324">
        <v>0</v>
      </c>
      <c r="AK238" s="325"/>
    </row>
    <row r="239" spans="1:37" s="323" customFormat="1" ht="12.75">
      <c r="A239" s="320">
        <v>238</v>
      </c>
      <c r="B239" s="321" t="s">
        <v>2609</v>
      </c>
      <c r="C239" s="323" t="s">
        <v>2681</v>
      </c>
      <c r="D239" s="323" t="s">
        <v>2682</v>
      </c>
      <c r="E239" s="323" t="s">
        <v>1194</v>
      </c>
      <c r="F239" s="323">
        <v>61</v>
      </c>
      <c r="G239" s="323">
        <v>89</v>
      </c>
      <c r="H239" s="323">
        <v>48</v>
      </c>
      <c r="I239" s="323">
        <v>203</v>
      </c>
      <c r="J239" s="323">
        <v>0.7</v>
      </c>
      <c r="K239" s="323">
        <v>0.1</v>
      </c>
      <c r="L239" s="323">
        <v>9.6999999999999993</v>
      </c>
      <c r="M239" s="323">
        <v>6.8</v>
      </c>
      <c r="N239" s="323">
        <v>2.8</v>
      </c>
      <c r="O239" s="323">
        <v>0.5</v>
      </c>
      <c r="P239" s="323">
        <v>46</v>
      </c>
      <c r="Q239" s="332">
        <v>0.5</v>
      </c>
      <c r="R239" s="323">
        <v>3</v>
      </c>
      <c r="S239" s="323">
        <v>27</v>
      </c>
      <c r="T239" s="323">
        <v>1.5</v>
      </c>
      <c r="U239" s="323">
        <v>0.1</v>
      </c>
      <c r="V239" s="323">
        <v>57</v>
      </c>
      <c r="W239" s="323">
        <v>240</v>
      </c>
      <c r="X239" s="323">
        <v>0.03</v>
      </c>
      <c r="Y239" s="323">
        <v>0.05</v>
      </c>
      <c r="Z239" s="323">
        <v>0.5</v>
      </c>
      <c r="AA239" s="323">
        <v>6</v>
      </c>
      <c r="AB239" s="323">
        <v>0</v>
      </c>
      <c r="AC239" s="323">
        <v>15</v>
      </c>
      <c r="AD239" s="323">
        <v>7</v>
      </c>
      <c r="AE239" s="323">
        <v>0</v>
      </c>
      <c r="AF239" s="323">
        <v>0</v>
      </c>
      <c r="AG239" s="323">
        <v>0</v>
      </c>
      <c r="AH239" s="324">
        <v>0</v>
      </c>
      <c r="AI239" s="323">
        <v>0</v>
      </c>
      <c r="AJ239" s="324">
        <v>0</v>
      </c>
      <c r="AK239" s="325"/>
    </row>
    <row r="240" spans="1:37" s="323" customFormat="1" ht="12.75">
      <c r="A240" s="320">
        <v>239</v>
      </c>
      <c r="B240" s="321" t="s">
        <v>2609</v>
      </c>
      <c r="C240" s="323" t="s">
        <v>2683</v>
      </c>
      <c r="D240" s="323" t="s">
        <v>2684</v>
      </c>
      <c r="E240" s="323" t="s">
        <v>1194</v>
      </c>
      <c r="F240" s="323">
        <v>61</v>
      </c>
      <c r="G240" s="323">
        <v>83.3</v>
      </c>
      <c r="H240" s="323">
        <v>72</v>
      </c>
      <c r="I240" s="323">
        <v>302</v>
      </c>
      <c r="J240" s="323">
        <v>1.4</v>
      </c>
      <c r="K240" s="323">
        <v>1.1000000000000001</v>
      </c>
      <c r="L240" s="323">
        <v>12.5</v>
      </c>
      <c r="M240" s="323">
        <v>9.6</v>
      </c>
      <c r="N240" s="323">
        <v>2.9</v>
      </c>
      <c r="O240" s="323">
        <v>1.7</v>
      </c>
      <c r="P240" s="323">
        <v>48</v>
      </c>
      <c r="Q240" s="332">
        <v>0.4</v>
      </c>
      <c r="R240" s="323">
        <v>4</v>
      </c>
      <c r="S240" s="323">
        <v>27</v>
      </c>
      <c r="T240" s="323">
        <v>1.5</v>
      </c>
      <c r="U240" s="323">
        <v>0.1</v>
      </c>
      <c r="V240" s="323">
        <v>57</v>
      </c>
      <c r="W240" s="323">
        <v>231</v>
      </c>
      <c r="X240" s="323">
        <v>0.03</v>
      </c>
      <c r="Y240" s="323">
        <v>0.05</v>
      </c>
      <c r="Z240" s="323">
        <v>0.5</v>
      </c>
      <c r="AA240" s="323">
        <v>6</v>
      </c>
      <c r="AB240" s="323">
        <v>0</v>
      </c>
      <c r="AC240" s="323">
        <v>14</v>
      </c>
      <c r="AD240" s="323">
        <v>7</v>
      </c>
      <c r="AE240" s="323">
        <v>0</v>
      </c>
      <c r="AF240" s="323">
        <v>0</v>
      </c>
      <c r="AG240" s="323">
        <v>0</v>
      </c>
      <c r="AH240" s="324">
        <v>0</v>
      </c>
      <c r="AI240" s="323">
        <v>0</v>
      </c>
      <c r="AJ240" s="324">
        <v>0</v>
      </c>
      <c r="AK240" s="325"/>
    </row>
    <row r="241" spans="1:37" s="323" customFormat="1" ht="12.75">
      <c r="A241" s="320">
        <v>240</v>
      </c>
      <c r="B241" s="321" t="s">
        <v>2609</v>
      </c>
      <c r="C241" s="323" t="s">
        <v>2685</v>
      </c>
      <c r="D241" s="323" t="s">
        <v>2686</v>
      </c>
      <c r="E241" s="323" t="s">
        <v>1194</v>
      </c>
      <c r="F241" s="323">
        <v>61</v>
      </c>
      <c r="G241" s="323">
        <v>85.1</v>
      </c>
      <c r="H241" s="323">
        <v>65</v>
      </c>
      <c r="I241" s="323">
        <v>273</v>
      </c>
      <c r="J241" s="323">
        <v>0.7</v>
      </c>
      <c r="K241" s="323">
        <v>0.5</v>
      </c>
      <c r="L241" s="323">
        <v>12.5</v>
      </c>
      <c r="M241" s="323">
        <v>8.9</v>
      </c>
      <c r="N241" s="323">
        <v>3</v>
      </c>
      <c r="O241" s="323">
        <v>1.1000000000000001</v>
      </c>
      <c r="P241" s="323">
        <v>51</v>
      </c>
      <c r="Q241" s="332">
        <v>0.5</v>
      </c>
      <c r="R241" s="323">
        <v>3</v>
      </c>
      <c r="S241" s="323">
        <v>28</v>
      </c>
      <c r="T241" s="323">
        <v>1.5</v>
      </c>
      <c r="U241" s="323">
        <v>0.1</v>
      </c>
      <c r="V241" s="323">
        <v>52</v>
      </c>
      <c r="W241" s="323">
        <v>235</v>
      </c>
      <c r="X241" s="323">
        <v>0.03</v>
      </c>
      <c r="Y241" s="323">
        <v>0.06</v>
      </c>
      <c r="Z241" s="323">
        <v>0.4</v>
      </c>
      <c r="AA241" s="323">
        <v>6</v>
      </c>
      <c r="AB241" s="323">
        <v>0</v>
      </c>
      <c r="AC241" s="323">
        <v>14</v>
      </c>
      <c r="AD241" s="323">
        <v>8</v>
      </c>
      <c r="AE241" s="323">
        <v>0</v>
      </c>
      <c r="AF241" s="323">
        <v>0</v>
      </c>
      <c r="AG241" s="323">
        <v>0</v>
      </c>
      <c r="AH241" s="324">
        <v>0</v>
      </c>
      <c r="AI241" s="323">
        <v>0</v>
      </c>
      <c r="AJ241" s="324">
        <v>0</v>
      </c>
      <c r="AK241" s="325"/>
    </row>
    <row r="242" spans="1:37" s="323" customFormat="1" ht="12.75">
      <c r="A242" s="320">
        <v>241</v>
      </c>
      <c r="B242" s="321" t="s">
        <v>2609</v>
      </c>
      <c r="C242" s="323" t="s">
        <v>2687</v>
      </c>
      <c r="D242" s="323" t="s">
        <v>2688</v>
      </c>
      <c r="E242" s="323" t="s">
        <v>1194</v>
      </c>
      <c r="F242" s="323">
        <v>20</v>
      </c>
      <c r="G242" s="323">
        <v>84.8</v>
      </c>
      <c r="H242" s="323">
        <v>57</v>
      </c>
      <c r="I242" s="323">
        <v>243</v>
      </c>
      <c r="J242" s="323">
        <v>0.3</v>
      </c>
      <c r="K242" s="323">
        <v>0.1</v>
      </c>
      <c r="L242" s="323">
        <v>13.8</v>
      </c>
      <c r="M242" s="323">
        <v>0</v>
      </c>
      <c r="N242" s="323">
        <v>0</v>
      </c>
      <c r="O242" s="323">
        <v>1</v>
      </c>
      <c r="P242" s="323">
        <v>50</v>
      </c>
      <c r="Q242" s="332">
        <v>0.3</v>
      </c>
      <c r="R242" s="323">
        <v>0</v>
      </c>
      <c r="S242" s="323">
        <v>20</v>
      </c>
      <c r="T242" s="323">
        <v>0</v>
      </c>
      <c r="U242" s="323">
        <v>0</v>
      </c>
      <c r="V242" s="323">
        <v>0</v>
      </c>
      <c r="W242" s="323">
        <v>0</v>
      </c>
      <c r="X242" s="323">
        <v>0.03</v>
      </c>
      <c r="Y242" s="323">
        <v>0.02</v>
      </c>
      <c r="Z242" s="323">
        <v>0.3</v>
      </c>
      <c r="AA242" s="323">
        <v>0</v>
      </c>
      <c r="AB242" s="323">
        <v>0</v>
      </c>
      <c r="AC242" s="323">
        <v>24</v>
      </c>
      <c r="AD242" s="323">
        <v>0</v>
      </c>
      <c r="AE242" s="323">
        <v>0</v>
      </c>
      <c r="AF242" s="323">
        <v>0</v>
      </c>
      <c r="AG242" s="323">
        <v>0</v>
      </c>
      <c r="AH242" s="324">
        <v>0</v>
      </c>
      <c r="AI242" s="323">
        <v>0</v>
      </c>
      <c r="AJ242" s="324">
        <v>0</v>
      </c>
      <c r="AK242" s="325"/>
    </row>
    <row r="243" spans="1:37" s="323" customFormat="1" ht="12.75">
      <c r="A243" s="320">
        <v>242</v>
      </c>
      <c r="B243" s="321" t="s">
        <v>2609</v>
      </c>
      <c r="C243" s="323" t="s">
        <v>2689</v>
      </c>
      <c r="D243" s="323" t="s">
        <v>2690</v>
      </c>
      <c r="E243" s="323" t="s">
        <v>1194</v>
      </c>
      <c r="F243" s="323">
        <v>91</v>
      </c>
      <c r="G243" s="323">
        <v>83</v>
      </c>
      <c r="H243" s="323">
        <v>73</v>
      </c>
      <c r="I243" s="323">
        <v>310</v>
      </c>
      <c r="J243" s="323">
        <v>1</v>
      </c>
      <c r="K243" s="323">
        <v>0.4</v>
      </c>
      <c r="L243" s="323">
        <v>15</v>
      </c>
      <c r="M243" s="323">
        <v>12.1</v>
      </c>
      <c r="N243" s="323">
        <v>2.9</v>
      </c>
      <c r="O243" s="323">
        <v>0.6</v>
      </c>
      <c r="P243" s="323">
        <v>30</v>
      </c>
      <c r="Q243" s="332">
        <v>0.4</v>
      </c>
      <c r="R243" s="323">
        <v>3</v>
      </c>
      <c r="S243" s="323">
        <v>34</v>
      </c>
      <c r="T243" s="323">
        <v>0.3</v>
      </c>
      <c r="U243" s="323">
        <v>0.1</v>
      </c>
      <c r="V243" s="323">
        <v>16</v>
      </c>
      <c r="W243" s="323">
        <v>299</v>
      </c>
      <c r="X243" s="323">
        <v>0.03</v>
      </c>
      <c r="Y243" s="323">
        <v>0.03</v>
      </c>
      <c r="Z243" s="323">
        <v>0.4</v>
      </c>
      <c r="AA243" s="323">
        <v>26</v>
      </c>
      <c r="AB243" s="323">
        <v>0</v>
      </c>
      <c r="AC243" s="323">
        <v>80</v>
      </c>
      <c r="AD243" s="323">
        <v>18</v>
      </c>
      <c r="AE243" s="323">
        <v>0</v>
      </c>
      <c r="AF243" s="323">
        <v>0</v>
      </c>
      <c r="AG243" s="323">
        <v>0</v>
      </c>
      <c r="AH243" s="324">
        <v>0</v>
      </c>
      <c r="AI243" s="323">
        <v>0</v>
      </c>
      <c r="AJ243" s="324">
        <v>0</v>
      </c>
      <c r="AK243" s="325"/>
    </row>
    <row r="244" spans="1:37" s="323" customFormat="1" ht="12.75">
      <c r="A244" s="320">
        <v>243</v>
      </c>
      <c r="B244" s="321" t="s">
        <v>2609</v>
      </c>
      <c r="C244" s="323" t="s">
        <v>2691</v>
      </c>
      <c r="D244" s="323" t="s">
        <v>2692</v>
      </c>
      <c r="E244" s="323" t="s">
        <v>1194</v>
      </c>
      <c r="F244" s="323">
        <v>40</v>
      </c>
      <c r="G244" s="323">
        <v>92.4</v>
      </c>
      <c r="H244" s="323">
        <v>35</v>
      </c>
      <c r="I244" s="323">
        <v>147</v>
      </c>
      <c r="J244" s="323">
        <v>0.6</v>
      </c>
      <c r="K244" s="323">
        <v>0.1</v>
      </c>
      <c r="L244" s="323">
        <v>6.6</v>
      </c>
      <c r="M244" s="323">
        <v>3.8</v>
      </c>
      <c r="N244" s="323">
        <v>2.8</v>
      </c>
      <c r="O244" s="323">
        <v>0.4</v>
      </c>
      <c r="P244" s="323">
        <v>28</v>
      </c>
      <c r="Q244" s="332">
        <v>0.3</v>
      </c>
      <c r="R244" s="323">
        <v>2</v>
      </c>
      <c r="S244" s="323">
        <v>10</v>
      </c>
      <c r="T244" s="323">
        <v>1.5</v>
      </c>
      <c r="U244" s="323">
        <v>0.1</v>
      </c>
      <c r="V244" s="323">
        <v>19</v>
      </c>
      <c r="W244" s="323">
        <v>39</v>
      </c>
      <c r="X244" s="323">
        <v>0.04</v>
      </c>
      <c r="Y244" s="323">
        <v>0.01</v>
      </c>
      <c r="Z244" s="323">
        <v>0.2</v>
      </c>
      <c r="AA244" s="323">
        <v>8</v>
      </c>
      <c r="AB244" s="323">
        <v>0</v>
      </c>
      <c r="AC244" s="323">
        <v>45</v>
      </c>
      <c r="AD244" s="323">
        <v>0</v>
      </c>
      <c r="AE244" s="323">
        <v>0</v>
      </c>
      <c r="AF244" s="323">
        <v>0</v>
      </c>
      <c r="AG244" s="323">
        <v>0</v>
      </c>
      <c r="AH244" s="324">
        <v>0</v>
      </c>
      <c r="AI244" s="323">
        <v>0</v>
      </c>
      <c r="AJ244" s="324">
        <v>0</v>
      </c>
      <c r="AK244" s="325"/>
    </row>
    <row r="245" spans="1:37" s="323" customFormat="1" ht="12.75">
      <c r="A245" s="320">
        <v>244</v>
      </c>
      <c r="B245" s="321" t="s">
        <v>2609</v>
      </c>
      <c r="C245" s="323" t="s">
        <v>2071</v>
      </c>
      <c r="D245" s="323" t="s">
        <v>1766</v>
      </c>
      <c r="E245" s="323" t="s">
        <v>1194</v>
      </c>
      <c r="F245" s="323">
        <v>50</v>
      </c>
      <c r="G245" s="323">
        <v>89.7</v>
      </c>
      <c r="H245" s="323">
        <v>44</v>
      </c>
      <c r="I245" s="323">
        <v>186</v>
      </c>
      <c r="J245" s="323">
        <v>0.3</v>
      </c>
      <c r="K245" s="323">
        <v>0.3</v>
      </c>
      <c r="L245" s="323">
        <v>9.3000000000000007</v>
      </c>
      <c r="M245" s="323">
        <v>7.8</v>
      </c>
      <c r="N245" s="323">
        <v>1.5</v>
      </c>
      <c r="O245" s="323">
        <v>0.4</v>
      </c>
      <c r="P245" s="323">
        <v>19</v>
      </c>
      <c r="Q245" s="332">
        <v>0.5</v>
      </c>
      <c r="R245" s="323">
        <v>4</v>
      </c>
      <c r="S245" s="323">
        <v>15</v>
      </c>
      <c r="T245" s="323">
        <v>0</v>
      </c>
      <c r="U245" s="323">
        <v>0.1</v>
      </c>
      <c r="V245" s="323">
        <v>8</v>
      </c>
      <c r="W245" s="323">
        <v>143</v>
      </c>
      <c r="X245" s="323">
        <v>0.05</v>
      </c>
      <c r="Y245" s="323">
        <v>0.01</v>
      </c>
      <c r="Z245" s="323">
        <v>0.1</v>
      </c>
      <c r="AA245" s="323">
        <v>11</v>
      </c>
      <c r="AB245" s="323">
        <v>0</v>
      </c>
      <c r="AC245" s="323">
        <v>42</v>
      </c>
      <c r="AD245" s="323">
        <v>1</v>
      </c>
      <c r="AE245" s="323">
        <v>0</v>
      </c>
      <c r="AF245" s="323">
        <v>0</v>
      </c>
      <c r="AG245" s="323">
        <v>0</v>
      </c>
      <c r="AH245" s="324">
        <v>0</v>
      </c>
      <c r="AI245" s="323">
        <v>0</v>
      </c>
      <c r="AJ245" s="324">
        <v>0</v>
      </c>
      <c r="AK245" s="325"/>
    </row>
    <row r="246" spans="1:37" s="323" customFormat="1" ht="12.75">
      <c r="A246" s="320">
        <v>245</v>
      </c>
      <c r="B246" s="321" t="s">
        <v>2609</v>
      </c>
      <c r="C246" s="323" t="s">
        <v>2693</v>
      </c>
      <c r="D246" s="323" t="s">
        <v>2694</v>
      </c>
      <c r="E246" s="323" t="s">
        <v>1194</v>
      </c>
      <c r="F246" s="323">
        <v>60</v>
      </c>
      <c r="G246" s="323">
        <v>89.2</v>
      </c>
      <c r="H246" s="323">
        <v>48</v>
      </c>
      <c r="I246" s="323">
        <v>200</v>
      </c>
      <c r="J246" s="323">
        <v>0.9</v>
      </c>
      <c r="K246" s="323">
        <v>0.1</v>
      </c>
      <c r="L246" s="323">
        <v>8.9</v>
      </c>
      <c r="M246" s="323">
        <v>5.3</v>
      </c>
      <c r="N246" s="323">
        <v>3.6</v>
      </c>
      <c r="O246" s="323">
        <v>0.8</v>
      </c>
      <c r="P246" s="323">
        <v>10</v>
      </c>
      <c r="Q246" s="332">
        <v>0.6</v>
      </c>
      <c r="R246" s="323">
        <v>0</v>
      </c>
      <c r="S246" s="323">
        <v>15</v>
      </c>
      <c r="T246" s="323">
        <v>0</v>
      </c>
      <c r="U246" s="323">
        <v>0.1</v>
      </c>
      <c r="V246" s="323">
        <v>19</v>
      </c>
      <c r="W246" s="323">
        <v>248</v>
      </c>
      <c r="X246" s="323">
        <v>0.04</v>
      </c>
      <c r="Y246" s="323">
        <v>0.04</v>
      </c>
      <c r="Z246" s="323">
        <v>0.1</v>
      </c>
      <c r="AA246" s="323">
        <v>7</v>
      </c>
      <c r="AB246" s="323">
        <v>0</v>
      </c>
      <c r="AC246" s="323">
        <v>20</v>
      </c>
      <c r="AD246" s="323">
        <v>37</v>
      </c>
      <c r="AE246" s="323">
        <v>0</v>
      </c>
      <c r="AF246" s="323">
        <v>0</v>
      </c>
      <c r="AG246" s="323">
        <v>0</v>
      </c>
      <c r="AH246" s="324">
        <v>0</v>
      </c>
      <c r="AI246" s="323">
        <v>0</v>
      </c>
      <c r="AJ246" s="324">
        <v>0</v>
      </c>
      <c r="AK246" s="325"/>
    </row>
    <row r="247" spans="1:37" s="323" customFormat="1" ht="12.75">
      <c r="A247" s="320">
        <v>246</v>
      </c>
      <c r="B247" s="321" t="s">
        <v>2609</v>
      </c>
      <c r="C247" s="323" t="s">
        <v>2695</v>
      </c>
      <c r="D247" s="323" t="s">
        <v>2696</v>
      </c>
      <c r="E247" s="323" t="s">
        <v>2616</v>
      </c>
      <c r="F247" s="323">
        <v>100</v>
      </c>
      <c r="G247" s="323">
        <v>3</v>
      </c>
      <c r="H247" s="323">
        <v>579</v>
      </c>
      <c r="I247" s="323">
        <v>2411</v>
      </c>
      <c r="J247" s="323">
        <v>5.9</v>
      </c>
      <c r="K247" s="323">
        <v>36.4</v>
      </c>
      <c r="L247" s="323">
        <v>52.6</v>
      </c>
      <c r="M247" s="323">
        <v>44</v>
      </c>
      <c r="N247" s="323">
        <v>8.6</v>
      </c>
      <c r="O247" s="323">
        <v>2</v>
      </c>
      <c r="P247" s="323">
        <v>85</v>
      </c>
      <c r="Q247" s="332">
        <v>3.7</v>
      </c>
      <c r="R247" s="323">
        <v>5</v>
      </c>
      <c r="S247" s="323">
        <v>188</v>
      </c>
      <c r="T247" s="323">
        <v>0</v>
      </c>
      <c r="U247" s="323">
        <v>1.2</v>
      </c>
      <c r="V247" s="323">
        <v>130</v>
      </c>
      <c r="W247" s="323">
        <v>368</v>
      </c>
      <c r="X247" s="323">
        <v>1.2</v>
      </c>
      <c r="Y247" s="323">
        <v>0.16</v>
      </c>
      <c r="Z247" s="323">
        <v>2.5</v>
      </c>
      <c r="AA247" s="323">
        <v>11</v>
      </c>
      <c r="AB247" s="323">
        <v>0</v>
      </c>
      <c r="AC247" s="323">
        <v>1</v>
      </c>
      <c r="AD247" s="323">
        <v>0</v>
      </c>
      <c r="AE247" s="323">
        <v>0</v>
      </c>
      <c r="AF247" s="323">
        <v>0</v>
      </c>
      <c r="AG247" s="323">
        <v>0</v>
      </c>
      <c r="AH247" s="324">
        <v>0</v>
      </c>
      <c r="AI247" s="323">
        <v>0</v>
      </c>
      <c r="AJ247" s="324">
        <v>0</v>
      </c>
      <c r="AK247" s="325"/>
    </row>
    <row r="248" spans="1:37" s="323" customFormat="1" ht="12.75">
      <c r="A248" s="320">
        <v>247</v>
      </c>
      <c r="B248" s="321" t="s">
        <v>2609</v>
      </c>
      <c r="C248" s="323" t="s">
        <v>2697</v>
      </c>
      <c r="D248" s="323" t="s">
        <v>2698</v>
      </c>
      <c r="E248" s="323" t="s">
        <v>1194</v>
      </c>
      <c r="F248" s="323">
        <v>15</v>
      </c>
      <c r="G248" s="323">
        <v>88.3</v>
      </c>
      <c r="H248" s="323">
        <v>47</v>
      </c>
      <c r="I248" s="323">
        <v>198</v>
      </c>
      <c r="J248" s="323">
        <v>0.5</v>
      </c>
      <c r="K248" s="323">
        <v>0.1</v>
      </c>
      <c r="L248" s="323">
        <v>10.9</v>
      </c>
      <c r="M248" s="323">
        <v>0</v>
      </c>
      <c r="N248" s="323">
        <v>0</v>
      </c>
      <c r="O248" s="323">
        <v>0.2</v>
      </c>
      <c r="P248" s="323">
        <v>10</v>
      </c>
      <c r="Q248" s="332">
        <v>0.3</v>
      </c>
      <c r="R248" s="323">
        <v>0</v>
      </c>
      <c r="S248" s="323">
        <v>21</v>
      </c>
      <c r="T248" s="323">
        <v>0</v>
      </c>
      <c r="U248" s="323">
        <v>0</v>
      </c>
      <c r="V248" s="323">
        <v>0</v>
      </c>
      <c r="W248" s="323">
        <v>0</v>
      </c>
      <c r="X248" s="323">
        <v>0.05</v>
      </c>
      <c r="Y248" s="323">
        <v>0.05</v>
      </c>
      <c r="Z248" s="323">
        <v>0.3</v>
      </c>
      <c r="AA248" s="323">
        <v>0</v>
      </c>
      <c r="AB248" s="323">
        <v>0</v>
      </c>
      <c r="AC248" s="323">
        <v>10</v>
      </c>
      <c r="AD248" s="323">
        <v>0</v>
      </c>
      <c r="AE248" s="323">
        <v>0</v>
      </c>
      <c r="AF248" s="323">
        <v>0</v>
      </c>
      <c r="AG248" s="323">
        <v>0</v>
      </c>
      <c r="AH248" s="324">
        <v>0</v>
      </c>
      <c r="AI248" s="323">
        <v>0</v>
      </c>
      <c r="AJ248" s="324">
        <v>0</v>
      </c>
      <c r="AK248" s="325"/>
    </row>
    <row r="249" spans="1:37" s="323" customFormat="1" ht="12.75">
      <c r="A249" s="320">
        <v>248</v>
      </c>
      <c r="B249" s="321" t="s">
        <v>2609</v>
      </c>
      <c r="C249" s="323" t="s">
        <v>2699</v>
      </c>
      <c r="D249" s="323" t="s">
        <v>2700</v>
      </c>
      <c r="E249" s="323" t="s">
        <v>1194</v>
      </c>
      <c r="F249" s="323">
        <v>65</v>
      </c>
      <c r="G249" s="323">
        <v>85.8</v>
      </c>
      <c r="H249" s="323">
        <v>62</v>
      </c>
      <c r="I249" s="323">
        <v>262</v>
      </c>
      <c r="J249" s="323">
        <v>0.4</v>
      </c>
      <c r="K249" s="323">
        <v>0.1</v>
      </c>
      <c r="L249" s="323">
        <v>13.4</v>
      </c>
      <c r="M249" s="323">
        <v>10.4</v>
      </c>
      <c r="N249" s="323">
        <v>3</v>
      </c>
      <c r="O249" s="323">
        <v>0.3</v>
      </c>
      <c r="P249" s="323">
        <v>20</v>
      </c>
      <c r="Q249" s="332">
        <v>0.4</v>
      </c>
      <c r="R249" s="323">
        <v>15</v>
      </c>
      <c r="S249" s="323">
        <v>15</v>
      </c>
      <c r="T249" s="323">
        <v>0</v>
      </c>
      <c r="U249" s="323">
        <v>0.1</v>
      </c>
      <c r="V249" s="323">
        <v>16</v>
      </c>
      <c r="W249" s="323">
        <v>47</v>
      </c>
      <c r="X249" s="323">
        <v>0.04</v>
      </c>
      <c r="Y249" s="323">
        <v>0.04</v>
      </c>
      <c r="Z249" s="323">
        <v>0.4</v>
      </c>
      <c r="AA249" s="323">
        <v>14</v>
      </c>
      <c r="AB249" s="323">
        <v>0</v>
      </c>
      <c r="AC249" s="323">
        <v>8</v>
      </c>
      <c r="AD249" s="323">
        <v>120</v>
      </c>
      <c r="AE249" s="323">
        <v>0</v>
      </c>
      <c r="AF249" s="323">
        <v>0</v>
      </c>
      <c r="AG249" s="323">
        <v>0</v>
      </c>
      <c r="AH249" s="324">
        <v>0</v>
      </c>
      <c r="AI249" s="323">
        <v>0</v>
      </c>
      <c r="AJ249" s="324">
        <v>0</v>
      </c>
      <c r="AK249" s="325"/>
    </row>
    <row r="250" spans="1:37" s="323" customFormat="1" ht="12.75">
      <c r="A250" s="320">
        <v>249</v>
      </c>
      <c r="B250" s="321" t="s">
        <v>2609</v>
      </c>
      <c r="C250" s="323" t="s">
        <v>2701</v>
      </c>
      <c r="D250" s="323" t="s">
        <v>2702</v>
      </c>
      <c r="E250" s="323" t="s">
        <v>1194</v>
      </c>
      <c r="F250" s="323">
        <v>35</v>
      </c>
      <c r="G250" s="323">
        <v>77.400000000000006</v>
      </c>
      <c r="H250" s="323">
        <v>90</v>
      </c>
      <c r="I250" s="323">
        <v>381</v>
      </c>
      <c r="J250" s="323">
        <v>1</v>
      </c>
      <c r="K250" s="323">
        <v>0.2</v>
      </c>
      <c r="L250" s="323">
        <v>21</v>
      </c>
      <c r="M250" s="323">
        <v>0</v>
      </c>
      <c r="N250" s="323">
        <v>0</v>
      </c>
      <c r="O250" s="323">
        <v>0.4</v>
      </c>
      <c r="P250" s="323">
        <v>15</v>
      </c>
      <c r="Q250" s="332">
        <v>0.6</v>
      </c>
      <c r="R250" s="323">
        <v>0</v>
      </c>
      <c r="S250" s="323">
        <v>20</v>
      </c>
      <c r="T250" s="323">
        <v>0</v>
      </c>
      <c r="U250" s="323">
        <v>0</v>
      </c>
      <c r="V250" s="323">
        <v>0</v>
      </c>
      <c r="W250" s="323">
        <v>0</v>
      </c>
      <c r="X250" s="323">
        <v>0.03</v>
      </c>
      <c r="Y250" s="323">
        <v>0.02</v>
      </c>
      <c r="Z250" s="323">
        <v>0.9</v>
      </c>
      <c r="AA250" s="323">
        <v>0</v>
      </c>
      <c r="AB250" s="323">
        <v>0</v>
      </c>
      <c r="AC250" s="323">
        <v>3</v>
      </c>
      <c r="AD250" s="323">
        <v>7</v>
      </c>
      <c r="AE250" s="323">
        <v>0</v>
      </c>
      <c r="AF250" s="323">
        <v>0</v>
      </c>
      <c r="AG250" s="323">
        <v>0</v>
      </c>
      <c r="AH250" s="324">
        <v>0</v>
      </c>
      <c r="AI250" s="323">
        <v>0</v>
      </c>
      <c r="AJ250" s="324">
        <v>0</v>
      </c>
      <c r="AK250" s="325"/>
    </row>
    <row r="251" spans="1:37" s="323" customFormat="1" ht="12.75">
      <c r="A251" s="320">
        <v>250</v>
      </c>
      <c r="B251" s="321" t="s">
        <v>2609</v>
      </c>
      <c r="C251" s="323" t="s">
        <v>2044</v>
      </c>
      <c r="D251" s="323" t="s">
        <v>2703</v>
      </c>
      <c r="E251" s="323" t="s">
        <v>1194</v>
      </c>
      <c r="F251" s="323">
        <v>70</v>
      </c>
      <c r="G251" s="323">
        <v>87.2</v>
      </c>
      <c r="H251" s="323">
        <v>54</v>
      </c>
      <c r="I251" s="323">
        <v>228</v>
      </c>
      <c r="J251" s="323">
        <v>0.9</v>
      </c>
      <c r="K251" s="323">
        <v>0.1</v>
      </c>
      <c r="L251" s="323">
        <v>11.4</v>
      </c>
      <c r="M251" s="323">
        <v>9.6</v>
      </c>
      <c r="N251" s="323">
        <v>1.8</v>
      </c>
      <c r="O251" s="323">
        <v>0.4</v>
      </c>
      <c r="P251" s="323">
        <v>35</v>
      </c>
      <c r="Q251" s="332">
        <v>0.3</v>
      </c>
      <c r="R251" s="323">
        <v>2</v>
      </c>
      <c r="S251" s="323">
        <v>21</v>
      </c>
      <c r="T251" s="323">
        <v>0</v>
      </c>
      <c r="U251" s="323">
        <v>0.2</v>
      </c>
      <c r="V251" s="323">
        <v>12</v>
      </c>
      <c r="W251" s="323">
        <v>151</v>
      </c>
      <c r="X251" s="333">
        <v>0.06</v>
      </c>
      <c r="Y251" s="323">
        <v>0.03</v>
      </c>
      <c r="Z251" s="323">
        <v>0.2</v>
      </c>
      <c r="AA251" s="323">
        <v>18</v>
      </c>
      <c r="AB251" s="323">
        <v>0</v>
      </c>
      <c r="AC251" s="323">
        <v>24</v>
      </c>
      <c r="AD251" s="323">
        <v>36</v>
      </c>
      <c r="AE251" s="323">
        <v>0</v>
      </c>
      <c r="AF251" s="323">
        <v>0</v>
      </c>
      <c r="AG251" s="323">
        <v>0</v>
      </c>
      <c r="AH251" s="324">
        <v>0</v>
      </c>
      <c r="AI251" s="323">
        <v>0</v>
      </c>
      <c r="AJ251" s="324">
        <v>0</v>
      </c>
      <c r="AK251" s="325"/>
    </row>
    <row r="252" spans="1:37" s="323" customFormat="1" ht="12.75">
      <c r="A252" s="320">
        <v>251</v>
      </c>
      <c r="B252" s="321" t="s">
        <v>2609</v>
      </c>
      <c r="C252" s="323" t="s">
        <v>2704</v>
      </c>
      <c r="D252" s="323" t="s">
        <v>2705</v>
      </c>
      <c r="E252" s="323" t="s">
        <v>1194</v>
      </c>
      <c r="F252" s="323">
        <v>50</v>
      </c>
      <c r="G252" s="323">
        <v>81.8</v>
      </c>
      <c r="H252" s="323">
        <v>79</v>
      </c>
      <c r="I252" s="323">
        <v>334</v>
      </c>
      <c r="J252" s="323">
        <v>0.6</v>
      </c>
      <c r="K252" s="323">
        <v>0</v>
      </c>
      <c r="L252" s="323">
        <v>17.100000000000001</v>
      </c>
      <c r="M252" s="323">
        <v>13.2</v>
      </c>
      <c r="N252" s="323">
        <v>3.9</v>
      </c>
      <c r="O252" s="323">
        <v>0.5</v>
      </c>
      <c r="P252" s="323">
        <v>15</v>
      </c>
      <c r="Q252" s="332">
        <v>0.5</v>
      </c>
      <c r="R252" s="323">
        <v>4</v>
      </c>
      <c r="S252" s="323">
        <v>21</v>
      </c>
      <c r="T252" s="323">
        <v>0</v>
      </c>
      <c r="U252" s="323">
        <v>0.1</v>
      </c>
      <c r="V252" s="323">
        <v>24</v>
      </c>
      <c r="W252" s="323">
        <v>382</v>
      </c>
      <c r="X252" s="323">
        <v>0.12</v>
      </c>
      <c r="Y252" s="323">
        <v>0.12</v>
      </c>
      <c r="Z252" s="323">
        <v>0.5</v>
      </c>
      <c r="AA252" s="323">
        <v>39</v>
      </c>
      <c r="AB252" s="323">
        <v>0</v>
      </c>
      <c r="AC252" s="323">
        <v>48</v>
      </c>
      <c r="AD252" s="323">
        <v>140</v>
      </c>
      <c r="AE252" s="323">
        <v>0</v>
      </c>
      <c r="AF252" s="323">
        <v>0</v>
      </c>
      <c r="AG252" s="323">
        <v>0</v>
      </c>
      <c r="AH252" s="324">
        <v>0</v>
      </c>
      <c r="AI252" s="323">
        <v>0</v>
      </c>
      <c r="AJ252" s="324">
        <v>0</v>
      </c>
      <c r="AK252" s="325"/>
    </row>
    <row r="253" spans="1:37" s="323" customFormat="1" ht="12.75">
      <c r="A253" s="320">
        <v>252</v>
      </c>
      <c r="B253" s="321" t="s">
        <v>2609</v>
      </c>
      <c r="C253" s="323" t="s">
        <v>2706</v>
      </c>
      <c r="D253" s="323" t="s">
        <v>2707</v>
      </c>
      <c r="E253" s="323" t="s">
        <v>1194</v>
      </c>
      <c r="F253" s="323">
        <v>76</v>
      </c>
      <c r="G253" s="323">
        <v>52.6</v>
      </c>
      <c r="H253" s="323">
        <v>194</v>
      </c>
      <c r="I253" s="323">
        <v>824</v>
      </c>
      <c r="J253" s="323">
        <v>0.4</v>
      </c>
      <c r="K253" s="323">
        <v>0.1</v>
      </c>
      <c r="L253" s="323">
        <v>46.9</v>
      </c>
      <c r="M253" s="323">
        <v>44.8</v>
      </c>
      <c r="N253" s="323">
        <v>2.1</v>
      </c>
      <c r="O253" s="323">
        <v>0</v>
      </c>
      <c r="P253" s="323">
        <v>8</v>
      </c>
      <c r="Q253" s="332">
        <v>0.1</v>
      </c>
      <c r="R253" s="323">
        <v>0</v>
      </c>
      <c r="S253" s="323">
        <v>14</v>
      </c>
      <c r="T253" s="323">
        <v>0</v>
      </c>
      <c r="U253" s="323">
        <v>0.1</v>
      </c>
      <c r="V253" s="323">
        <v>7</v>
      </c>
      <c r="W253" s="323">
        <v>138</v>
      </c>
      <c r="X253" s="323">
        <v>0</v>
      </c>
      <c r="Y253" s="323">
        <v>0.04</v>
      </c>
      <c r="Z253" s="323">
        <v>0</v>
      </c>
      <c r="AA253" s="323">
        <v>0</v>
      </c>
      <c r="AB253" s="323">
        <v>0</v>
      </c>
      <c r="AC253" s="323">
        <v>70</v>
      </c>
      <c r="AD253" s="323">
        <v>0</v>
      </c>
      <c r="AE253" s="323">
        <v>0</v>
      </c>
      <c r="AF253" s="323">
        <v>0</v>
      </c>
      <c r="AG253" s="323">
        <v>0</v>
      </c>
      <c r="AH253" s="324">
        <v>0</v>
      </c>
      <c r="AI253" s="323">
        <v>0</v>
      </c>
      <c r="AJ253" s="324">
        <v>0</v>
      </c>
      <c r="AK253" s="325"/>
    </row>
    <row r="254" spans="1:37" s="323" customFormat="1" ht="12.75">
      <c r="A254" s="320">
        <v>253</v>
      </c>
      <c r="B254" s="321" t="s">
        <v>2609</v>
      </c>
      <c r="C254" s="323" t="s">
        <v>2708</v>
      </c>
      <c r="D254" s="323" t="s">
        <v>2709</v>
      </c>
      <c r="E254" s="323" t="s">
        <v>1194</v>
      </c>
      <c r="F254" s="323">
        <v>32</v>
      </c>
      <c r="G254" s="323">
        <v>82</v>
      </c>
      <c r="H254" s="323">
        <v>75</v>
      </c>
      <c r="I254" s="323">
        <v>319</v>
      </c>
      <c r="J254" s="323">
        <v>0.8</v>
      </c>
      <c r="K254" s="323">
        <v>0.1</v>
      </c>
      <c r="L254" s="323">
        <v>16.8</v>
      </c>
      <c r="M254" s="323">
        <v>15</v>
      </c>
      <c r="N254" s="323">
        <v>1.8</v>
      </c>
      <c r="O254" s="323">
        <v>0.2</v>
      </c>
      <c r="P254" s="323">
        <v>7</v>
      </c>
      <c r="Q254" s="332">
        <v>1.6</v>
      </c>
      <c r="R254" s="323">
        <v>2</v>
      </c>
      <c r="S254" s="323">
        <v>12</v>
      </c>
      <c r="T254" s="323">
        <v>0</v>
      </c>
      <c r="U254" s="323">
        <v>0.2</v>
      </c>
      <c r="V254" s="323">
        <v>13</v>
      </c>
      <c r="W254" s="323">
        <v>130</v>
      </c>
      <c r="X254" s="323">
        <v>0.05</v>
      </c>
      <c r="Y254" s="323">
        <v>0.01</v>
      </c>
      <c r="Z254" s="323">
        <v>0.3</v>
      </c>
      <c r="AA254" s="323">
        <v>31</v>
      </c>
      <c r="AB254" s="323">
        <v>0</v>
      </c>
      <c r="AC254" s="323">
        <v>13</v>
      </c>
      <c r="AD254" s="323">
        <v>0</v>
      </c>
      <c r="AE254" s="323">
        <v>0</v>
      </c>
      <c r="AF254" s="323">
        <v>0</v>
      </c>
      <c r="AG254" s="323">
        <v>0</v>
      </c>
      <c r="AH254" s="324">
        <v>0</v>
      </c>
      <c r="AI254" s="323">
        <v>0</v>
      </c>
      <c r="AJ254" s="324">
        <v>0</v>
      </c>
      <c r="AK254" s="325"/>
    </row>
    <row r="255" spans="1:37" s="323" customFormat="1" ht="12.75">
      <c r="A255" s="320">
        <v>254</v>
      </c>
      <c r="B255" s="321" t="s">
        <v>2609</v>
      </c>
      <c r="C255" s="323" t="s">
        <v>2119</v>
      </c>
      <c r="D255" s="323" t="s">
        <v>2710</v>
      </c>
      <c r="E255" s="323" t="s">
        <v>1194</v>
      </c>
      <c r="F255" s="323">
        <v>85</v>
      </c>
      <c r="G255" s="323">
        <v>82.7</v>
      </c>
      <c r="H255" s="323">
        <v>72</v>
      </c>
      <c r="I255" s="323">
        <v>305</v>
      </c>
      <c r="J255" s="323">
        <v>0.3</v>
      </c>
      <c r="K255" s="323">
        <v>0.2</v>
      </c>
      <c r="L255" s="323">
        <v>16.5</v>
      </c>
      <c r="M255" s="323">
        <v>15</v>
      </c>
      <c r="N255" s="323">
        <v>1.5</v>
      </c>
      <c r="O255" s="323">
        <v>0.3</v>
      </c>
      <c r="P255" s="323">
        <v>16</v>
      </c>
      <c r="Q255" s="332">
        <v>0.3</v>
      </c>
      <c r="R255" s="323">
        <v>2</v>
      </c>
      <c r="S255" s="323">
        <v>10</v>
      </c>
      <c r="T255" s="323">
        <v>0</v>
      </c>
      <c r="U255" s="323">
        <v>0</v>
      </c>
      <c r="V255" s="323">
        <v>5</v>
      </c>
      <c r="W255" s="323">
        <v>107</v>
      </c>
      <c r="X255" s="323">
        <v>0.05</v>
      </c>
      <c r="Y255" s="323">
        <v>0.02</v>
      </c>
      <c r="Z255" s="323">
        <v>0.2</v>
      </c>
      <c r="AA255" s="323">
        <v>1</v>
      </c>
      <c r="AB255" s="323">
        <v>0</v>
      </c>
      <c r="AC255" s="323">
        <v>10</v>
      </c>
      <c r="AD255" s="323">
        <v>3</v>
      </c>
      <c r="AE255" s="323">
        <v>0</v>
      </c>
      <c r="AF255" s="323">
        <v>0</v>
      </c>
      <c r="AG255" s="323">
        <v>0</v>
      </c>
      <c r="AH255" s="324">
        <v>0</v>
      </c>
      <c r="AI255" s="323">
        <v>0</v>
      </c>
      <c r="AJ255" s="324">
        <v>0</v>
      </c>
      <c r="AK255" s="325"/>
    </row>
    <row r="256" spans="1:37" s="323" customFormat="1" ht="12.75">
      <c r="A256" s="320">
        <v>255</v>
      </c>
      <c r="B256" s="321" t="s">
        <v>2609</v>
      </c>
      <c r="C256" s="323" t="s">
        <v>2711</v>
      </c>
      <c r="D256" s="323" t="s">
        <v>2712</v>
      </c>
      <c r="E256" s="323" t="s">
        <v>1194</v>
      </c>
      <c r="F256" s="323">
        <v>65</v>
      </c>
      <c r="G256" s="323">
        <v>87.8</v>
      </c>
      <c r="H256" s="323">
        <v>53</v>
      </c>
      <c r="I256" s="323">
        <v>222</v>
      </c>
      <c r="J256" s="323">
        <v>1.7</v>
      </c>
      <c r="K256" s="323">
        <v>1</v>
      </c>
      <c r="L256" s="323">
        <v>9.1999999999999993</v>
      </c>
      <c r="M256" s="323">
        <v>0</v>
      </c>
      <c r="N256" s="323">
        <v>0</v>
      </c>
      <c r="O256" s="323">
        <v>0.3</v>
      </c>
      <c r="P256" s="323">
        <v>12</v>
      </c>
      <c r="Q256" s="332">
        <v>0.4</v>
      </c>
      <c r="R256" s="323">
        <v>8</v>
      </c>
      <c r="S256" s="323">
        <v>10</v>
      </c>
      <c r="T256" s="323">
        <v>0</v>
      </c>
      <c r="U256" s="323">
        <v>0</v>
      </c>
      <c r="V256" s="323">
        <v>0</v>
      </c>
      <c r="W256" s="323">
        <v>0</v>
      </c>
      <c r="X256" s="323">
        <v>0</v>
      </c>
      <c r="Y256" s="323">
        <v>0</v>
      </c>
      <c r="Z256" s="323">
        <v>0</v>
      </c>
      <c r="AA256" s="323">
        <v>0</v>
      </c>
      <c r="AB256" s="323">
        <v>0</v>
      </c>
      <c r="AC256" s="323">
        <v>4</v>
      </c>
      <c r="AD256" s="323">
        <v>0</v>
      </c>
      <c r="AE256" s="323">
        <v>0</v>
      </c>
      <c r="AF256" s="323">
        <v>0</v>
      </c>
      <c r="AG256" s="323">
        <v>0</v>
      </c>
      <c r="AH256" s="324">
        <v>0</v>
      </c>
      <c r="AI256" s="323">
        <v>0</v>
      </c>
      <c r="AJ256" s="324">
        <v>0</v>
      </c>
      <c r="AK256" s="325"/>
    </row>
    <row r="257" spans="1:37" s="323" customFormat="1" ht="12.75">
      <c r="A257" s="320">
        <v>256</v>
      </c>
      <c r="B257" s="321" t="s">
        <v>2609</v>
      </c>
      <c r="C257" s="323" t="s">
        <v>2117</v>
      </c>
      <c r="D257" s="323" t="s">
        <v>2713</v>
      </c>
      <c r="E257" s="323" t="s">
        <v>1194</v>
      </c>
      <c r="F257" s="323">
        <v>32</v>
      </c>
      <c r="G257" s="323">
        <v>84.9</v>
      </c>
      <c r="H257" s="323">
        <v>60</v>
      </c>
      <c r="I257" s="323">
        <v>256</v>
      </c>
      <c r="J257" s="323">
        <v>1.5</v>
      </c>
      <c r="K257" s="323">
        <v>0.6</v>
      </c>
      <c r="L257" s="323">
        <v>12.4</v>
      </c>
      <c r="M257" s="323">
        <v>12.2</v>
      </c>
      <c r="N257" s="323">
        <v>0.2</v>
      </c>
      <c r="O257" s="323">
        <v>0.7</v>
      </c>
      <c r="P257" s="323">
        <v>9</v>
      </c>
      <c r="Q257" s="332">
        <v>1.7</v>
      </c>
      <c r="R257" s="323">
        <v>6</v>
      </c>
      <c r="S257" s="323">
        <v>21</v>
      </c>
      <c r="T257" s="323">
        <v>0</v>
      </c>
      <c r="U257" s="323">
        <v>0.1</v>
      </c>
      <c r="V257" s="323">
        <v>25</v>
      </c>
      <c r="W257" s="323">
        <v>271</v>
      </c>
      <c r="X257" s="323">
        <v>0.01</v>
      </c>
      <c r="Y257" s="323">
        <v>0.17</v>
      </c>
      <c r="Z257" s="323">
        <v>0.8</v>
      </c>
      <c r="AA257" s="323">
        <v>8</v>
      </c>
      <c r="AB257" s="323">
        <v>0</v>
      </c>
      <c r="AC257" s="323">
        <v>20</v>
      </c>
      <c r="AD257" s="323">
        <v>173</v>
      </c>
      <c r="AE257" s="323">
        <v>0</v>
      </c>
      <c r="AF257" s="323">
        <v>0</v>
      </c>
      <c r="AG257" s="323">
        <v>0</v>
      </c>
      <c r="AH257" s="324">
        <v>0</v>
      </c>
      <c r="AI257" s="323">
        <v>0</v>
      </c>
      <c r="AJ257" s="324">
        <v>0</v>
      </c>
      <c r="AK257" s="325"/>
    </row>
    <row r="258" spans="1:37" s="323" customFormat="1" ht="12.75">
      <c r="A258" s="320">
        <v>257</v>
      </c>
      <c r="B258" s="321" t="s">
        <v>2609</v>
      </c>
      <c r="C258" s="323" t="s">
        <v>2714</v>
      </c>
      <c r="D258" s="323" t="s">
        <v>2715</v>
      </c>
      <c r="E258" s="323" t="s">
        <v>2616</v>
      </c>
      <c r="F258" s="323">
        <v>100</v>
      </c>
      <c r="G258" s="323">
        <v>4.0999999999999996</v>
      </c>
      <c r="H258" s="323">
        <v>623</v>
      </c>
      <c r="I258" s="323">
        <v>2587</v>
      </c>
      <c r="J258" s="323">
        <v>16.100000000000001</v>
      </c>
      <c r="K258" s="323">
        <v>48.2</v>
      </c>
      <c r="L258" s="323">
        <v>29.6</v>
      </c>
      <c r="M258" s="323">
        <v>26.3</v>
      </c>
      <c r="N258" s="323">
        <v>3.3</v>
      </c>
      <c r="O258" s="323">
        <v>2</v>
      </c>
      <c r="P258" s="323">
        <v>43</v>
      </c>
      <c r="Q258" s="332">
        <v>6</v>
      </c>
      <c r="R258" s="323">
        <v>13</v>
      </c>
      <c r="S258" s="323">
        <v>531</v>
      </c>
      <c r="T258" s="323">
        <v>0</v>
      </c>
      <c r="U258" s="323">
        <v>5.3</v>
      </c>
      <c r="V258" s="323">
        <v>273</v>
      </c>
      <c r="W258" s="323">
        <v>632</v>
      </c>
      <c r="X258" s="323">
        <v>0.36</v>
      </c>
      <c r="Y258" s="323">
        <v>0.22</v>
      </c>
      <c r="Z258" s="323">
        <v>1.7</v>
      </c>
      <c r="AA258" s="323">
        <v>25</v>
      </c>
      <c r="AB258" s="323">
        <v>0</v>
      </c>
      <c r="AC258" s="323">
        <v>0</v>
      </c>
      <c r="AD258" s="323">
        <v>0</v>
      </c>
      <c r="AE258" s="323">
        <v>0</v>
      </c>
      <c r="AF258" s="323">
        <v>0</v>
      </c>
      <c r="AG258" s="323">
        <v>0</v>
      </c>
      <c r="AH258" s="324">
        <v>0</v>
      </c>
      <c r="AI258" s="323">
        <v>0</v>
      </c>
      <c r="AJ258" s="324">
        <v>0</v>
      </c>
      <c r="AK258" s="325"/>
    </row>
    <row r="259" spans="1:37" s="323" customFormat="1" ht="12.75">
      <c r="A259" s="320">
        <v>258</v>
      </c>
      <c r="B259" s="321" t="s">
        <v>2609</v>
      </c>
      <c r="C259" s="323" t="s">
        <v>2716</v>
      </c>
      <c r="D259" s="323" t="s">
        <v>2717</v>
      </c>
      <c r="E259" s="323" t="s">
        <v>2616</v>
      </c>
      <c r="F259" s="323">
        <v>70</v>
      </c>
      <c r="G259" s="323">
        <v>87</v>
      </c>
      <c r="H259" s="323">
        <v>56</v>
      </c>
      <c r="I259" s="323">
        <v>237</v>
      </c>
      <c r="J259" s="323">
        <v>0.7</v>
      </c>
      <c r="K259" s="323">
        <v>0.4</v>
      </c>
      <c r="L259" s="323">
        <v>11.5</v>
      </c>
      <c r="M259" s="323">
        <v>9.8000000000000007</v>
      </c>
      <c r="N259" s="323">
        <v>1.7</v>
      </c>
      <c r="O259" s="323">
        <v>0.4</v>
      </c>
      <c r="P259" s="323">
        <v>5</v>
      </c>
      <c r="Q259" s="332">
        <v>0.4</v>
      </c>
      <c r="R259" s="323">
        <v>7</v>
      </c>
      <c r="S259" s="323">
        <v>24</v>
      </c>
      <c r="T259" s="323">
        <v>0</v>
      </c>
      <c r="U259" s="323">
        <v>0.1</v>
      </c>
      <c r="V259" s="323">
        <v>10</v>
      </c>
      <c r="W259" s="323">
        <v>122</v>
      </c>
      <c r="X259" s="323">
        <v>0.03</v>
      </c>
      <c r="Y259" s="323">
        <v>0.05</v>
      </c>
      <c r="Z259" s="323">
        <v>0.4</v>
      </c>
      <c r="AA259" s="323">
        <v>0</v>
      </c>
      <c r="AB259" s="323">
        <v>0</v>
      </c>
      <c r="AC259" s="323">
        <v>200</v>
      </c>
      <c r="AD259" s="323">
        <v>5</v>
      </c>
      <c r="AE259" s="323">
        <v>0</v>
      </c>
      <c r="AF259" s="323">
        <v>0</v>
      </c>
      <c r="AG259" s="323">
        <v>0</v>
      </c>
      <c r="AH259" s="324">
        <v>0</v>
      </c>
      <c r="AI259" s="323">
        <v>0</v>
      </c>
      <c r="AJ259" s="324">
        <v>0</v>
      </c>
      <c r="AK259" s="325"/>
    </row>
    <row r="260" spans="1:37" s="323" customFormat="1" ht="12.75">
      <c r="A260" s="320">
        <v>259</v>
      </c>
      <c r="B260" s="321" t="s">
        <v>2609</v>
      </c>
      <c r="C260" s="323" t="s">
        <v>2718</v>
      </c>
      <c r="D260" s="323" t="s">
        <v>2719</v>
      </c>
      <c r="E260" s="323" t="s">
        <v>2616</v>
      </c>
      <c r="F260" s="323">
        <v>100</v>
      </c>
      <c r="G260" s="323">
        <v>2</v>
      </c>
      <c r="H260" s="323">
        <v>620</v>
      </c>
      <c r="I260" s="323">
        <v>2576</v>
      </c>
      <c r="J260" s="323">
        <v>15.3</v>
      </c>
      <c r="K260" s="323">
        <v>46.4</v>
      </c>
      <c r="L260" s="323">
        <v>33.9</v>
      </c>
      <c r="M260" s="323">
        <v>30.9</v>
      </c>
      <c r="N260" s="323">
        <v>3</v>
      </c>
      <c r="O260" s="323">
        <v>2.5</v>
      </c>
      <c r="P260" s="323">
        <v>45</v>
      </c>
      <c r="Q260" s="332">
        <v>6</v>
      </c>
      <c r="R260" s="323">
        <v>16</v>
      </c>
      <c r="S260" s="323">
        <v>495</v>
      </c>
      <c r="T260" s="323">
        <v>11</v>
      </c>
      <c r="U260" s="323">
        <v>5.6</v>
      </c>
      <c r="V260" s="323">
        <v>258</v>
      </c>
      <c r="W260" s="323">
        <v>565</v>
      </c>
      <c r="X260" s="323">
        <v>0.2</v>
      </c>
      <c r="Y260" s="323">
        <v>0.2</v>
      </c>
      <c r="Z260" s="323">
        <v>1.4</v>
      </c>
      <c r="AA260" s="323">
        <v>69</v>
      </c>
      <c r="AB260" s="323">
        <v>0</v>
      </c>
      <c r="AC260" s="323">
        <v>0</v>
      </c>
      <c r="AD260" s="323">
        <v>0</v>
      </c>
      <c r="AE260" s="323">
        <v>0</v>
      </c>
      <c r="AF260" s="323">
        <v>0</v>
      </c>
      <c r="AG260" s="323">
        <v>0</v>
      </c>
      <c r="AH260" s="324">
        <v>0</v>
      </c>
      <c r="AI260" s="323">
        <v>0</v>
      </c>
      <c r="AJ260" s="324">
        <v>0</v>
      </c>
      <c r="AK260" s="325"/>
    </row>
    <row r="261" spans="1:37" s="323" customFormat="1" ht="12.75">
      <c r="A261" s="320">
        <v>260</v>
      </c>
      <c r="B261" s="321" t="s">
        <v>2609</v>
      </c>
      <c r="C261" s="323" t="s">
        <v>2133</v>
      </c>
      <c r="D261" s="323" t="s">
        <v>2720</v>
      </c>
      <c r="E261" s="323" t="s">
        <v>1194</v>
      </c>
      <c r="F261" s="323">
        <v>50</v>
      </c>
      <c r="G261" s="323">
        <v>93.6</v>
      </c>
      <c r="H261" s="323">
        <v>25</v>
      </c>
      <c r="I261" s="323">
        <v>106</v>
      </c>
      <c r="J261" s="323">
        <v>0.7</v>
      </c>
      <c r="K261" s="323">
        <v>0</v>
      </c>
      <c r="L261" s="323">
        <v>5</v>
      </c>
      <c r="M261" s="323">
        <v>4</v>
      </c>
      <c r="N261" s="323">
        <v>1</v>
      </c>
      <c r="O261" s="323">
        <v>0.6</v>
      </c>
      <c r="P261" s="323">
        <v>11</v>
      </c>
      <c r="Q261" s="332">
        <v>0.4</v>
      </c>
      <c r="R261" s="323">
        <v>7</v>
      </c>
      <c r="S261" s="323">
        <v>17</v>
      </c>
      <c r="T261" s="323">
        <v>0.6</v>
      </c>
      <c r="U261" s="323">
        <v>0.1</v>
      </c>
      <c r="V261" s="323">
        <v>7</v>
      </c>
      <c r="W261" s="323">
        <v>224</v>
      </c>
      <c r="X261" s="323">
        <v>0.04</v>
      </c>
      <c r="Y261" s="323">
        <v>0.02</v>
      </c>
      <c r="Z261" s="323">
        <v>0.6</v>
      </c>
      <c r="AA261" s="323">
        <v>21</v>
      </c>
      <c r="AB261" s="323">
        <v>0</v>
      </c>
      <c r="AC261" s="323">
        <v>0</v>
      </c>
      <c r="AD261" s="323">
        <v>68</v>
      </c>
      <c r="AE261" s="323">
        <v>0</v>
      </c>
      <c r="AF261" s="323">
        <v>0</v>
      </c>
      <c r="AG261" s="323">
        <v>0</v>
      </c>
      <c r="AH261" s="324">
        <v>0</v>
      </c>
      <c r="AI261" s="323">
        <v>0</v>
      </c>
      <c r="AJ261" s="324">
        <v>0</v>
      </c>
      <c r="AK261" s="325"/>
    </row>
    <row r="262" spans="1:37" s="323" customFormat="1" ht="12.75">
      <c r="A262" s="320">
        <v>261</v>
      </c>
      <c r="B262" s="321" t="s">
        <v>2609</v>
      </c>
      <c r="C262" s="323" t="s">
        <v>2101</v>
      </c>
      <c r="D262" s="323" t="s">
        <v>2721</v>
      </c>
      <c r="E262" s="323" t="s">
        <v>1194</v>
      </c>
      <c r="F262" s="323">
        <v>90</v>
      </c>
      <c r="G262" s="333">
        <v>83.7</v>
      </c>
      <c r="H262" s="323">
        <v>74</v>
      </c>
      <c r="I262" s="323">
        <v>311</v>
      </c>
      <c r="J262" s="323">
        <v>1</v>
      </c>
      <c r="K262" s="323">
        <v>0.1</v>
      </c>
      <c r="L262" s="323">
        <v>14.6</v>
      </c>
      <c r="M262" s="323">
        <v>9.3000000000000007</v>
      </c>
      <c r="N262" s="323">
        <v>5.3</v>
      </c>
      <c r="O262" s="323">
        <v>0.6</v>
      </c>
      <c r="P262" s="323">
        <v>42</v>
      </c>
      <c r="Q262" s="332">
        <v>1.7</v>
      </c>
      <c r="R262" s="323">
        <v>1</v>
      </c>
      <c r="S262" s="323">
        <v>10</v>
      </c>
      <c r="T262" s="323">
        <v>0</v>
      </c>
      <c r="U262" s="323">
        <v>0.5</v>
      </c>
      <c r="V262" s="323">
        <v>20</v>
      </c>
      <c r="W262" s="323">
        <v>161</v>
      </c>
      <c r="X262" s="323">
        <v>0.22</v>
      </c>
      <c r="Y262" s="323">
        <v>0.05</v>
      </c>
      <c r="Z262" s="323">
        <v>0.9</v>
      </c>
      <c r="AA262" s="323">
        <v>25</v>
      </c>
      <c r="AB262" s="323">
        <v>0</v>
      </c>
      <c r="AC262" s="323">
        <v>18</v>
      </c>
      <c r="AD262" s="323">
        <v>0</v>
      </c>
      <c r="AE262" s="323">
        <v>0</v>
      </c>
      <c r="AF262" s="323">
        <v>0</v>
      </c>
      <c r="AG262" s="323">
        <v>0</v>
      </c>
      <c r="AH262" s="324">
        <v>0</v>
      </c>
      <c r="AI262" s="323">
        <v>0</v>
      </c>
      <c r="AJ262" s="324">
        <v>0</v>
      </c>
      <c r="AK262" s="325"/>
    </row>
    <row r="263" spans="1:37" s="323" customFormat="1" ht="12.75">
      <c r="A263" s="320">
        <v>262</v>
      </c>
      <c r="B263" s="321" t="s">
        <v>2609</v>
      </c>
      <c r="C263" s="323" t="s">
        <v>2073</v>
      </c>
      <c r="D263" s="323" t="s">
        <v>1779</v>
      </c>
      <c r="E263" s="323" t="s">
        <v>1194</v>
      </c>
      <c r="F263" s="323">
        <v>60</v>
      </c>
      <c r="G263" s="323">
        <v>88.5</v>
      </c>
      <c r="H263" s="323">
        <v>41</v>
      </c>
      <c r="I263" s="323">
        <v>174</v>
      </c>
      <c r="J263" s="323">
        <v>0.7</v>
      </c>
      <c r="K263" s="323">
        <v>0.3</v>
      </c>
      <c r="L263" s="323">
        <v>8.8000000000000007</v>
      </c>
      <c r="M263" s="323">
        <v>8.6</v>
      </c>
      <c r="N263" s="323">
        <v>0.2</v>
      </c>
      <c r="O263" s="323">
        <v>1.7</v>
      </c>
      <c r="P263" s="323">
        <v>33</v>
      </c>
      <c r="Q263" s="332">
        <v>1.3</v>
      </c>
      <c r="R263" s="323">
        <v>2</v>
      </c>
      <c r="S263" s="323">
        <v>20</v>
      </c>
      <c r="T263" s="323">
        <v>2</v>
      </c>
      <c r="U263" s="323">
        <v>0.5</v>
      </c>
      <c r="V263" s="323">
        <v>213</v>
      </c>
      <c r="W263" s="323">
        <v>134</v>
      </c>
      <c r="X263" s="323">
        <v>0.35</v>
      </c>
      <c r="Y263" s="323">
        <v>0.16</v>
      </c>
      <c r="Z263" s="323">
        <v>0.2</v>
      </c>
      <c r="AA263" s="323">
        <v>30</v>
      </c>
      <c r="AB263" s="323">
        <v>0</v>
      </c>
      <c r="AC263" s="323">
        <v>27</v>
      </c>
      <c r="AD263" s="323">
        <v>2</v>
      </c>
      <c r="AE263" s="323">
        <v>0</v>
      </c>
      <c r="AF263" s="323">
        <v>0</v>
      </c>
      <c r="AG263" s="323">
        <v>0</v>
      </c>
      <c r="AH263" s="324">
        <v>0</v>
      </c>
      <c r="AI263" s="323">
        <v>0</v>
      </c>
      <c r="AJ263" s="324">
        <v>0</v>
      </c>
      <c r="AK263" s="325"/>
    </row>
    <row r="264" spans="1:37" s="323" customFormat="1" ht="12.75">
      <c r="A264" s="320">
        <v>263</v>
      </c>
      <c r="B264" s="321" t="s">
        <v>2609</v>
      </c>
      <c r="C264" s="323" t="s">
        <v>2722</v>
      </c>
      <c r="D264" s="323" t="s">
        <v>2723</v>
      </c>
      <c r="E264" s="323" t="s">
        <v>1194</v>
      </c>
      <c r="F264" s="323">
        <v>65</v>
      </c>
      <c r="G264" s="323">
        <v>90.8</v>
      </c>
      <c r="H264" s="323">
        <v>36</v>
      </c>
      <c r="I264" s="323">
        <v>153</v>
      </c>
      <c r="J264" s="323">
        <v>0.6</v>
      </c>
      <c r="K264" s="323">
        <v>0.2</v>
      </c>
      <c r="L264" s="323">
        <v>8</v>
      </c>
      <c r="M264" s="323">
        <v>0</v>
      </c>
      <c r="N264" s="323">
        <v>0</v>
      </c>
      <c r="O264" s="323">
        <v>0.4</v>
      </c>
      <c r="P264" s="323">
        <v>0</v>
      </c>
      <c r="Q264" s="332">
        <v>0</v>
      </c>
      <c r="R264" s="323">
        <v>0</v>
      </c>
      <c r="S264" s="323">
        <v>0</v>
      </c>
      <c r="T264" s="323">
        <v>0</v>
      </c>
      <c r="U264" s="323">
        <v>0</v>
      </c>
      <c r="V264" s="323">
        <v>0</v>
      </c>
      <c r="W264" s="323">
        <v>0</v>
      </c>
      <c r="X264" s="323">
        <v>0</v>
      </c>
      <c r="Y264" s="323">
        <v>0</v>
      </c>
      <c r="Z264" s="323">
        <v>0</v>
      </c>
      <c r="AA264" s="323">
        <v>0</v>
      </c>
      <c r="AB264" s="323">
        <v>0</v>
      </c>
      <c r="AC264" s="323">
        <v>0</v>
      </c>
      <c r="AD264" s="323">
        <v>0</v>
      </c>
      <c r="AE264" s="323">
        <v>0</v>
      </c>
      <c r="AF264" s="323">
        <v>0</v>
      </c>
      <c r="AG264" s="323">
        <v>0</v>
      </c>
      <c r="AH264" s="324">
        <v>0</v>
      </c>
      <c r="AI264" s="323">
        <v>0</v>
      </c>
      <c r="AJ264" s="324">
        <v>0</v>
      </c>
      <c r="AK264" s="325"/>
    </row>
    <row r="265" spans="1:37" s="323" customFormat="1" ht="12.75">
      <c r="A265" s="320">
        <v>264</v>
      </c>
      <c r="B265" s="321" t="s">
        <v>2609</v>
      </c>
      <c r="C265" s="323" t="s">
        <v>2724</v>
      </c>
      <c r="D265" s="323" t="s">
        <v>2725</v>
      </c>
      <c r="E265" s="323" t="s">
        <v>2616</v>
      </c>
      <c r="F265" s="323">
        <v>100</v>
      </c>
      <c r="G265" s="323">
        <v>3.6</v>
      </c>
      <c r="H265" s="323">
        <v>721</v>
      </c>
      <c r="I265" s="323">
        <v>2976</v>
      </c>
      <c r="J265" s="323">
        <v>14.3</v>
      </c>
      <c r="K265" s="323">
        <v>66.8</v>
      </c>
      <c r="L265" s="323">
        <v>11.8</v>
      </c>
      <c r="M265" s="323">
        <v>4.2</v>
      </c>
      <c r="N265" s="323">
        <v>7.5</v>
      </c>
      <c r="O265" s="323">
        <v>3.5</v>
      </c>
      <c r="P265" s="323">
        <v>166</v>
      </c>
      <c r="Q265" s="332">
        <v>2.4</v>
      </c>
      <c r="R265" s="323">
        <v>3</v>
      </c>
      <c r="S265" s="323">
        <v>746</v>
      </c>
      <c r="T265" s="323">
        <v>20</v>
      </c>
      <c r="U265" s="323">
        <v>4.0999999999999996</v>
      </c>
      <c r="V265" s="323">
        <v>378</v>
      </c>
      <c r="W265" s="323">
        <v>662</v>
      </c>
      <c r="X265" s="323">
        <v>0.64</v>
      </c>
      <c r="Y265" s="323">
        <v>0.04</v>
      </c>
      <c r="Z265" s="323">
        <v>0.3</v>
      </c>
      <c r="AA265" s="323">
        <v>22</v>
      </c>
      <c r="AB265" s="323">
        <v>0</v>
      </c>
      <c r="AC265" s="323">
        <v>1</v>
      </c>
      <c r="AD265" s="323">
        <v>0</v>
      </c>
      <c r="AE265" s="323">
        <v>0</v>
      </c>
      <c r="AF265" s="323">
        <v>0</v>
      </c>
      <c r="AG265" s="323">
        <v>0</v>
      </c>
      <c r="AH265" s="324">
        <v>0</v>
      </c>
      <c r="AI265" s="323">
        <v>0</v>
      </c>
      <c r="AJ265" s="324">
        <v>0</v>
      </c>
      <c r="AK265" s="325"/>
    </row>
    <row r="266" spans="1:37" s="323" customFormat="1" ht="12.75">
      <c r="A266" s="320">
        <v>265</v>
      </c>
      <c r="B266" s="321" t="s">
        <v>2609</v>
      </c>
      <c r="C266" s="323" t="s">
        <v>2726</v>
      </c>
      <c r="D266" s="323" t="s">
        <v>2727</v>
      </c>
      <c r="E266" s="323" t="s">
        <v>1194</v>
      </c>
      <c r="F266" s="323">
        <v>70</v>
      </c>
      <c r="G266" s="323">
        <v>90.7</v>
      </c>
      <c r="H266" s="323">
        <v>40</v>
      </c>
      <c r="I266" s="323">
        <v>169</v>
      </c>
      <c r="J266" s="323">
        <v>0.5</v>
      </c>
      <c r="K266" s="323">
        <v>0.1</v>
      </c>
      <c r="L266" s="323">
        <v>8.1999999999999993</v>
      </c>
      <c r="M266" s="323">
        <v>6.2</v>
      </c>
      <c r="N266" s="323">
        <v>2</v>
      </c>
      <c r="O266" s="323">
        <v>0.5</v>
      </c>
      <c r="P266" s="323">
        <v>24</v>
      </c>
      <c r="Q266" s="332">
        <v>0.3</v>
      </c>
      <c r="R266" s="323">
        <v>5</v>
      </c>
      <c r="S266" s="323">
        <v>9</v>
      </c>
      <c r="T266" s="323">
        <v>1</v>
      </c>
      <c r="U266" s="323">
        <v>0.1</v>
      </c>
      <c r="V266" s="323">
        <v>23</v>
      </c>
      <c r="W266" s="323">
        <v>216</v>
      </c>
      <c r="X266" s="323">
        <v>0.03</v>
      </c>
      <c r="Y266" s="323">
        <v>0.03</v>
      </c>
      <c r="Z266" s="323">
        <v>0.3</v>
      </c>
      <c r="AA266" s="323">
        <v>37</v>
      </c>
      <c r="AB266" s="323">
        <v>0</v>
      </c>
      <c r="AC266" s="323">
        <v>62</v>
      </c>
      <c r="AD266" s="323">
        <v>235</v>
      </c>
      <c r="AE266" s="323">
        <v>0</v>
      </c>
      <c r="AF266" s="323">
        <v>0</v>
      </c>
      <c r="AG266" s="323">
        <v>0</v>
      </c>
      <c r="AH266" s="324">
        <v>0</v>
      </c>
      <c r="AI266" s="323">
        <v>0</v>
      </c>
      <c r="AJ266" s="324">
        <v>0</v>
      </c>
      <c r="AK266" s="325"/>
    </row>
    <row r="267" spans="1:37" s="323" customFormat="1" ht="12.75">
      <c r="A267" s="320">
        <v>266</v>
      </c>
      <c r="B267" s="321" t="s">
        <v>2609</v>
      </c>
      <c r="C267" s="323" t="s">
        <v>2728</v>
      </c>
      <c r="D267" s="323" t="s">
        <v>2729</v>
      </c>
      <c r="E267" s="323" t="s">
        <v>1194</v>
      </c>
      <c r="F267" s="323">
        <v>79</v>
      </c>
      <c r="G267" s="323">
        <v>89</v>
      </c>
      <c r="H267" s="323">
        <v>47</v>
      </c>
      <c r="I267" s="323">
        <v>197</v>
      </c>
      <c r="J267" s="323">
        <v>0.5</v>
      </c>
      <c r="K267" s="323">
        <v>0.1</v>
      </c>
      <c r="L267" s="323">
        <v>9.9</v>
      </c>
      <c r="M267" s="323">
        <v>8</v>
      </c>
      <c r="N267" s="323">
        <v>1.9</v>
      </c>
      <c r="O267" s="323">
        <v>0.5</v>
      </c>
      <c r="P267" s="323">
        <v>22</v>
      </c>
      <c r="Q267" s="332">
        <v>0.3</v>
      </c>
      <c r="R267" s="323">
        <v>3</v>
      </c>
      <c r="S267" s="323">
        <v>11</v>
      </c>
      <c r="T267" s="323">
        <v>1</v>
      </c>
      <c r="U267" s="323">
        <v>0.1</v>
      </c>
      <c r="V267" s="323">
        <v>21</v>
      </c>
      <c r="W267" s="323">
        <v>203</v>
      </c>
      <c r="X267" s="323">
        <v>0.03</v>
      </c>
      <c r="Y267" s="323">
        <v>0.03</v>
      </c>
      <c r="Z267" s="323">
        <v>0.3</v>
      </c>
      <c r="AA267" s="323">
        <v>37</v>
      </c>
      <c r="AB267" s="323">
        <v>0</v>
      </c>
      <c r="AC267" s="323">
        <v>62</v>
      </c>
      <c r="AD267" s="323">
        <v>179</v>
      </c>
      <c r="AE267" s="323">
        <v>0</v>
      </c>
      <c r="AF267" s="323">
        <v>0</v>
      </c>
      <c r="AG267" s="323">
        <v>0</v>
      </c>
      <c r="AH267" s="324">
        <v>0</v>
      </c>
      <c r="AI267" s="323">
        <v>0</v>
      </c>
      <c r="AJ267" s="324">
        <v>0</v>
      </c>
      <c r="AK267" s="325"/>
    </row>
    <row r="268" spans="1:37" s="323" customFormat="1" ht="12.75">
      <c r="A268" s="320">
        <v>267</v>
      </c>
      <c r="B268" s="321" t="s">
        <v>2609</v>
      </c>
      <c r="C268" s="323" t="s">
        <v>2730</v>
      </c>
      <c r="D268" s="323" t="s">
        <v>2731</v>
      </c>
      <c r="E268" s="323" t="s">
        <v>1194</v>
      </c>
      <c r="F268" s="323">
        <v>45</v>
      </c>
      <c r="G268" s="323">
        <v>93</v>
      </c>
      <c r="H268" s="323">
        <v>27</v>
      </c>
      <c r="I268" s="323">
        <v>113</v>
      </c>
      <c r="J268" s="323">
        <v>0.7</v>
      </c>
      <c r="K268" s="323">
        <v>0.1</v>
      </c>
      <c r="L268" s="323">
        <v>5.0999999999999996</v>
      </c>
      <c r="M268" s="323">
        <v>3.8</v>
      </c>
      <c r="N268" s="323">
        <v>1.3</v>
      </c>
      <c r="O268" s="323">
        <v>0.6</v>
      </c>
      <c r="P268" s="323">
        <v>10</v>
      </c>
      <c r="Q268" s="332">
        <v>0.3</v>
      </c>
      <c r="R268" s="323">
        <v>0</v>
      </c>
      <c r="S268" s="323">
        <v>11</v>
      </c>
      <c r="T268" s="323">
        <v>0</v>
      </c>
      <c r="U268" s="323">
        <v>0</v>
      </c>
      <c r="V268" s="323">
        <v>0</v>
      </c>
      <c r="W268" s="323">
        <v>0</v>
      </c>
      <c r="X268" s="323">
        <v>0.02</v>
      </c>
      <c r="Y268" s="323">
        <v>0.03</v>
      </c>
      <c r="Z268" s="323">
        <v>0.6</v>
      </c>
      <c r="AA268" s="323">
        <v>0</v>
      </c>
      <c r="AB268" s="323">
        <v>0</v>
      </c>
      <c r="AC268" s="323">
        <v>70</v>
      </c>
      <c r="AD268" s="323">
        <v>24</v>
      </c>
      <c r="AE268" s="323">
        <v>0</v>
      </c>
      <c r="AF268" s="323">
        <v>0</v>
      </c>
      <c r="AG268" s="323">
        <v>0</v>
      </c>
      <c r="AH268" s="324">
        <v>0</v>
      </c>
      <c r="AI268" s="323">
        <v>0</v>
      </c>
      <c r="AJ268" s="324">
        <v>0</v>
      </c>
      <c r="AK268" s="325"/>
    </row>
    <row r="269" spans="1:37" s="323" customFormat="1" ht="12.75">
      <c r="A269" s="320">
        <v>268</v>
      </c>
      <c r="B269" s="321" t="s">
        <v>2609</v>
      </c>
      <c r="C269" s="323" t="s">
        <v>2732</v>
      </c>
      <c r="D269" s="323" t="s">
        <v>2733</v>
      </c>
      <c r="E269" s="323" t="s">
        <v>1194</v>
      </c>
      <c r="F269" s="323">
        <v>89</v>
      </c>
      <c r="G269" s="323">
        <v>92</v>
      </c>
      <c r="H269" s="323">
        <v>33</v>
      </c>
      <c r="I269" s="323">
        <v>138</v>
      </c>
      <c r="J269" s="323">
        <v>0.3</v>
      </c>
      <c r="K269" s="323">
        <v>0</v>
      </c>
      <c r="L269" s="323">
        <v>7.4</v>
      </c>
      <c r="M269" s="323">
        <v>6.6</v>
      </c>
      <c r="N269" s="323">
        <v>0.8</v>
      </c>
      <c r="O269" s="323">
        <v>0.3</v>
      </c>
      <c r="P269" s="323">
        <v>7</v>
      </c>
      <c r="Q269" s="332">
        <v>0.9</v>
      </c>
      <c r="R269" s="323">
        <v>0</v>
      </c>
      <c r="S269" s="323">
        <v>9</v>
      </c>
      <c r="T269" s="323">
        <v>0</v>
      </c>
      <c r="U269" s="323">
        <v>0</v>
      </c>
      <c r="V269" s="323">
        <v>0</v>
      </c>
      <c r="W269" s="323">
        <v>0</v>
      </c>
      <c r="X269" s="323">
        <v>0.06</v>
      </c>
      <c r="Y269" s="323">
        <v>0.04</v>
      </c>
      <c r="Z269" s="323">
        <v>0.3</v>
      </c>
      <c r="AA269" s="323">
        <v>0</v>
      </c>
      <c r="AB269" s="323">
        <v>0</v>
      </c>
      <c r="AC269" s="323">
        <v>82</v>
      </c>
      <c r="AD269" s="323">
        <v>32</v>
      </c>
      <c r="AE269" s="323">
        <v>0</v>
      </c>
      <c r="AF269" s="323">
        <v>0</v>
      </c>
      <c r="AG269" s="323">
        <v>0</v>
      </c>
      <c r="AH269" s="324">
        <v>0</v>
      </c>
      <c r="AI269" s="323">
        <v>0</v>
      </c>
      <c r="AJ269" s="324">
        <v>0</v>
      </c>
      <c r="AK269" s="325"/>
    </row>
    <row r="270" spans="1:37" s="323" customFormat="1" ht="12.75">
      <c r="A270" s="320">
        <v>269</v>
      </c>
      <c r="B270" s="321" t="s">
        <v>2609</v>
      </c>
      <c r="C270" s="323" t="s">
        <v>2734</v>
      </c>
      <c r="D270" s="323" t="s">
        <v>2735</v>
      </c>
      <c r="E270" s="323" t="s">
        <v>1194</v>
      </c>
      <c r="F270" s="323">
        <v>88</v>
      </c>
      <c r="G270" s="323">
        <v>91.7</v>
      </c>
      <c r="H270" s="323">
        <v>34</v>
      </c>
      <c r="I270" s="323">
        <v>146</v>
      </c>
      <c r="J270" s="323">
        <v>0.3</v>
      </c>
      <c r="K270" s="323">
        <v>0.2</v>
      </c>
      <c r="L270" s="323">
        <v>7.4</v>
      </c>
      <c r="M270" s="323">
        <v>6.6</v>
      </c>
      <c r="N270" s="323">
        <v>0.8</v>
      </c>
      <c r="O270" s="323">
        <v>0.4</v>
      </c>
      <c r="P270" s="323">
        <v>7</v>
      </c>
      <c r="Q270" s="332">
        <v>0.9</v>
      </c>
      <c r="R270" s="323">
        <v>0</v>
      </c>
      <c r="S270" s="323">
        <v>9</v>
      </c>
      <c r="T270" s="323">
        <v>0</v>
      </c>
      <c r="U270" s="323">
        <v>0</v>
      </c>
      <c r="V270" s="323">
        <v>0</v>
      </c>
      <c r="W270" s="323">
        <v>0</v>
      </c>
      <c r="X270" s="323">
        <v>0.06</v>
      </c>
      <c r="Y270" s="323">
        <v>0.04</v>
      </c>
      <c r="Z270" s="323">
        <v>0.3</v>
      </c>
      <c r="AA270" s="323">
        <v>0</v>
      </c>
      <c r="AB270" s="323">
        <v>0</v>
      </c>
      <c r="AC270" s="323">
        <v>82</v>
      </c>
      <c r="AD270" s="323">
        <v>32</v>
      </c>
      <c r="AE270" s="323">
        <v>0</v>
      </c>
      <c r="AF270" s="323">
        <v>0</v>
      </c>
      <c r="AG270" s="323">
        <v>0</v>
      </c>
      <c r="AH270" s="324">
        <v>0</v>
      </c>
      <c r="AI270" s="323">
        <v>0</v>
      </c>
      <c r="AJ270" s="324">
        <v>0</v>
      </c>
      <c r="AK270" s="325"/>
    </row>
    <row r="271" spans="1:37" s="323" customFormat="1" ht="12.75">
      <c r="A271" s="320">
        <v>270</v>
      </c>
      <c r="B271" s="321" t="s">
        <v>2609</v>
      </c>
      <c r="C271" s="323" t="s">
        <v>2736</v>
      </c>
      <c r="D271" s="323" t="s">
        <v>2737</v>
      </c>
      <c r="E271" s="323" t="s">
        <v>1194</v>
      </c>
      <c r="F271" s="323">
        <v>87</v>
      </c>
      <c r="G271" s="323">
        <v>91.5</v>
      </c>
      <c r="H271" s="323">
        <v>36</v>
      </c>
      <c r="I271" s="323">
        <v>152</v>
      </c>
      <c r="J271" s="323">
        <v>0.2</v>
      </c>
      <c r="K271" s="323">
        <v>0.4</v>
      </c>
      <c r="L271" s="323">
        <v>7.5</v>
      </c>
      <c r="M271" s="323">
        <v>6.7</v>
      </c>
      <c r="N271" s="323">
        <v>0.8</v>
      </c>
      <c r="O271" s="323">
        <v>0.4</v>
      </c>
      <c r="P271" s="323">
        <v>7</v>
      </c>
      <c r="Q271" s="332">
        <v>0.9</v>
      </c>
      <c r="R271" s="323">
        <v>0</v>
      </c>
      <c r="S271" s="323">
        <v>9</v>
      </c>
      <c r="T271" s="323">
        <v>0</v>
      </c>
      <c r="U271" s="323">
        <v>0</v>
      </c>
      <c r="V271" s="323">
        <v>0</v>
      </c>
      <c r="W271" s="323">
        <v>0</v>
      </c>
      <c r="X271" s="323">
        <v>0.06</v>
      </c>
      <c r="Y271" s="323">
        <v>0.04</v>
      </c>
      <c r="Z271" s="323">
        <v>0.3</v>
      </c>
      <c r="AA271" s="323">
        <v>0</v>
      </c>
      <c r="AB271" s="323">
        <v>0</v>
      </c>
      <c r="AC271" s="323">
        <v>82</v>
      </c>
      <c r="AD271" s="323">
        <v>32</v>
      </c>
      <c r="AE271" s="323">
        <v>0</v>
      </c>
      <c r="AF271" s="323">
        <v>0</v>
      </c>
      <c r="AG271" s="323">
        <v>0</v>
      </c>
      <c r="AH271" s="324">
        <v>0</v>
      </c>
      <c r="AI271" s="323">
        <v>0</v>
      </c>
      <c r="AJ271" s="324">
        <v>0</v>
      </c>
      <c r="AK271" s="325"/>
    </row>
    <row r="272" spans="1:37" s="323" customFormat="1" ht="12.75">
      <c r="A272" s="320">
        <v>271</v>
      </c>
      <c r="B272" s="321" t="s">
        <v>2609</v>
      </c>
      <c r="C272" s="323" t="s">
        <v>2738</v>
      </c>
      <c r="D272" s="323" t="s">
        <v>2739</v>
      </c>
      <c r="E272" s="323" t="s">
        <v>1194</v>
      </c>
      <c r="F272" s="323">
        <v>85</v>
      </c>
      <c r="G272" s="323">
        <v>86.3</v>
      </c>
      <c r="H272" s="323">
        <v>63</v>
      </c>
      <c r="I272" s="323">
        <v>265</v>
      </c>
      <c r="J272" s="323">
        <v>0.3</v>
      </c>
      <c r="K272" s="323">
        <v>0.2</v>
      </c>
      <c r="L272" s="323">
        <v>12.9</v>
      </c>
      <c r="M272" s="323">
        <v>8.5</v>
      </c>
      <c r="N272" s="323">
        <v>4.4000000000000004</v>
      </c>
      <c r="O272" s="323">
        <v>0.3</v>
      </c>
      <c r="P272" s="323">
        <v>8</v>
      </c>
      <c r="Q272" s="332">
        <v>0.4</v>
      </c>
      <c r="R272" s="323">
        <v>1</v>
      </c>
      <c r="S272" s="323">
        <v>9</v>
      </c>
      <c r="T272" s="323">
        <v>2</v>
      </c>
      <c r="U272" s="323">
        <v>0.1</v>
      </c>
      <c r="V272" s="323">
        <v>5</v>
      </c>
      <c r="W272" s="323">
        <v>106</v>
      </c>
      <c r="X272" s="323">
        <v>7.0000000000000007E-2</v>
      </c>
      <c r="Y272" s="323">
        <v>0.04</v>
      </c>
      <c r="Z272" s="323">
        <v>0.2</v>
      </c>
      <c r="AA272" s="323">
        <v>7</v>
      </c>
      <c r="AB272" s="323">
        <v>0</v>
      </c>
      <c r="AC272" s="323">
        <v>2</v>
      </c>
      <c r="AD272" s="323">
        <v>0</v>
      </c>
      <c r="AE272" s="323">
        <v>0</v>
      </c>
      <c r="AF272" s="323">
        <v>0</v>
      </c>
      <c r="AG272" s="323">
        <v>0</v>
      </c>
      <c r="AH272" s="324">
        <v>0</v>
      </c>
      <c r="AI272" s="323">
        <v>0</v>
      </c>
      <c r="AJ272" s="324">
        <v>0</v>
      </c>
      <c r="AK272" s="325"/>
    </row>
    <row r="273" spans="1:37" s="323" customFormat="1" ht="12.75">
      <c r="A273" s="320">
        <v>272</v>
      </c>
      <c r="B273" s="321" t="s">
        <v>2609</v>
      </c>
      <c r="C273" s="323" t="s">
        <v>2107</v>
      </c>
      <c r="D273" s="323" t="s">
        <v>1792</v>
      </c>
      <c r="E273" s="323" t="s">
        <v>1194</v>
      </c>
      <c r="F273" s="323">
        <v>55</v>
      </c>
      <c r="G273" s="323">
        <v>86.5</v>
      </c>
      <c r="H273" s="323">
        <v>56</v>
      </c>
      <c r="I273" s="323">
        <v>239</v>
      </c>
      <c r="J273" s="323">
        <v>0.6</v>
      </c>
      <c r="K273" s="323">
        <v>0.1</v>
      </c>
      <c r="L273" s="323">
        <v>12.4</v>
      </c>
      <c r="M273" s="323">
        <v>10.7</v>
      </c>
      <c r="N273" s="323">
        <v>1.7</v>
      </c>
      <c r="O273" s="323">
        <v>0.4</v>
      </c>
      <c r="P273" s="323">
        <v>16</v>
      </c>
      <c r="Q273" s="332">
        <v>0.5</v>
      </c>
      <c r="R273" s="323">
        <v>3</v>
      </c>
      <c r="S273" s="323">
        <v>9</v>
      </c>
      <c r="T273" s="323">
        <v>0</v>
      </c>
      <c r="U273" s="323">
        <v>0.2</v>
      </c>
      <c r="V273" s="323">
        <v>12</v>
      </c>
      <c r="W273" s="323">
        <v>159</v>
      </c>
      <c r="X273" s="323">
        <v>0.06</v>
      </c>
      <c r="Y273" s="323">
        <v>0.05</v>
      </c>
      <c r="Z273" s="323">
        <v>0.3</v>
      </c>
      <c r="AA273" s="323">
        <v>16</v>
      </c>
      <c r="AB273" s="323">
        <v>0</v>
      </c>
      <c r="AC273" s="323">
        <v>23</v>
      </c>
      <c r="AD273" s="323">
        <v>8</v>
      </c>
      <c r="AE273" s="323">
        <v>0</v>
      </c>
      <c r="AF273" s="323">
        <v>0</v>
      </c>
      <c r="AG273" s="323">
        <v>0</v>
      </c>
      <c r="AH273" s="324">
        <v>0</v>
      </c>
      <c r="AI273" s="323">
        <v>0</v>
      </c>
      <c r="AJ273" s="324">
        <v>0</v>
      </c>
      <c r="AK273" s="325"/>
    </row>
    <row r="274" spans="1:37" s="323" customFormat="1" ht="12.75">
      <c r="A274" s="320">
        <v>273</v>
      </c>
      <c r="B274" s="321" t="s">
        <v>2609</v>
      </c>
      <c r="C274" s="323" t="s">
        <v>2740</v>
      </c>
      <c r="D274" s="323" t="s">
        <v>2741</v>
      </c>
      <c r="E274" s="323" t="s">
        <v>1194</v>
      </c>
      <c r="F274" s="323">
        <v>23</v>
      </c>
      <c r="G274" s="323">
        <v>85.9</v>
      </c>
      <c r="H274" s="323">
        <v>54</v>
      </c>
      <c r="I274" s="323">
        <v>228</v>
      </c>
      <c r="J274" s="323">
        <v>0.2</v>
      </c>
      <c r="K274" s="323">
        <v>1.1000000000000001</v>
      </c>
      <c r="L274" s="323">
        <v>10.8</v>
      </c>
      <c r="M274" s="323">
        <v>0</v>
      </c>
      <c r="N274" s="323">
        <v>0</v>
      </c>
      <c r="O274" s="323">
        <v>2</v>
      </c>
      <c r="P274" s="323">
        <v>31</v>
      </c>
      <c r="Q274" s="332">
        <v>0.2</v>
      </c>
      <c r="R274" s="323">
        <v>2</v>
      </c>
      <c r="S274" s="323">
        <v>30</v>
      </c>
      <c r="T274" s="323">
        <v>0</v>
      </c>
      <c r="U274" s="323">
        <v>0</v>
      </c>
      <c r="V274" s="323">
        <v>11</v>
      </c>
      <c r="W274" s="323">
        <v>75</v>
      </c>
      <c r="X274" s="323">
        <v>0.06</v>
      </c>
      <c r="Y274" s="323">
        <v>0.02</v>
      </c>
      <c r="Z274" s="323">
        <v>0.3</v>
      </c>
      <c r="AA274" s="323">
        <v>0</v>
      </c>
      <c r="AB274" s="323">
        <v>0</v>
      </c>
      <c r="AC274" s="323">
        <v>57</v>
      </c>
      <c r="AD274" s="323">
        <v>0</v>
      </c>
      <c r="AE274" s="323">
        <v>0</v>
      </c>
      <c r="AF274" s="323">
        <v>0</v>
      </c>
      <c r="AG274" s="323">
        <v>0</v>
      </c>
      <c r="AH274" s="324">
        <v>0</v>
      </c>
      <c r="AI274" s="323">
        <v>0</v>
      </c>
      <c r="AJ274" s="324">
        <v>0</v>
      </c>
      <c r="AK274" s="325"/>
    </row>
    <row r="275" spans="1:37" s="323" customFormat="1" ht="12.75">
      <c r="A275" s="320">
        <v>274</v>
      </c>
      <c r="B275" s="321" t="s">
        <v>2609</v>
      </c>
      <c r="C275" s="323" t="s">
        <v>2742</v>
      </c>
      <c r="D275" s="323" t="s">
        <v>2743</v>
      </c>
      <c r="E275" s="323" t="s">
        <v>2616</v>
      </c>
      <c r="F275" s="323">
        <v>100</v>
      </c>
      <c r="G275" s="323">
        <v>2.1</v>
      </c>
      <c r="H275" s="323">
        <v>666</v>
      </c>
      <c r="I275" s="323">
        <v>2759</v>
      </c>
      <c r="J275" s="323">
        <v>14.9</v>
      </c>
      <c r="K275" s="323">
        <v>52.8</v>
      </c>
      <c r="L275" s="323">
        <v>27.6</v>
      </c>
      <c r="M275" s="323">
        <v>17.3</v>
      </c>
      <c r="N275" s="323">
        <v>10.3</v>
      </c>
      <c r="O275" s="323">
        <v>2.6</v>
      </c>
      <c r="P275" s="323">
        <v>109</v>
      </c>
      <c r="Q275" s="332">
        <v>4.2</v>
      </c>
      <c r="R275" s="323">
        <v>1</v>
      </c>
      <c r="S275" s="323">
        <v>486</v>
      </c>
      <c r="T275" s="323">
        <v>0</v>
      </c>
      <c r="U275" s="323">
        <v>2.2999999999999998</v>
      </c>
      <c r="V275" s="323">
        <v>120</v>
      </c>
      <c r="W275" s="323">
        <v>1040</v>
      </c>
      <c r="X275" s="323">
        <v>0.85</v>
      </c>
      <c r="Y275" s="323">
        <v>0.16</v>
      </c>
      <c r="Z275" s="323">
        <v>1.3</v>
      </c>
      <c r="AA275" s="323">
        <v>50</v>
      </c>
      <c r="AB275" s="323">
        <v>0</v>
      </c>
      <c r="AC275" s="323">
        <v>6</v>
      </c>
      <c r="AD275" s="323">
        <v>24</v>
      </c>
      <c r="AE275" s="323">
        <v>0</v>
      </c>
      <c r="AF275" s="323">
        <v>0</v>
      </c>
      <c r="AG275" s="323">
        <v>0</v>
      </c>
      <c r="AH275" s="324">
        <v>0</v>
      </c>
      <c r="AI275" s="323">
        <v>0</v>
      </c>
      <c r="AJ275" s="324">
        <v>0</v>
      </c>
      <c r="AK275" s="325"/>
    </row>
    <row r="276" spans="1:37" s="323" customFormat="1" ht="12.75">
      <c r="A276" s="320">
        <v>275</v>
      </c>
      <c r="B276" s="321" t="s">
        <v>2609</v>
      </c>
      <c r="C276" s="323" t="s">
        <v>2744</v>
      </c>
      <c r="D276" s="323" t="s">
        <v>2745</v>
      </c>
      <c r="E276" s="323" t="s">
        <v>1194</v>
      </c>
      <c r="F276" s="323">
        <v>55</v>
      </c>
      <c r="G276" s="323">
        <v>85.5</v>
      </c>
      <c r="H276" s="323">
        <v>63</v>
      </c>
      <c r="I276" s="323">
        <v>268</v>
      </c>
      <c r="J276" s="323">
        <v>0.4</v>
      </c>
      <c r="K276" s="323">
        <v>0.1</v>
      </c>
      <c r="L276" s="323">
        <v>13.6</v>
      </c>
      <c r="M276" s="323">
        <v>10.3</v>
      </c>
      <c r="N276" s="323">
        <v>3.3</v>
      </c>
      <c r="O276" s="323">
        <v>0.4</v>
      </c>
      <c r="P276" s="323">
        <v>26</v>
      </c>
      <c r="Q276" s="332">
        <v>0.3</v>
      </c>
      <c r="R276" s="323">
        <v>4</v>
      </c>
      <c r="S276" s="323">
        <v>26</v>
      </c>
      <c r="T276" s="323">
        <v>0</v>
      </c>
      <c r="U276" s="323">
        <v>0.1</v>
      </c>
      <c r="V276" s="323">
        <v>19</v>
      </c>
      <c r="W276" s="323">
        <v>155</v>
      </c>
      <c r="X276" s="323">
        <v>0.03</v>
      </c>
      <c r="Y276" s="323">
        <v>0.04</v>
      </c>
      <c r="Z276" s="323">
        <v>0.2</v>
      </c>
      <c r="AA276" s="323">
        <v>6</v>
      </c>
      <c r="AB276" s="323">
        <v>0</v>
      </c>
      <c r="AC276" s="323">
        <v>20</v>
      </c>
      <c r="AD276" s="323">
        <v>2</v>
      </c>
      <c r="AE276" s="323">
        <v>0</v>
      </c>
      <c r="AF276" s="323">
        <v>0</v>
      </c>
      <c r="AG276" s="323">
        <v>0</v>
      </c>
      <c r="AH276" s="324">
        <v>0</v>
      </c>
      <c r="AI276" s="323">
        <v>0</v>
      </c>
      <c r="AJ276" s="324">
        <v>0</v>
      </c>
      <c r="AK276" s="325"/>
    </row>
    <row r="277" spans="1:37" s="323" customFormat="1" ht="12.75">
      <c r="A277" s="320">
        <v>276</v>
      </c>
      <c r="B277" s="321" t="s">
        <v>2609</v>
      </c>
      <c r="C277" s="323" t="s">
        <v>2746</v>
      </c>
      <c r="D277" s="323" t="s">
        <v>2747</v>
      </c>
      <c r="E277" s="323" t="s">
        <v>1194</v>
      </c>
      <c r="F277" s="323">
        <v>55</v>
      </c>
      <c r="G277" s="323">
        <v>87.3</v>
      </c>
      <c r="H277" s="323">
        <v>56</v>
      </c>
      <c r="I277" s="323">
        <v>236</v>
      </c>
      <c r="J277" s="323">
        <v>0.5</v>
      </c>
      <c r="K277" s="323">
        <v>0.1</v>
      </c>
      <c r="L277" s="323">
        <v>11.6</v>
      </c>
      <c r="M277" s="323">
        <v>8.3000000000000007</v>
      </c>
      <c r="N277" s="323">
        <v>3.3</v>
      </c>
      <c r="O277" s="323">
        <v>0.5</v>
      </c>
      <c r="P277" s="323">
        <v>26</v>
      </c>
      <c r="Q277" s="332">
        <v>0.2</v>
      </c>
      <c r="R277" s="323">
        <v>0</v>
      </c>
      <c r="S277" s="323">
        <v>26</v>
      </c>
      <c r="T277" s="323">
        <v>0</v>
      </c>
      <c r="U277" s="323">
        <v>0.1</v>
      </c>
      <c r="V277" s="323">
        <v>0</v>
      </c>
      <c r="W277" s="323">
        <v>0</v>
      </c>
      <c r="X277" s="323">
        <v>0.01</v>
      </c>
      <c r="Y277" s="323">
        <v>0.03</v>
      </c>
      <c r="Z277" s="323">
        <v>0.2</v>
      </c>
      <c r="AA277" s="323">
        <v>0</v>
      </c>
      <c r="AB277" s="323">
        <v>0</v>
      </c>
      <c r="AC277" s="323">
        <v>25</v>
      </c>
      <c r="AD277" s="323">
        <v>3</v>
      </c>
      <c r="AE277" s="323">
        <v>0</v>
      </c>
      <c r="AF277" s="323">
        <v>0</v>
      </c>
      <c r="AG277" s="323">
        <v>0</v>
      </c>
      <c r="AH277" s="324">
        <v>0</v>
      </c>
      <c r="AI277" s="323">
        <v>0</v>
      </c>
      <c r="AJ277" s="324">
        <v>0</v>
      </c>
      <c r="AK277" s="325"/>
    </row>
    <row r="278" spans="1:37" s="323" customFormat="1" ht="12.75">
      <c r="A278" s="320">
        <v>277</v>
      </c>
      <c r="B278" s="321" t="s">
        <v>2609</v>
      </c>
      <c r="C278" s="323" t="s">
        <v>2748</v>
      </c>
      <c r="D278" s="334" t="s">
        <v>2749</v>
      </c>
      <c r="E278" s="323" t="s">
        <v>1194</v>
      </c>
      <c r="F278" s="334">
        <v>65</v>
      </c>
      <c r="G278" s="334">
        <v>81.099999999999994</v>
      </c>
      <c r="H278" s="334">
        <v>85</v>
      </c>
      <c r="I278" s="334">
        <v>358</v>
      </c>
      <c r="J278" s="334">
        <v>0.6</v>
      </c>
      <c r="K278" s="334">
        <v>0.2</v>
      </c>
      <c r="L278" s="334">
        <v>17.7</v>
      </c>
      <c r="M278" s="334">
        <v>12.6</v>
      </c>
      <c r="N278" s="334">
        <v>5.0999999999999996</v>
      </c>
      <c r="O278" s="334">
        <v>0.4</v>
      </c>
      <c r="P278" s="334">
        <v>49</v>
      </c>
      <c r="Q278" s="335">
        <v>0.9</v>
      </c>
      <c r="R278" s="323">
        <v>2</v>
      </c>
      <c r="S278" s="323">
        <v>31</v>
      </c>
      <c r="T278" s="323">
        <v>0</v>
      </c>
      <c r="U278" s="323">
        <v>0.2</v>
      </c>
      <c r="V278" s="323">
        <v>14</v>
      </c>
      <c r="W278" s="323">
        <v>78</v>
      </c>
      <c r="X278" s="323">
        <v>0.02</v>
      </c>
      <c r="Y278" s="323">
        <v>0.03</v>
      </c>
      <c r="Z278" s="323">
        <v>0.7</v>
      </c>
      <c r="AA278" s="323">
        <v>0</v>
      </c>
      <c r="AB278" s="323">
        <v>0</v>
      </c>
      <c r="AC278" s="323">
        <v>25</v>
      </c>
      <c r="AD278" s="323">
        <v>40</v>
      </c>
      <c r="AE278" s="323">
        <v>0</v>
      </c>
      <c r="AF278" s="323">
        <v>0</v>
      </c>
      <c r="AG278" s="323">
        <v>0</v>
      </c>
      <c r="AH278" s="324">
        <v>0</v>
      </c>
      <c r="AI278" s="323">
        <v>0</v>
      </c>
      <c r="AJ278" s="324">
        <v>0</v>
      </c>
      <c r="AK278" s="325"/>
    </row>
    <row r="279" spans="1:37" s="323" customFormat="1" ht="12.75">
      <c r="A279" s="320">
        <v>278</v>
      </c>
      <c r="B279" s="321" t="s">
        <v>2609</v>
      </c>
      <c r="C279" s="323" t="s">
        <v>2750</v>
      </c>
      <c r="D279" s="323" t="s">
        <v>2751</v>
      </c>
      <c r="E279" s="323" t="s">
        <v>1117</v>
      </c>
      <c r="F279" s="323">
        <v>65</v>
      </c>
      <c r="G279" s="323">
        <v>94.9</v>
      </c>
      <c r="H279" s="323">
        <v>22</v>
      </c>
      <c r="I279" s="323">
        <v>91</v>
      </c>
      <c r="J279" s="323">
        <v>0.9</v>
      </c>
      <c r="K279" s="323">
        <v>0.1</v>
      </c>
      <c r="L279" s="323">
        <v>3.4</v>
      </c>
      <c r="M279" s="323">
        <v>1.6</v>
      </c>
      <c r="N279" s="323">
        <v>1.8</v>
      </c>
      <c r="O279" s="323">
        <v>0.7</v>
      </c>
      <c r="P279" s="323">
        <v>88</v>
      </c>
      <c r="Q279" s="332">
        <v>0.3</v>
      </c>
      <c r="R279" s="323">
        <v>4</v>
      </c>
      <c r="S279" s="323">
        <v>15</v>
      </c>
      <c r="T279" s="323">
        <v>0</v>
      </c>
      <c r="U279" s="323">
        <v>0.1</v>
      </c>
      <c r="V279" s="323">
        <v>12</v>
      </c>
      <c r="W279" s="323">
        <v>289</v>
      </c>
      <c r="X279" s="323">
        <v>0.02</v>
      </c>
      <c r="Y279" s="323">
        <v>0.02</v>
      </c>
      <c r="Z279" s="323">
        <v>0.3</v>
      </c>
      <c r="AA279" s="323">
        <v>7</v>
      </c>
      <c r="AB279" s="323">
        <v>0</v>
      </c>
      <c r="AC279" s="323">
        <v>10</v>
      </c>
      <c r="AD279" s="323">
        <v>3</v>
      </c>
      <c r="AE279" s="323">
        <v>0</v>
      </c>
      <c r="AF279" s="323">
        <v>0</v>
      </c>
      <c r="AG279" s="323">
        <v>0</v>
      </c>
      <c r="AH279" s="324">
        <v>0</v>
      </c>
      <c r="AI279" s="323">
        <v>0</v>
      </c>
      <c r="AJ279" s="324">
        <v>0</v>
      </c>
      <c r="AK279" s="325"/>
    </row>
    <row r="280" spans="1:37" s="323" customFormat="1" ht="12.75">
      <c r="A280" s="320">
        <v>279</v>
      </c>
      <c r="B280" s="321" t="s">
        <v>2609</v>
      </c>
      <c r="C280" s="323" t="s">
        <v>2752</v>
      </c>
      <c r="D280" s="323" t="s">
        <v>2753</v>
      </c>
      <c r="E280" s="323" t="s">
        <v>1194</v>
      </c>
      <c r="F280" s="323">
        <v>40</v>
      </c>
      <c r="G280" s="323">
        <v>95.7</v>
      </c>
      <c r="H280" s="323">
        <v>17</v>
      </c>
      <c r="I280" s="323">
        <v>73</v>
      </c>
      <c r="J280" s="323">
        <v>0.4</v>
      </c>
      <c r="K280" s="323">
        <v>0</v>
      </c>
      <c r="L280" s="323">
        <v>3.7</v>
      </c>
      <c r="M280" s="323">
        <v>3.3</v>
      </c>
      <c r="N280" s="323">
        <v>0.4</v>
      </c>
      <c r="O280" s="323">
        <v>0.2</v>
      </c>
      <c r="P280" s="323">
        <v>4</v>
      </c>
      <c r="Q280" s="332">
        <v>0.3</v>
      </c>
      <c r="R280" s="323">
        <v>1</v>
      </c>
      <c r="S280" s="323">
        <v>5</v>
      </c>
      <c r="T280" s="323">
        <v>0</v>
      </c>
      <c r="U280" s="323">
        <v>0.1</v>
      </c>
      <c r="V280" s="323">
        <v>10</v>
      </c>
      <c r="W280" s="323">
        <v>111</v>
      </c>
      <c r="X280" s="323">
        <v>0.02</v>
      </c>
      <c r="Y280" s="323">
        <v>0.01</v>
      </c>
      <c r="Z280" s="323">
        <v>0.1</v>
      </c>
      <c r="AA280" s="323">
        <v>3</v>
      </c>
      <c r="AB280" s="323">
        <v>0</v>
      </c>
      <c r="AC280" s="323">
        <v>7</v>
      </c>
      <c r="AD280" s="323">
        <v>30</v>
      </c>
      <c r="AE280" s="323">
        <v>0</v>
      </c>
      <c r="AF280" s="323">
        <v>0</v>
      </c>
      <c r="AG280" s="323">
        <v>0</v>
      </c>
      <c r="AH280" s="324">
        <v>0</v>
      </c>
      <c r="AI280" s="323">
        <v>0</v>
      </c>
      <c r="AJ280" s="324">
        <v>0</v>
      </c>
      <c r="AK280" s="325"/>
    </row>
    <row r="281" spans="1:37" s="323" customFormat="1" ht="12.75">
      <c r="A281" s="320">
        <v>280</v>
      </c>
      <c r="B281" s="321" t="s">
        <v>2609</v>
      </c>
      <c r="C281" s="323" t="s">
        <v>2150</v>
      </c>
      <c r="D281" s="323" t="s">
        <v>2754</v>
      </c>
      <c r="E281" s="323" t="s">
        <v>1194</v>
      </c>
      <c r="F281" s="323">
        <v>45</v>
      </c>
      <c r="G281" s="323">
        <v>18.399999999999999</v>
      </c>
      <c r="H281" s="323">
        <v>329</v>
      </c>
      <c r="I281" s="323">
        <v>1396</v>
      </c>
      <c r="J281" s="323">
        <v>5.4</v>
      </c>
      <c r="K281" s="323">
        <v>0.5</v>
      </c>
      <c r="L281" s="323">
        <v>73.2</v>
      </c>
      <c r="M281" s="323">
        <v>68.099999999999994</v>
      </c>
      <c r="N281" s="323">
        <v>5.0999999999999996</v>
      </c>
      <c r="O281" s="323">
        <v>2.5</v>
      </c>
      <c r="P281" s="323">
        <v>81</v>
      </c>
      <c r="Q281" s="332">
        <v>1.1000000000000001</v>
      </c>
      <c r="R281" s="323">
        <v>28</v>
      </c>
      <c r="S281" s="323">
        <v>86</v>
      </c>
      <c r="T281" s="323">
        <v>0</v>
      </c>
      <c r="U281" s="323">
        <v>0.1</v>
      </c>
      <c r="V281" s="323">
        <v>92</v>
      </c>
      <c r="W281" s="323">
        <v>621</v>
      </c>
      <c r="X281" s="323">
        <v>0.2</v>
      </c>
      <c r="Y281" s="323">
        <v>0.19</v>
      </c>
      <c r="Z281" s="323">
        <v>2.5</v>
      </c>
      <c r="AA281" s="323">
        <v>14</v>
      </c>
      <c r="AB281" s="323">
        <v>0</v>
      </c>
      <c r="AC281" s="323">
        <v>20</v>
      </c>
      <c r="AD281" s="323">
        <v>2</v>
      </c>
      <c r="AE281" s="323">
        <v>0</v>
      </c>
      <c r="AF281" s="323">
        <v>0</v>
      </c>
      <c r="AG281" s="323">
        <v>0</v>
      </c>
      <c r="AH281" s="324">
        <v>0</v>
      </c>
      <c r="AI281" s="323">
        <v>0</v>
      </c>
      <c r="AJ281" s="324">
        <v>0</v>
      </c>
      <c r="AK281" s="325"/>
    </row>
    <row r="282" spans="1:37" s="323" customFormat="1" ht="12.75">
      <c r="A282" s="320">
        <v>281</v>
      </c>
      <c r="B282" s="321" t="s">
        <v>2609</v>
      </c>
      <c r="C282" s="323" t="s">
        <v>2129</v>
      </c>
      <c r="D282" s="323" t="s">
        <v>2755</v>
      </c>
      <c r="E282" s="323" t="s">
        <v>1194</v>
      </c>
      <c r="F282" s="323">
        <v>60</v>
      </c>
      <c r="G282" s="323">
        <v>84.9</v>
      </c>
      <c r="H282" s="323">
        <v>58</v>
      </c>
      <c r="I282" s="323">
        <v>245</v>
      </c>
      <c r="J282" s="323">
        <v>1.7</v>
      </c>
      <c r="K282" s="323">
        <v>0.1</v>
      </c>
      <c r="L282" s="323">
        <v>12.5</v>
      </c>
      <c r="M282" s="323">
        <v>0</v>
      </c>
      <c r="N282" s="323">
        <v>0</v>
      </c>
      <c r="O282" s="323">
        <v>0.8</v>
      </c>
      <c r="P282" s="323">
        <v>10</v>
      </c>
      <c r="Q282" s="332">
        <v>0.8</v>
      </c>
      <c r="R282" s="323">
        <v>1</v>
      </c>
      <c r="S282" s="323">
        <v>43</v>
      </c>
      <c r="T282" s="323">
        <v>0</v>
      </c>
      <c r="U282" s="323">
        <v>0.1</v>
      </c>
      <c r="V282" s="323">
        <v>19</v>
      </c>
      <c r="W282" s="323">
        <v>300</v>
      </c>
      <c r="X282" s="323">
        <v>0.06</v>
      </c>
      <c r="Y282" s="323">
        <v>0.03</v>
      </c>
      <c r="Z282" s="323">
        <v>0.3</v>
      </c>
      <c r="AA282" s="323">
        <v>0</v>
      </c>
      <c r="AB282" s="323">
        <v>0</v>
      </c>
      <c r="AC282" s="323">
        <v>23</v>
      </c>
      <c r="AD282" s="323">
        <v>155</v>
      </c>
      <c r="AE282" s="323">
        <v>0</v>
      </c>
      <c r="AF282" s="323">
        <v>0</v>
      </c>
      <c r="AG282" s="323">
        <v>0</v>
      </c>
      <c r="AH282" s="324">
        <v>0</v>
      </c>
      <c r="AI282" s="323">
        <v>0</v>
      </c>
      <c r="AJ282" s="324">
        <v>0</v>
      </c>
      <c r="AK282" s="325"/>
    </row>
    <row r="283" spans="1:37" s="323" customFormat="1" ht="12.75">
      <c r="A283" s="320">
        <v>282</v>
      </c>
      <c r="B283" s="321" t="s">
        <v>2609</v>
      </c>
      <c r="C283" s="323" t="s">
        <v>2086</v>
      </c>
      <c r="D283" s="323" t="s">
        <v>2756</v>
      </c>
      <c r="E283" s="323" t="s">
        <v>1194</v>
      </c>
      <c r="F283" s="323">
        <v>86</v>
      </c>
      <c r="G283" s="323">
        <v>86.7</v>
      </c>
      <c r="H283" s="323">
        <v>55</v>
      </c>
      <c r="I283" s="323">
        <v>232</v>
      </c>
      <c r="J283" s="323">
        <v>2</v>
      </c>
      <c r="K283" s="323">
        <v>0.2</v>
      </c>
      <c r="L283" s="323">
        <v>10.199999999999999</v>
      </c>
      <c r="M283" s="323">
        <v>8.1999999999999993</v>
      </c>
      <c r="N283" s="323">
        <v>2</v>
      </c>
      <c r="O283" s="323">
        <v>0.8</v>
      </c>
      <c r="P283" s="323">
        <v>10</v>
      </c>
      <c r="Q283" s="332">
        <v>0.9</v>
      </c>
      <c r="R283" s="323">
        <v>0</v>
      </c>
      <c r="S283" s="323">
        <v>41</v>
      </c>
      <c r="T283" s="323">
        <v>0</v>
      </c>
      <c r="U283" s="323">
        <v>0.1</v>
      </c>
      <c r="V283" s="323">
        <v>16</v>
      </c>
      <c r="W283" s="323">
        <v>280</v>
      </c>
      <c r="X283" s="323">
        <v>0.05</v>
      </c>
      <c r="Y283" s="323">
        <v>0.03</v>
      </c>
      <c r="Z283" s="323">
        <v>1.1000000000000001</v>
      </c>
      <c r="AA283" s="323">
        <v>0</v>
      </c>
      <c r="AB283" s="323">
        <v>0</v>
      </c>
      <c r="AC283" s="323">
        <v>29</v>
      </c>
      <c r="AD283" s="323">
        <v>112</v>
      </c>
      <c r="AE283" s="323">
        <v>0</v>
      </c>
      <c r="AF283" s="323">
        <v>0</v>
      </c>
      <c r="AG283" s="323">
        <v>0</v>
      </c>
      <c r="AH283" s="324">
        <v>0</v>
      </c>
      <c r="AI283" s="323">
        <v>0</v>
      </c>
      <c r="AJ283" s="324">
        <v>0</v>
      </c>
      <c r="AK283" s="325"/>
    </row>
    <row r="284" spans="1:37" s="323" customFormat="1" ht="12.75">
      <c r="A284" s="320">
        <v>283</v>
      </c>
      <c r="B284" s="321" t="s">
        <v>2609</v>
      </c>
      <c r="C284" s="323" t="s">
        <v>2757</v>
      </c>
      <c r="D284" s="323" t="s">
        <v>2758</v>
      </c>
      <c r="E284" s="323" t="s">
        <v>1194</v>
      </c>
      <c r="F284" s="323">
        <v>60</v>
      </c>
      <c r="G284" s="323">
        <v>87.3</v>
      </c>
      <c r="H284" s="323">
        <v>53</v>
      </c>
      <c r="I284" s="323">
        <v>222</v>
      </c>
      <c r="J284" s="323">
        <v>0.7</v>
      </c>
      <c r="K284" s="323">
        <v>0.1</v>
      </c>
      <c r="L284" s="323">
        <v>11.4</v>
      </c>
      <c r="M284" s="323">
        <v>9.8000000000000007</v>
      </c>
      <c r="N284" s="323">
        <v>1.6</v>
      </c>
      <c r="O284" s="323">
        <v>0.5</v>
      </c>
      <c r="P284" s="323">
        <v>27</v>
      </c>
      <c r="Q284" s="332">
        <v>0.5</v>
      </c>
      <c r="R284" s="323">
        <v>0</v>
      </c>
      <c r="S284" s="323">
        <v>32</v>
      </c>
      <c r="T284" s="323">
        <v>0</v>
      </c>
      <c r="U284" s="323">
        <v>0.1</v>
      </c>
      <c r="V284" s="323">
        <v>9</v>
      </c>
      <c r="W284" s="323">
        <v>135</v>
      </c>
      <c r="X284" s="323">
        <v>0.06</v>
      </c>
      <c r="Y284" s="323">
        <v>0.02</v>
      </c>
      <c r="Z284" s="323">
        <v>0.2</v>
      </c>
      <c r="AA284" s="323">
        <v>13</v>
      </c>
      <c r="AB284" s="323">
        <v>0</v>
      </c>
      <c r="AC284" s="323">
        <v>40</v>
      </c>
      <c r="AD284" s="323">
        <v>55</v>
      </c>
      <c r="AE284" s="323">
        <v>0</v>
      </c>
      <c r="AF284" s="323">
        <v>0</v>
      </c>
      <c r="AG284" s="323">
        <v>0</v>
      </c>
      <c r="AH284" s="324">
        <v>0</v>
      </c>
      <c r="AI284" s="323">
        <v>0</v>
      </c>
      <c r="AJ284" s="324">
        <v>0</v>
      </c>
      <c r="AK284" s="325"/>
    </row>
    <row r="285" spans="1:37" s="323" customFormat="1" ht="12.75">
      <c r="A285" s="320">
        <v>284</v>
      </c>
      <c r="B285" s="321" t="s">
        <v>2609</v>
      </c>
      <c r="C285" s="323" t="s">
        <v>2759</v>
      </c>
      <c r="D285" s="323" t="s">
        <v>2760</v>
      </c>
      <c r="E285" s="323" t="s">
        <v>1194</v>
      </c>
      <c r="F285" s="323">
        <v>94</v>
      </c>
      <c r="G285" s="323">
        <v>82.1</v>
      </c>
      <c r="H285" s="323">
        <v>77</v>
      </c>
      <c r="I285" s="323">
        <v>326</v>
      </c>
      <c r="J285" s="323">
        <v>1.5</v>
      </c>
      <c r="K285" s="323">
        <v>0.5</v>
      </c>
      <c r="L285" s="323">
        <v>12.2</v>
      </c>
      <c r="M285" s="323">
        <v>9.1</v>
      </c>
      <c r="N285" s="323">
        <v>5.0999999999999996</v>
      </c>
      <c r="O285" s="323">
        <v>1.7</v>
      </c>
      <c r="P285" s="323">
        <v>7</v>
      </c>
      <c r="Q285" s="332">
        <v>1</v>
      </c>
      <c r="R285" s="323">
        <v>0</v>
      </c>
      <c r="S285" s="323">
        <v>23</v>
      </c>
      <c r="T285" s="323">
        <v>0</v>
      </c>
      <c r="U285" s="323">
        <v>0</v>
      </c>
      <c r="V285" s="323">
        <v>17</v>
      </c>
      <c r="W285" s="323">
        <v>134</v>
      </c>
      <c r="X285" s="323">
        <v>0.01</v>
      </c>
      <c r="Y285" s="323">
        <v>0.17</v>
      </c>
      <c r="Z285" s="323">
        <v>0.8</v>
      </c>
      <c r="AA285" s="323">
        <v>6</v>
      </c>
      <c r="AB285" s="323">
        <v>0</v>
      </c>
      <c r="AC285" s="323">
        <v>34</v>
      </c>
      <c r="AD285" s="323">
        <v>202</v>
      </c>
      <c r="AE285" s="323">
        <v>0</v>
      </c>
      <c r="AF285" s="323">
        <v>0</v>
      </c>
      <c r="AG285" s="323">
        <v>0</v>
      </c>
      <c r="AH285" s="324">
        <v>0</v>
      </c>
      <c r="AI285" s="323">
        <v>0</v>
      </c>
      <c r="AJ285" s="324">
        <v>0</v>
      </c>
      <c r="AK285" s="325"/>
    </row>
    <row r="286" spans="1:37" s="323" customFormat="1" ht="12.75">
      <c r="A286" s="320">
        <v>285</v>
      </c>
      <c r="B286" s="321" t="s">
        <v>2609</v>
      </c>
      <c r="C286" s="323" t="s">
        <v>2761</v>
      </c>
      <c r="D286" s="323" t="s">
        <v>2762</v>
      </c>
      <c r="E286" s="323" t="s">
        <v>1194</v>
      </c>
      <c r="F286" s="323">
        <v>90</v>
      </c>
      <c r="G286" s="323">
        <v>90.5</v>
      </c>
      <c r="H286" s="323">
        <v>38</v>
      </c>
      <c r="I286" s="323">
        <v>162</v>
      </c>
      <c r="J286" s="323">
        <v>0.5</v>
      </c>
      <c r="K286" s="323">
        <v>0</v>
      </c>
      <c r="L286" s="323">
        <v>8.6</v>
      </c>
      <c r="M286" s="323">
        <v>7.7</v>
      </c>
      <c r="N286" s="323">
        <v>0.9</v>
      </c>
      <c r="O286" s="323">
        <v>0.4</v>
      </c>
      <c r="P286" s="323">
        <v>6</v>
      </c>
      <c r="Q286" s="332">
        <v>0.4</v>
      </c>
      <c r="R286" s="323">
        <v>2</v>
      </c>
      <c r="S286" s="323">
        <v>20</v>
      </c>
      <c r="T286" s="323">
        <v>2</v>
      </c>
      <c r="U286" s="323">
        <v>0.1</v>
      </c>
      <c r="V286" s="323">
        <v>20</v>
      </c>
      <c r="W286" s="323">
        <v>128</v>
      </c>
      <c r="X286" s="323">
        <v>0.03</v>
      </c>
      <c r="Y286" s="323">
        <v>0.01</v>
      </c>
      <c r="Z286" s="323">
        <v>0.1</v>
      </c>
      <c r="AA286" s="323">
        <v>9</v>
      </c>
      <c r="AB286" s="323">
        <v>0</v>
      </c>
      <c r="AC286" s="323">
        <v>5</v>
      </c>
      <c r="AD286" s="323">
        <v>7</v>
      </c>
      <c r="AE286" s="323">
        <v>0</v>
      </c>
      <c r="AF286" s="323">
        <v>0</v>
      </c>
      <c r="AG286" s="323">
        <v>0</v>
      </c>
      <c r="AH286" s="324">
        <v>0</v>
      </c>
      <c r="AI286" s="323">
        <v>0</v>
      </c>
      <c r="AJ286" s="324">
        <v>0</v>
      </c>
      <c r="AK286" s="325"/>
    </row>
    <row r="287" spans="1:37" s="323" customFormat="1" ht="12.75">
      <c r="A287" s="320">
        <v>286</v>
      </c>
      <c r="B287" s="321" t="s">
        <v>2609</v>
      </c>
      <c r="C287" s="323" t="s">
        <v>2763</v>
      </c>
      <c r="D287" s="323" t="s">
        <v>2764</v>
      </c>
      <c r="E287" s="323" t="s">
        <v>1194</v>
      </c>
      <c r="F287" s="323">
        <v>90</v>
      </c>
      <c r="G287" s="323">
        <v>87.2</v>
      </c>
      <c r="H287" s="323">
        <v>51</v>
      </c>
      <c r="I287" s="323">
        <v>216</v>
      </c>
      <c r="J287" s="323">
        <v>0.4</v>
      </c>
      <c r="K287" s="323">
        <v>0</v>
      </c>
      <c r="L287" s="323">
        <v>12.1</v>
      </c>
      <c r="M287" s="323">
        <v>11.7</v>
      </c>
      <c r="N287" s="323">
        <v>0.4</v>
      </c>
      <c r="O287" s="323">
        <v>0.3</v>
      </c>
      <c r="P287" s="323">
        <v>8</v>
      </c>
      <c r="Q287" s="332">
        <v>0.4</v>
      </c>
      <c r="R287" s="323">
        <v>9</v>
      </c>
      <c r="S287" s="323">
        <v>10</v>
      </c>
      <c r="T287" s="323">
        <v>2</v>
      </c>
      <c r="U287" s="323">
        <v>0.1</v>
      </c>
      <c r="V287" s="323">
        <v>4</v>
      </c>
      <c r="W287" s="323">
        <v>320</v>
      </c>
      <c r="X287" s="323">
        <v>0.03</v>
      </c>
      <c r="Y287" s="323">
        <v>0.01</v>
      </c>
      <c r="Z287" s="323">
        <v>0.1</v>
      </c>
      <c r="AA287" s="323">
        <v>27</v>
      </c>
      <c r="AB287" s="323">
        <v>0</v>
      </c>
      <c r="AC287" s="323">
        <v>14</v>
      </c>
      <c r="AD287" s="323">
        <v>7</v>
      </c>
      <c r="AE287" s="323">
        <v>0</v>
      </c>
      <c r="AF287" s="323">
        <v>0</v>
      </c>
      <c r="AG287" s="323">
        <v>0</v>
      </c>
      <c r="AH287" s="324">
        <v>0</v>
      </c>
      <c r="AI287" s="323">
        <v>0</v>
      </c>
      <c r="AJ287" s="324">
        <v>0</v>
      </c>
      <c r="AK287" s="325"/>
    </row>
    <row r="288" spans="1:37" s="323" customFormat="1" ht="12.75">
      <c r="A288" s="320">
        <v>287</v>
      </c>
      <c r="B288" s="321" t="s">
        <v>2609</v>
      </c>
      <c r="C288" s="323" t="s">
        <v>2765</v>
      </c>
      <c r="D288" s="323" t="s">
        <v>2766</v>
      </c>
      <c r="E288" s="323" t="s">
        <v>1194</v>
      </c>
      <c r="F288" s="323">
        <v>100</v>
      </c>
      <c r="G288" s="323">
        <v>20.2</v>
      </c>
      <c r="H288" s="323">
        <v>327</v>
      </c>
      <c r="I288" s="323">
        <v>1385</v>
      </c>
      <c r="J288" s="323">
        <v>2.5</v>
      </c>
      <c r="K288" s="323">
        <v>0.3</v>
      </c>
      <c r="L288" s="323">
        <v>75.2</v>
      </c>
      <c r="M288" s="323">
        <v>68.5</v>
      </c>
      <c r="N288" s="323">
        <v>6.7</v>
      </c>
      <c r="O288" s="323">
        <v>1.8</v>
      </c>
      <c r="P288" s="323">
        <v>38</v>
      </c>
      <c r="Q288" s="332">
        <v>2.4</v>
      </c>
      <c r="R288" s="323">
        <v>25</v>
      </c>
      <c r="S288" s="323">
        <v>75</v>
      </c>
      <c r="T288" s="323">
        <v>2</v>
      </c>
      <c r="U288" s="323">
        <v>0.3</v>
      </c>
      <c r="V288" s="323">
        <v>32</v>
      </c>
      <c r="W288" s="323">
        <v>792</v>
      </c>
      <c r="X288" s="323">
        <v>0.12</v>
      </c>
      <c r="Y288" s="323">
        <v>0.11</v>
      </c>
      <c r="Z288" s="323">
        <v>0.8</v>
      </c>
      <c r="AA288" s="323">
        <v>7</v>
      </c>
      <c r="AB288" s="323">
        <v>0</v>
      </c>
      <c r="AC288" s="323">
        <v>2</v>
      </c>
      <c r="AD288" s="323">
        <v>3</v>
      </c>
      <c r="AE288" s="323">
        <v>0</v>
      </c>
      <c r="AF288" s="323">
        <v>0</v>
      </c>
      <c r="AG288" s="323">
        <v>0</v>
      </c>
      <c r="AH288" s="324">
        <v>0</v>
      </c>
      <c r="AI288" s="323">
        <v>0</v>
      </c>
      <c r="AJ288" s="324">
        <v>0</v>
      </c>
      <c r="AK288" s="325"/>
    </row>
    <row r="289" spans="1:37" s="323" customFormat="1" ht="12.75">
      <c r="A289" s="320">
        <v>288</v>
      </c>
      <c r="B289" s="321" t="s">
        <v>2609</v>
      </c>
      <c r="C289" s="323" t="s">
        <v>2767</v>
      </c>
      <c r="D289" s="323" t="s">
        <v>2768</v>
      </c>
      <c r="E289" s="323" t="s">
        <v>1194</v>
      </c>
      <c r="F289" s="323">
        <v>82</v>
      </c>
      <c r="G289" s="323">
        <v>76.900000000000006</v>
      </c>
      <c r="H289" s="323">
        <v>102</v>
      </c>
      <c r="I289" s="323">
        <v>430</v>
      </c>
      <c r="J289" s="323">
        <v>1.2</v>
      </c>
      <c r="K289" s="323">
        <v>2.6</v>
      </c>
      <c r="L289" s="323">
        <v>18.5</v>
      </c>
      <c r="M289" s="323">
        <v>0</v>
      </c>
      <c r="N289" s="323">
        <v>0</v>
      </c>
      <c r="O289" s="323">
        <v>0.8</v>
      </c>
      <c r="P289" s="323">
        <v>0</v>
      </c>
      <c r="Q289" s="332">
        <v>0.3</v>
      </c>
      <c r="R289" s="323">
        <v>0</v>
      </c>
      <c r="S289" s="323">
        <v>0</v>
      </c>
      <c r="T289" s="323">
        <v>0</v>
      </c>
      <c r="U289" s="323">
        <v>0</v>
      </c>
      <c r="V289" s="323">
        <v>0</v>
      </c>
      <c r="W289" s="323">
        <v>45</v>
      </c>
      <c r="X289" s="323">
        <v>0</v>
      </c>
      <c r="Y289" s="323">
        <v>0</v>
      </c>
      <c r="Z289" s="323">
        <v>0</v>
      </c>
      <c r="AA289" s="323">
        <v>0</v>
      </c>
      <c r="AB289" s="323">
        <v>0</v>
      </c>
      <c r="AC289" s="323">
        <v>27</v>
      </c>
      <c r="AD289" s="323">
        <v>0</v>
      </c>
      <c r="AE289" s="323">
        <v>0</v>
      </c>
      <c r="AF289" s="323">
        <v>0</v>
      </c>
      <c r="AG289" s="323">
        <v>0</v>
      </c>
      <c r="AH289" s="324">
        <v>0</v>
      </c>
      <c r="AI289" s="323">
        <v>0</v>
      </c>
      <c r="AJ289" s="324">
        <v>0</v>
      </c>
      <c r="AK289" s="325"/>
    </row>
    <row r="290" spans="1:37" s="323" customFormat="1" ht="12.75">
      <c r="A290" s="320">
        <v>289</v>
      </c>
      <c r="B290" s="321" t="s">
        <v>2609</v>
      </c>
      <c r="C290" s="323" t="s">
        <v>2769</v>
      </c>
      <c r="D290" s="323" t="s">
        <v>2770</v>
      </c>
      <c r="E290" s="323" t="s">
        <v>1194</v>
      </c>
      <c r="F290" s="323">
        <v>30</v>
      </c>
      <c r="G290" s="323">
        <v>86.6</v>
      </c>
      <c r="H290" s="323">
        <v>59</v>
      </c>
      <c r="I290" s="323">
        <v>248</v>
      </c>
      <c r="J290" s="323">
        <v>1.1000000000000001</v>
      </c>
      <c r="K290" s="323">
        <v>0</v>
      </c>
      <c r="L290" s="323">
        <v>11.7</v>
      </c>
      <c r="M290" s="323">
        <v>8.1999999999999993</v>
      </c>
      <c r="N290" s="323">
        <v>3.5</v>
      </c>
      <c r="O290" s="323">
        <v>0.6</v>
      </c>
      <c r="P290" s="323">
        <v>38</v>
      </c>
      <c r="Q290" s="332">
        <v>1.4</v>
      </c>
      <c r="R290" s="323">
        <v>11</v>
      </c>
      <c r="S290" s="323">
        <v>18</v>
      </c>
      <c r="T290" s="323">
        <v>0</v>
      </c>
      <c r="U290" s="323">
        <v>0.1</v>
      </c>
      <c r="V290" s="323">
        <v>12</v>
      </c>
      <c r="W290" s="323">
        <v>192</v>
      </c>
      <c r="X290" s="323">
        <v>0.05</v>
      </c>
      <c r="Y290" s="323">
        <v>0.09</v>
      </c>
      <c r="Z290" s="323">
        <v>0.4</v>
      </c>
      <c r="AA290" s="323">
        <v>14</v>
      </c>
      <c r="AB290" s="323">
        <v>0</v>
      </c>
      <c r="AC290" s="323">
        <v>20</v>
      </c>
      <c r="AD290" s="323">
        <v>141</v>
      </c>
      <c r="AE290" s="323">
        <v>0</v>
      </c>
      <c r="AF290" s="323">
        <v>0</v>
      </c>
      <c r="AG290" s="323">
        <v>0</v>
      </c>
      <c r="AH290" s="324">
        <v>0</v>
      </c>
      <c r="AI290" s="323">
        <v>0</v>
      </c>
      <c r="AJ290" s="324">
        <v>0</v>
      </c>
      <c r="AK290" s="325"/>
    </row>
    <row r="291" spans="1:37" s="323" customFormat="1" ht="12.75">
      <c r="A291" s="320">
        <v>290</v>
      </c>
      <c r="B291" s="321" t="s">
        <v>2771</v>
      </c>
      <c r="C291" s="330" t="s">
        <v>2772</v>
      </c>
      <c r="D291" s="330" t="s">
        <v>2773</v>
      </c>
      <c r="E291" s="330"/>
      <c r="F291" s="330">
        <v>100</v>
      </c>
      <c r="G291" s="336">
        <v>0</v>
      </c>
      <c r="H291" s="327">
        <v>900</v>
      </c>
      <c r="I291" s="327">
        <v>3700</v>
      </c>
      <c r="J291" s="328">
        <v>0</v>
      </c>
      <c r="K291" s="328">
        <v>100</v>
      </c>
      <c r="L291" s="328">
        <v>0</v>
      </c>
      <c r="M291" s="328">
        <v>0</v>
      </c>
      <c r="N291" s="328">
        <v>0</v>
      </c>
      <c r="O291" s="328">
        <v>0</v>
      </c>
      <c r="P291" s="327">
        <v>0</v>
      </c>
      <c r="Q291" s="328">
        <v>0</v>
      </c>
      <c r="R291" s="323">
        <v>0</v>
      </c>
      <c r="S291" s="323">
        <v>0</v>
      </c>
      <c r="T291" s="328">
        <v>0</v>
      </c>
      <c r="U291" s="328">
        <v>0</v>
      </c>
      <c r="V291" s="327">
        <v>0</v>
      </c>
      <c r="W291" s="327">
        <v>0</v>
      </c>
      <c r="X291" s="329">
        <v>0</v>
      </c>
      <c r="Y291" s="329">
        <v>0</v>
      </c>
      <c r="Z291" s="329">
        <v>0</v>
      </c>
      <c r="AA291" s="327">
        <v>0</v>
      </c>
      <c r="AB291" s="329">
        <v>0</v>
      </c>
      <c r="AC291" s="327">
        <v>0</v>
      </c>
      <c r="AD291" s="327">
        <v>0</v>
      </c>
      <c r="AE291" s="323">
        <v>14.3</v>
      </c>
      <c r="AF291" s="323">
        <v>39.299999999999997</v>
      </c>
      <c r="AG291" s="323">
        <v>42</v>
      </c>
      <c r="AH291" s="337">
        <v>0</v>
      </c>
      <c r="AI291" s="323">
        <v>42</v>
      </c>
      <c r="AJ291" s="337">
        <v>0</v>
      </c>
      <c r="AK291" s="325"/>
    </row>
    <row r="292" spans="1:37" s="323" customFormat="1" ht="12.75">
      <c r="A292" s="320">
        <v>291</v>
      </c>
      <c r="B292" s="321" t="s">
        <v>2771</v>
      </c>
      <c r="C292" s="330" t="s">
        <v>2774</v>
      </c>
      <c r="D292" s="330" t="s">
        <v>2775</v>
      </c>
      <c r="E292" s="330"/>
      <c r="F292" s="330">
        <v>100</v>
      </c>
      <c r="G292" s="336">
        <v>0</v>
      </c>
      <c r="H292" s="327">
        <v>900</v>
      </c>
      <c r="I292" s="327">
        <v>3699</v>
      </c>
      <c r="J292" s="328">
        <v>0</v>
      </c>
      <c r="K292" s="328">
        <v>100</v>
      </c>
      <c r="L292" s="328">
        <v>0</v>
      </c>
      <c r="M292" s="328">
        <v>0</v>
      </c>
      <c r="N292" s="328">
        <v>0</v>
      </c>
      <c r="O292" s="328">
        <v>0</v>
      </c>
      <c r="P292" s="327">
        <v>0</v>
      </c>
      <c r="Q292" s="328">
        <v>0</v>
      </c>
      <c r="R292" s="323">
        <v>0</v>
      </c>
      <c r="S292" s="323">
        <v>0</v>
      </c>
      <c r="T292" s="328">
        <v>0</v>
      </c>
      <c r="U292" s="328">
        <v>0</v>
      </c>
      <c r="V292" s="327">
        <v>0</v>
      </c>
      <c r="W292" s="327">
        <v>0</v>
      </c>
      <c r="X292" s="329">
        <v>0</v>
      </c>
      <c r="Y292" s="329">
        <v>0</v>
      </c>
      <c r="Z292" s="329">
        <v>0</v>
      </c>
      <c r="AA292" s="327">
        <v>0</v>
      </c>
      <c r="AB292" s="329">
        <v>0</v>
      </c>
      <c r="AC292" s="327">
        <v>0</v>
      </c>
      <c r="AD292" s="327">
        <v>0</v>
      </c>
      <c r="AE292" s="323">
        <v>25.9</v>
      </c>
      <c r="AF292" s="338">
        <v>17.899999999999999</v>
      </c>
      <c r="AG292" s="323">
        <v>51.5</v>
      </c>
      <c r="AH292" s="337">
        <v>0</v>
      </c>
      <c r="AI292" s="323">
        <v>51.5</v>
      </c>
      <c r="AJ292" s="337">
        <v>0</v>
      </c>
      <c r="AK292" s="325"/>
    </row>
    <row r="293" spans="1:37" s="323" customFormat="1" ht="12.75">
      <c r="A293" s="320">
        <v>292</v>
      </c>
      <c r="B293" s="321" t="s">
        <v>2771</v>
      </c>
      <c r="C293" s="330" t="s">
        <v>2776</v>
      </c>
      <c r="D293" s="330" t="s">
        <v>2777</v>
      </c>
      <c r="E293" s="330"/>
      <c r="F293" s="330">
        <v>100</v>
      </c>
      <c r="G293" s="336">
        <v>0</v>
      </c>
      <c r="H293" s="327">
        <v>900</v>
      </c>
      <c r="I293" s="327">
        <v>3700</v>
      </c>
      <c r="J293" s="328">
        <v>0</v>
      </c>
      <c r="K293" s="328">
        <v>100</v>
      </c>
      <c r="L293" s="328">
        <v>0</v>
      </c>
      <c r="M293" s="328">
        <v>0</v>
      </c>
      <c r="N293" s="328">
        <v>0</v>
      </c>
      <c r="O293" s="328">
        <v>0</v>
      </c>
      <c r="P293" s="327">
        <v>0</v>
      </c>
      <c r="Q293" s="328">
        <v>0</v>
      </c>
      <c r="R293" s="323">
        <v>0</v>
      </c>
      <c r="S293" s="323">
        <v>0</v>
      </c>
      <c r="T293" s="328">
        <v>0</v>
      </c>
      <c r="U293" s="328">
        <v>0</v>
      </c>
      <c r="V293" s="327">
        <v>0</v>
      </c>
      <c r="W293" s="327">
        <v>0</v>
      </c>
      <c r="X293" s="329">
        <v>0</v>
      </c>
      <c r="Y293" s="329">
        <v>0</v>
      </c>
      <c r="Z293" s="329">
        <v>0</v>
      </c>
      <c r="AA293" s="327">
        <v>0</v>
      </c>
      <c r="AB293" s="329">
        <v>0</v>
      </c>
      <c r="AC293" s="327">
        <v>0</v>
      </c>
      <c r="AD293" s="327">
        <v>0</v>
      </c>
      <c r="AE293" s="323">
        <v>6.9</v>
      </c>
      <c r="AF293" s="323">
        <v>61.5</v>
      </c>
      <c r="AG293" s="323">
        <v>29.3</v>
      </c>
      <c r="AH293" s="337">
        <v>0</v>
      </c>
      <c r="AI293" s="323">
        <v>29.3</v>
      </c>
      <c r="AJ293" s="337">
        <v>0</v>
      </c>
      <c r="AK293" s="325"/>
    </row>
    <row r="294" spans="1:37" s="323" customFormat="1" ht="12.75">
      <c r="A294" s="320">
        <v>293</v>
      </c>
      <c r="B294" s="321" t="s">
        <v>2771</v>
      </c>
      <c r="C294" s="330" t="s">
        <v>2778</v>
      </c>
      <c r="D294" s="330" t="s">
        <v>2779</v>
      </c>
      <c r="E294" s="330"/>
      <c r="F294" s="330">
        <v>100</v>
      </c>
      <c r="G294" s="336">
        <v>0</v>
      </c>
      <c r="H294" s="327">
        <v>900</v>
      </c>
      <c r="I294" s="327">
        <v>3700</v>
      </c>
      <c r="J294" s="328">
        <v>0</v>
      </c>
      <c r="K294" s="328">
        <v>100</v>
      </c>
      <c r="L294" s="328">
        <v>0</v>
      </c>
      <c r="M294" s="328">
        <v>0</v>
      </c>
      <c r="N294" s="328">
        <v>0</v>
      </c>
      <c r="O294" s="328">
        <v>0</v>
      </c>
      <c r="P294" s="327">
        <v>0</v>
      </c>
      <c r="Q294" s="328">
        <v>0</v>
      </c>
      <c r="R294" s="323">
        <v>0</v>
      </c>
      <c r="S294" s="323">
        <v>0</v>
      </c>
      <c r="T294" s="328">
        <v>0</v>
      </c>
      <c r="U294" s="328">
        <v>0</v>
      </c>
      <c r="V294" s="327">
        <v>0</v>
      </c>
      <c r="W294" s="327">
        <v>0</v>
      </c>
      <c r="X294" s="329">
        <v>0</v>
      </c>
      <c r="Y294" s="329">
        <v>0</v>
      </c>
      <c r="Z294" s="329">
        <v>0</v>
      </c>
      <c r="AA294" s="327">
        <v>0</v>
      </c>
      <c r="AB294" s="329">
        <v>0</v>
      </c>
      <c r="AC294" s="327">
        <v>0</v>
      </c>
      <c r="AD294" s="327">
        <v>0</v>
      </c>
      <c r="AE294" s="323">
        <v>10.5</v>
      </c>
      <c r="AF294" s="323">
        <v>34.4</v>
      </c>
      <c r="AG294" s="323">
        <v>51.6</v>
      </c>
      <c r="AH294" s="337">
        <v>0</v>
      </c>
      <c r="AI294" s="323">
        <v>51.6</v>
      </c>
      <c r="AJ294" s="337">
        <v>0</v>
      </c>
      <c r="AK294" s="325"/>
    </row>
    <row r="295" spans="1:37" s="323" customFormat="1" ht="12.75">
      <c r="A295" s="320">
        <v>294</v>
      </c>
      <c r="B295" s="321" t="s">
        <v>2771</v>
      </c>
      <c r="C295" s="330" t="s">
        <v>2780</v>
      </c>
      <c r="D295" s="330" t="s">
        <v>2781</v>
      </c>
      <c r="E295" s="330"/>
      <c r="F295" s="330">
        <v>100</v>
      </c>
      <c r="G295" s="336">
        <v>0</v>
      </c>
      <c r="H295" s="327">
        <v>900</v>
      </c>
      <c r="I295" s="327">
        <v>3700</v>
      </c>
      <c r="J295" s="328">
        <v>0</v>
      </c>
      <c r="K295" s="328">
        <v>100</v>
      </c>
      <c r="L295" s="328">
        <v>0</v>
      </c>
      <c r="M295" s="328">
        <v>0</v>
      </c>
      <c r="N295" s="328">
        <v>0</v>
      </c>
      <c r="O295" s="328">
        <v>0</v>
      </c>
      <c r="P295" s="328">
        <v>1</v>
      </c>
      <c r="Q295" s="328">
        <v>0</v>
      </c>
      <c r="R295" s="323">
        <v>0</v>
      </c>
      <c r="S295" s="327">
        <v>1</v>
      </c>
      <c r="T295" s="328">
        <v>0</v>
      </c>
      <c r="U295" s="328">
        <v>0.1</v>
      </c>
      <c r="V295" s="327">
        <v>0</v>
      </c>
      <c r="W295" s="327">
        <v>0</v>
      </c>
      <c r="X295" s="329">
        <v>0</v>
      </c>
      <c r="Y295" s="329">
        <v>0</v>
      </c>
      <c r="Z295" s="329">
        <v>0</v>
      </c>
      <c r="AA295" s="327">
        <v>0</v>
      </c>
      <c r="AB295" s="329">
        <v>0</v>
      </c>
      <c r="AC295" s="327">
        <v>0</v>
      </c>
      <c r="AD295" s="327">
        <v>0</v>
      </c>
      <c r="AE295" s="323">
        <v>9.1</v>
      </c>
      <c r="AF295" s="323">
        <v>19</v>
      </c>
      <c r="AG295" s="323">
        <v>67.2</v>
      </c>
      <c r="AH295" s="337">
        <v>0</v>
      </c>
      <c r="AI295" s="323">
        <v>67.2</v>
      </c>
      <c r="AJ295" s="337">
        <v>0</v>
      </c>
      <c r="AK295" s="325"/>
    </row>
    <row r="296" spans="1:37" s="323" customFormat="1" ht="12.75">
      <c r="A296" s="320">
        <v>295</v>
      </c>
      <c r="B296" s="321" t="s">
        <v>2771</v>
      </c>
      <c r="C296" s="330" t="s">
        <v>2040</v>
      </c>
      <c r="D296" s="330" t="s">
        <v>1761</v>
      </c>
      <c r="E296" s="330"/>
      <c r="F296" s="330">
        <v>100</v>
      </c>
      <c r="G296" s="336">
        <v>0</v>
      </c>
      <c r="H296" s="327">
        <v>900</v>
      </c>
      <c r="I296" s="327">
        <v>3700</v>
      </c>
      <c r="J296" s="328">
        <v>0</v>
      </c>
      <c r="K296" s="328">
        <v>100</v>
      </c>
      <c r="L296" s="328">
        <v>0</v>
      </c>
      <c r="M296" s="328">
        <v>0</v>
      </c>
      <c r="N296" s="328">
        <v>0</v>
      </c>
      <c r="O296" s="328">
        <v>0</v>
      </c>
      <c r="P296" s="327">
        <v>0</v>
      </c>
      <c r="Q296" s="328">
        <v>0</v>
      </c>
      <c r="R296" s="323">
        <v>0</v>
      </c>
      <c r="S296" s="323">
        <v>0</v>
      </c>
      <c r="T296" s="328">
        <v>0</v>
      </c>
      <c r="U296" s="328">
        <v>0</v>
      </c>
      <c r="V296" s="327">
        <v>0</v>
      </c>
      <c r="W296" s="327">
        <v>0</v>
      </c>
      <c r="X296" s="329">
        <v>0</v>
      </c>
      <c r="Y296" s="329">
        <v>0</v>
      </c>
      <c r="Z296" s="329">
        <v>0</v>
      </c>
      <c r="AA296" s="327">
        <v>0</v>
      </c>
      <c r="AB296" s="329">
        <v>0</v>
      </c>
      <c r="AC296" s="327">
        <v>0</v>
      </c>
      <c r="AD296" s="327">
        <v>0</v>
      </c>
      <c r="AE296" s="323">
        <v>14.2</v>
      </c>
      <c r="AF296" s="323">
        <v>85.8</v>
      </c>
      <c r="AG296" s="323">
        <v>0</v>
      </c>
      <c r="AH296" s="337">
        <v>0</v>
      </c>
      <c r="AI296" s="323">
        <v>0</v>
      </c>
      <c r="AJ296" s="337">
        <v>0</v>
      </c>
      <c r="AK296" s="325"/>
    </row>
    <row r="297" spans="1:37" s="323" customFormat="1" ht="12.75">
      <c r="A297" s="320">
        <v>296</v>
      </c>
      <c r="B297" s="321" t="s">
        <v>2771</v>
      </c>
      <c r="C297" s="330" t="s">
        <v>2782</v>
      </c>
      <c r="D297" s="323" t="s">
        <v>2783</v>
      </c>
      <c r="F297" s="330">
        <v>100</v>
      </c>
      <c r="G297" s="336">
        <v>0</v>
      </c>
      <c r="H297" s="327">
        <v>900</v>
      </c>
      <c r="I297" s="327">
        <v>3700</v>
      </c>
      <c r="J297" s="328">
        <v>0</v>
      </c>
      <c r="K297" s="328">
        <v>100</v>
      </c>
      <c r="L297" s="328">
        <v>0</v>
      </c>
      <c r="M297" s="328">
        <v>0</v>
      </c>
      <c r="N297" s="328">
        <v>0</v>
      </c>
      <c r="O297" s="328">
        <v>0</v>
      </c>
      <c r="P297" s="327">
        <v>0</v>
      </c>
      <c r="Q297" s="328">
        <v>0</v>
      </c>
      <c r="R297" s="323">
        <v>0</v>
      </c>
      <c r="S297" s="323">
        <v>0</v>
      </c>
      <c r="T297" s="328">
        <v>0</v>
      </c>
      <c r="U297" s="328">
        <v>0</v>
      </c>
      <c r="V297" s="327">
        <v>0</v>
      </c>
      <c r="W297" s="327">
        <v>0</v>
      </c>
      <c r="X297" s="329">
        <v>0</v>
      </c>
      <c r="Y297" s="329">
        <v>0</v>
      </c>
      <c r="Z297" s="329">
        <v>0</v>
      </c>
      <c r="AA297" s="327">
        <v>0</v>
      </c>
      <c r="AB297" s="329">
        <v>0</v>
      </c>
      <c r="AC297" s="327">
        <v>0</v>
      </c>
      <c r="AD297" s="327">
        <v>0</v>
      </c>
      <c r="AE297" s="323">
        <v>18.100000000000001</v>
      </c>
      <c r="AF297" s="323">
        <v>46.1</v>
      </c>
      <c r="AG297" s="323">
        <v>30.9</v>
      </c>
      <c r="AH297" s="337">
        <v>0</v>
      </c>
      <c r="AI297" s="323">
        <v>30.9</v>
      </c>
      <c r="AJ297" s="337">
        <v>0</v>
      </c>
      <c r="AK297" s="325"/>
    </row>
    <row r="298" spans="1:37" s="323" customFormat="1" ht="12.75">
      <c r="A298" s="320">
        <v>297</v>
      </c>
      <c r="B298" s="321" t="s">
        <v>2771</v>
      </c>
      <c r="C298" s="330" t="s">
        <v>2784</v>
      </c>
      <c r="D298" s="323" t="s">
        <v>2785</v>
      </c>
      <c r="F298" s="330">
        <v>100</v>
      </c>
      <c r="G298" s="336">
        <v>0</v>
      </c>
      <c r="H298" s="327">
        <v>900</v>
      </c>
      <c r="I298" s="327">
        <v>3700</v>
      </c>
      <c r="J298" s="328">
        <v>0</v>
      </c>
      <c r="K298" s="328">
        <v>100</v>
      </c>
      <c r="L298" s="328">
        <v>0</v>
      </c>
      <c r="M298" s="328">
        <v>0</v>
      </c>
      <c r="N298" s="328">
        <v>0</v>
      </c>
      <c r="O298" s="328">
        <v>0</v>
      </c>
      <c r="P298" s="327">
        <v>0</v>
      </c>
      <c r="Q298" s="328">
        <v>0</v>
      </c>
      <c r="R298" s="323">
        <v>2</v>
      </c>
      <c r="S298" s="323">
        <v>0</v>
      </c>
      <c r="T298" s="328">
        <v>0</v>
      </c>
      <c r="U298" s="328">
        <v>0</v>
      </c>
      <c r="V298" s="327">
        <v>0</v>
      </c>
      <c r="W298" s="323">
        <v>1</v>
      </c>
      <c r="X298" s="329">
        <v>0</v>
      </c>
      <c r="Y298" s="329">
        <v>0</v>
      </c>
      <c r="Z298" s="329">
        <v>0</v>
      </c>
      <c r="AA298" s="327">
        <v>0</v>
      </c>
      <c r="AB298" s="329">
        <v>0</v>
      </c>
      <c r="AC298" s="327">
        <v>0</v>
      </c>
      <c r="AD298" s="327">
        <v>0</v>
      </c>
      <c r="AE298" s="323">
        <v>8.4</v>
      </c>
      <c r="AF298" s="323">
        <v>90.6</v>
      </c>
      <c r="AG298" s="323">
        <v>0</v>
      </c>
      <c r="AH298" s="337">
        <v>0</v>
      </c>
      <c r="AI298" s="323">
        <v>0</v>
      </c>
      <c r="AJ298" s="337">
        <v>0</v>
      </c>
      <c r="AK298" s="325"/>
    </row>
    <row r="299" spans="1:37" s="323" customFormat="1" ht="12.75">
      <c r="A299" s="320">
        <v>298</v>
      </c>
      <c r="B299" s="321" t="s">
        <v>2771</v>
      </c>
      <c r="C299" s="330" t="s">
        <v>2786</v>
      </c>
      <c r="D299" s="323" t="s">
        <v>2787</v>
      </c>
      <c r="F299" s="330">
        <v>100</v>
      </c>
      <c r="G299" s="336">
        <v>0</v>
      </c>
      <c r="H299" s="327">
        <v>900</v>
      </c>
      <c r="I299" s="327">
        <v>3700</v>
      </c>
      <c r="J299" s="328">
        <v>0</v>
      </c>
      <c r="K299" s="328">
        <v>100</v>
      </c>
      <c r="L299" s="328">
        <v>0</v>
      </c>
      <c r="M299" s="328">
        <v>0</v>
      </c>
      <c r="N299" s="328">
        <v>0</v>
      </c>
      <c r="O299" s="328">
        <v>0</v>
      </c>
      <c r="P299" s="327">
        <v>0</v>
      </c>
      <c r="Q299" s="328">
        <v>0</v>
      </c>
      <c r="R299" s="323">
        <v>0</v>
      </c>
      <c r="S299" s="323">
        <v>0</v>
      </c>
      <c r="T299" s="328">
        <v>0</v>
      </c>
      <c r="U299" s="328">
        <v>0</v>
      </c>
      <c r="V299" s="327">
        <v>0</v>
      </c>
      <c r="W299" s="323">
        <v>0</v>
      </c>
      <c r="X299" s="329">
        <v>0</v>
      </c>
      <c r="Y299" s="329">
        <v>0</v>
      </c>
      <c r="Z299" s="329">
        <v>0</v>
      </c>
      <c r="AA299" s="327">
        <v>0</v>
      </c>
      <c r="AB299" s="329">
        <v>0</v>
      </c>
      <c r="AC299" s="327">
        <v>0</v>
      </c>
      <c r="AD299" s="327">
        <v>0</v>
      </c>
      <c r="AE299" s="323">
        <v>49.3</v>
      </c>
      <c r="AF299" s="323">
        <v>37</v>
      </c>
      <c r="AG299" s="323">
        <v>9.3000000000000007</v>
      </c>
      <c r="AH299" s="337">
        <v>0</v>
      </c>
      <c r="AI299" s="323">
        <v>9.3000000000000007</v>
      </c>
      <c r="AJ299" s="337">
        <v>0</v>
      </c>
      <c r="AK299" s="325"/>
    </row>
    <row r="300" spans="1:37" s="323" customFormat="1" ht="12.75">
      <c r="A300" s="320">
        <v>299</v>
      </c>
      <c r="B300" s="321" t="s">
        <v>2771</v>
      </c>
      <c r="C300" s="330" t="s">
        <v>2788</v>
      </c>
      <c r="D300" s="323" t="s">
        <v>2789</v>
      </c>
      <c r="F300" s="330">
        <v>100</v>
      </c>
      <c r="G300" s="336">
        <v>0</v>
      </c>
      <c r="H300" s="327">
        <v>900</v>
      </c>
      <c r="I300" s="327">
        <v>3700</v>
      </c>
      <c r="J300" s="328">
        <v>0</v>
      </c>
      <c r="K300" s="328">
        <v>100</v>
      </c>
      <c r="L300" s="328">
        <v>0</v>
      </c>
      <c r="M300" s="328">
        <v>0</v>
      </c>
      <c r="N300" s="328">
        <v>0</v>
      </c>
      <c r="O300" s="328">
        <v>0</v>
      </c>
      <c r="P300" s="327">
        <v>0</v>
      </c>
      <c r="Q300" s="328">
        <v>0</v>
      </c>
      <c r="R300" s="323">
        <v>0</v>
      </c>
      <c r="S300" s="323">
        <v>0</v>
      </c>
      <c r="T300" s="323">
        <v>0</v>
      </c>
      <c r="U300" s="328">
        <v>0</v>
      </c>
      <c r="V300" s="327">
        <v>0</v>
      </c>
      <c r="W300" s="323">
        <v>0</v>
      </c>
      <c r="X300" s="329">
        <v>0</v>
      </c>
      <c r="Y300" s="329">
        <v>0</v>
      </c>
      <c r="Z300" s="329">
        <v>0</v>
      </c>
      <c r="AA300" s="327">
        <v>0</v>
      </c>
      <c r="AB300" s="329">
        <v>0</v>
      </c>
      <c r="AC300" s="327">
        <v>0</v>
      </c>
      <c r="AD300" s="327">
        <v>0</v>
      </c>
      <c r="AE300" s="323">
        <v>50.9</v>
      </c>
      <c r="AF300" s="323">
        <v>47.3</v>
      </c>
      <c r="AG300" s="323">
        <v>0</v>
      </c>
      <c r="AH300" s="337">
        <v>0</v>
      </c>
      <c r="AI300" s="323">
        <v>0</v>
      </c>
      <c r="AJ300" s="337">
        <v>0</v>
      </c>
      <c r="AK300" s="325"/>
    </row>
    <row r="301" spans="1:37" s="323" customFormat="1" ht="12.75">
      <c r="A301" s="320">
        <v>300</v>
      </c>
      <c r="B301" s="321" t="s">
        <v>2771</v>
      </c>
      <c r="C301" s="330" t="s">
        <v>2790</v>
      </c>
      <c r="D301" s="323" t="s">
        <v>2791</v>
      </c>
      <c r="F301" s="330">
        <v>100</v>
      </c>
      <c r="G301" s="336">
        <v>0</v>
      </c>
      <c r="H301" s="327">
        <v>900</v>
      </c>
      <c r="I301" s="327">
        <v>3700</v>
      </c>
      <c r="J301" s="328">
        <v>0</v>
      </c>
      <c r="K301" s="328">
        <v>100</v>
      </c>
      <c r="L301" s="328">
        <v>0</v>
      </c>
      <c r="M301" s="328">
        <v>0</v>
      </c>
      <c r="N301" s="328">
        <v>0</v>
      </c>
      <c r="O301" s="328">
        <v>0</v>
      </c>
      <c r="P301" s="327">
        <v>0</v>
      </c>
      <c r="Q301" s="323">
        <v>0</v>
      </c>
      <c r="R301" s="323">
        <v>0</v>
      </c>
      <c r="S301" s="327">
        <v>0</v>
      </c>
      <c r="T301" s="323">
        <v>0</v>
      </c>
      <c r="U301" s="323">
        <v>0</v>
      </c>
      <c r="V301" s="323">
        <v>0</v>
      </c>
      <c r="W301" s="323">
        <v>0</v>
      </c>
      <c r="X301" s="323">
        <v>0</v>
      </c>
      <c r="Y301" s="323">
        <v>0</v>
      </c>
      <c r="Z301" s="323">
        <v>0</v>
      </c>
      <c r="AA301" s="323">
        <v>0</v>
      </c>
      <c r="AB301" s="329">
        <v>0</v>
      </c>
      <c r="AC301" s="323">
        <v>0</v>
      </c>
      <c r="AD301" s="327">
        <v>0</v>
      </c>
      <c r="AE301" s="323">
        <v>6.1</v>
      </c>
      <c r="AF301" s="323">
        <v>7.8</v>
      </c>
      <c r="AG301" s="323">
        <v>86.1</v>
      </c>
      <c r="AH301" s="337">
        <v>0</v>
      </c>
      <c r="AI301" s="323">
        <v>86.1</v>
      </c>
      <c r="AJ301" s="337">
        <v>0</v>
      </c>
      <c r="AK301" s="325"/>
    </row>
    <row r="302" spans="1:37" s="323" customFormat="1" ht="12.75">
      <c r="A302" s="320">
        <v>301</v>
      </c>
      <c r="B302" s="321" t="s">
        <v>2771</v>
      </c>
      <c r="C302" s="330" t="s">
        <v>2792</v>
      </c>
      <c r="D302" s="338" t="s">
        <v>2793</v>
      </c>
      <c r="F302" s="330">
        <v>100</v>
      </c>
      <c r="G302" s="336">
        <v>0</v>
      </c>
      <c r="H302" s="327">
        <v>900</v>
      </c>
      <c r="I302" s="327">
        <v>3700</v>
      </c>
      <c r="J302" s="328">
        <v>0</v>
      </c>
      <c r="K302" s="328">
        <v>100</v>
      </c>
      <c r="L302" s="328">
        <v>0</v>
      </c>
      <c r="M302" s="328">
        <v>0</v>
      </c>
      <c r="N302" s="328">
        <v>0</v>
      </c>
      <c r="O302" s="328">
        <v>0</v>
      </c>
      <c r="P302" s="327">
        <v>0</v>
      </c>
      <c r="Q302" s="328">
        <v>0</v>
      </c>
      <c r="R302" s="323">
        <v>0</v>
      </c>
      <c r="S302" s="323">
        <v>0</v>
      </c>
      <c r="T302" s="328">
        <v>0</v>
      </c>
      <c r="U302" s="328">
        <v>0</v>
      </c>
      <c r="V302" s="327">
        <v>0</v>
      </c>
      <c r="W302" s="323">
        <v>0</v>
      </c>
      <c r="X302" s="329">
        <v>0</v>
      </c>
      <c r="Y302" s="329">
        <v>0</v>
      </c>
      <c r="Z302" s="329">
        <v>0</v>
      </c>
      <c r="AA302" s="327">
        <v>0</v>
      </c>
      <c r="AB302" s="329">
        <v>0</v>
      </c>
      <c r="AC302" s="327">
        <v>0</v>
      </c>
      <c r="AD302" s="327">
        <v>0</v>
      </c>
      <c r="AE302" s="323">
        <v>14.4</v>
      </c>
      <c r="AF302" s="323">
        <v>23.3</v>
      </c>
      <c r="AG302" s="323">
        <v>57.9</v>
      </c>
      <c r="AH302" s="337">
        <v>0</v>
      </c>
      <c r="AI302" s="323">
        <v>57.9</v>
      </c>
      <c r="AJ302" s="337">
        <v>0</v>
      </c>
      <c r="AK302" s="325"/>
    </row>
    <row r="303" spans="1:37" s="323" customFormat="1" ht="12.75">
      <c r="A303" s="320">
        <v>302</v>
      </c>
      <c r="B303" s="321" t="s">
        <v>2771</v>
      </c>
      <c r="C303" s="330" t="s">
        <v>2794</v>
      </c>
      <c r="D303" s="323" t="s">
        <v>2795</v>
      </c>
      <c r="F303" s="330">
        <v>100</v>
      </c>
      <c r="G303" s="336">
        <v>0</v>
      </c>
      <c r="H303" s="327">
        <v>900</v>
      </c>
      <c r="I303" s="327">
        <v>3700</v>
      </c>
      <c r="J303" s="328">
        <v>0</v>
      </c>
      <c r="K303" s="328">
        <v>100</v>
      </c>
      <c r="L303" s="328">
        <v>0</v>
      </c>
      <c r="M303" s="328">
        <v>0</v>
      </c>
      <c r="N303" s="328">
        <v>0</v>
      </c>
      <c r="O303" s="328">
        <v>0</v>
      </c>
      <c r="P303" s="327">
        <v>0</v>
      </c>
      <c r="Q303" s="328">
        <v>0</v>
      </c>
      <c r="R303" s="323">
        <v>0</v>
      </c>
      <c r="S303" s="323">
        <v>1</v>
      </c>
      <c r="T303" s="328">
        <v>11</v>
      </c>
      <c r="U303" s="328">
        <v>0</v>
      </c>
      <c r="V303" s="327">
        <v>0</v>
      </c>
      <c r="W303" s="323">
        <v>0</v>
      </c>
      <c r="X303" s="329">
        <v>0</v>
      </c>
      <c r="Y303" s="329">
        <v>0</v>
      </c>
      <c r="Z303" s="329">
        <v>0</v>
      </c>
      <c r="AA303" s="327">
        <v>0</v>
      </c>
      <c r="AB303" s="329">
        <v>0</v>
      </c>
      <c r="AC303" s="327">
        <v>0</v>
      </c>
      <c r="AD303" s="327">
        <v>0</v>
      </c>
      <c r="AE303" s="323">
        <v>13.4</v>
      </c>
      <c r="AF303" s="323">
        <v>51.1</v>
      </c>
      <c r="AG303" s="323">
        <v>31.7</v>
      </c>
      <c r="AH303" s="337">
        <v>0</v>
      </c>
      <c r="AI303" s="323">
        <v>31.7</v>
      </c>
      <c r="AJ303" s="337">
        <v>0</v>
      </c>
      <c r="AK303" s="325"/>
    </row>
    <row r="304" spans="1:37" s="323" customFormat="1" ht="12.75">
      <c r="A304" s="320">
        <v>303</v>
      </c>
      <c r="B304" s="321" t="s">
        <v>2771</v>
      </c>
      <c r="C304" s="330" t="s">
        <v>2796</v>
      </c>
      <c r="D304" s="323" t="s">
        <v>2797</v>
      </c>
      <c r="F304" s="330">
        <v>100</v>
      </c>
      <c r="G304" s="323">
        <v>1</v>
      </c>
      <c r="H304" s="323">
        <v>891</v>
      </c>
      <c r="I304" s="323">
        <v>3663</v>
      </c>
      <c r="J304" s="328">
        <v>0</v>
      </c>
      <c r="K304" s="328">
        <v>99</v>
      </c>
      <c r="L304" s="328">
        <v>0</v>
      </c>
      <c r="M304" s="328">
        <v>0</v>
      </c>
      <c r="N304" s="328">
        <v>0</v>
      </c>
      <c r="O304" s="328">
        <v>0</v>
      </c>
      <c r="P304" s="327">
        <v>0</v>
      </c>
      <c r="Q304" s="328">
        <v>0</v>
      </c>
      <c r="R304" s="323">
        <v>0</v>
      </c>
      <c r="S304" s="323">
        <v>0</v>
      </c>
      <c r="T304" s="323">
        <v>0</v>
      </c>
      <c r="U304" s="323">
        <v>0.1</v>
      </c>
      <c r="V304" s="323">
        <v>157</v>
      </c>
      <c r="W304" s="323">
        <v>721</v>
      </c>
      <c r="X304" s="329">
        <v>0</v>
      </c>
      <c r="Y304" s="329">
        <v>0</v>
      </c>
      <c r="Z304" s="329">
        <v>0</v>
      </c>
      <c r="AA304" s="327">
        <v>0</v>
      </c>
      <c r="AB304" s="329">
        <v>0</v>
      </c>
      <c r="AC304" s="327">
        <v>0</v>
      </c>
      <c r="AD304" s="327">
        <v>0</v>
      </c>
      <c r="AE304" s="323">
        <v>39.6</v>
      </c>
      <c r="AF304" s="323">
        <v>45.1</v>
      </c>
      <c r="AG304" s="323">
        <v>11.25</v>
      </c>
      <c r="AH304" s="324">
        <v>95</v>
      </c>
      <c r="AI304" s="323">
        <v>11.25</v>
      </c>
      <c r="AJ304" s="324">
        <v>95</v>
      </c>
      <c r="AK304" s="325"/>
    </row>
    <row r="305" spans="1:37" s="323" customFormat="1" ht="12.75">
      <c r="A305" s="320">
        <v>304</v>
      </c>
      <c r="B305" s="321" t="s">
        <v>2771</v>
      </c>
      <c r="C305" s="330" t="s">
        <v>2053</v>
      </c>
      <c r="D305" s="323" t="s">
        <v>2798</v>
      </c>
      <c r="F305" s="330">
        <v>100</v>
      </c>
      <c r="G305" s="323">
        <v>16.899999999999999</v>
      </c>
      <c r="H305" s="323">
        <v>473</v>
      </c>
      <c r="I305" s="323">
        <v>3055</v>
      </c>
      <c r="J305" s="323">
        <v>0.8</v>
      </c>
      <c r="K305" s="328">
        <v>82.2</v>
      </c>
      <c r="L305" s="328">
        <v>0</v>
      </c>
      <c r="M305" s="328">
        <v>0</v>
      </c>
      <c r="N305" s="328">
        <v>0</v>
      </c>
      <c r="O305" s="323">
        <v>0.1</v>
      </c>
      <c r="P305" s="323">
        <v>22</v>
      </c>
      <c r="Q305" s="323">
        <v>0.2</v>
      </c>
      <c r="R305" s="323">
        <v>223</v>
      </c>
      <c r="S305" s="323">
        <v>20</v>
      </c>
      <c r="T305" s="328">
        <v>38</v>
      </c>
      <c r="U305" s="323">
        <v>0.1</v>
      </c>
      <c r="V305" s="323">
        <v>2</v>
      </c>
      <c r="W305" s="323">
        <v>19</v>
      </c>
      <c r="X305" s="329">
        <v>0</v>
      </c>
      <c r="Y305" s="323">
        <v>0.01</v>
      </c>
      <c r="Z305" s="323">
        <v>0.01</v>
      </c>
      <c r="AA305" s="323">
        <v>1</v>
      </c>
      <c r="AB305" s="329">
        <v>0.3</v>
      </c>
      <c r="AC305" s="327">
        <v>0</v>
      </c>
      <c r="AD305" s="323">
        <v>1170</v>
      </c>
      <c r="AE305" s="323">
        <v>52.6</v>
      </c>
      <c r="AF305" s="323">
        <v>21.4</v>
      </c>
      <c r="AG305" s="323">
        <v>2.7</v>
      </c>
      <c r="AH305" s="324">
        <v>2414</v>
      </c>
      <c r="AI305" s="323">
        <v>2.7</v>
      </c>
      <c r="AJ305" s="324">
        <v>2414</v>
      </c>
      <c r="AK305" s="325"/>
    </row>
    <row r="306" spans="1:37" s="323" customFormat="1" ht="12.75">
      <c r="A306" s="320">
        <v>305</v>
      </c>
      <c r="B306" s="321" t="s">
        <v>2771</v>
      </c>
      <c r="C306" s="330" t="s">
        <v>2799</v>
      </c>
      <c r="D306" s="323" t="s">
        <v>2800</v>
      </c>
      <c r="F306" s="330">
        <v>100</v>
      </c>
      <c r="G306" s="323">
        <v>1.4</v>
      </c>
      <c r="H306" s="323">
        <v>643</v>
      </c>
      <c r="I306" s="323">
        <v>2666</v>
      </c>
      <c r="J306" s="323">
        <v>24.6</v>
      </c>
      <c r="K306" s="328">
        <v>50</v>
      </c>
      <c r="L306" s="323">
        <v>20.7</v>
      </c>
      <c r="M306" s="328">
        <v>0</v>
      </c>
      <c r="N306" s="323">
        <v>5.8</v>
      </c>
      <c r="O306" s="323">
        <v>3.3</v>
      </c>
      <c r="P306" s="323">
        <v>34</v>
      </c>
      <c r="Q306" s="323">
        <v>1.7</v>
      </c>
      <c r="R306" s="323">
        <v>478</v>
      </c>
      <c r="S306" s="323">
        <v>323</v>
      </c>
      <c r="T306" s="323">
        <v>0</v>
      </c>
      <c r="U306" s="323">
        <v>2.5</v>
      </c>
      <c r="V306" s="323">
        <v>162</v>
      </c>
      <c r="W306" s="323">
        <v>649</v>
      </c>
      <c r="X306" s="329">
        <v>0.1</v>
      </c>
      <c r="Y306" s="329">
        <v>0.1</v>
      </c>
      <c r="Z306" s="323">
        <v>13.3</v>
      </c>
      <c r="AA306" s="323">
        <v>74</v>
      </c>
      <c r="AB306" s="329">
        <v>0</v>
      </c>
      <c r="AC306" s="327">
        <v>0</v>
      </c>
      <c r="AD306" s="323">
        <v>0</v>
      </c>
      <c r="AE306" s="323">
        <v>9.6</v>
      </c>
      <c r="AF306" s="323">
        <v>23.6</v>
      </c>
      <c r="AG306" s="323">
        <v>14.4</v>
      </c>
      <c r="AH306" s="337">
        <v>0</v>
      </c>
      <c r="AI306" s="323">
        <v>14.4</v>
      </c>
      <c r="AJ306" s="337">
        <v>0</v>
      </c>
      <c r="AK306" s="325"/>
    </row>
    <row r="307" spans="1:37" s="323" customFormat="1" ht="12.75">
      <c r="A307" s="320">
        <v>306</v>
      </c>
      <c r="B307" s="321" t="s">
        <v>2771</v>
      </c>
      <c r="C307" s="330" t="s">
        <v>2801</v>
      </c>
      <c r="D307" s="323" t="s">
        <v>2802</v>
      </c>
      <c r="F307" s="330">
        <v>100</v>
      </c>
      <c r="G307" s="328">
        <v>16</v>
      </c>
      <c r="H307" s="323">
        <v>731</v>
      </c>
      <c r="I307" s="323">
        <v>3005</v>
      </c>
      <c r="J307" s="323">
        <v>0.5</v>
      </c>
      <c r="K307" s="328">
        <v>81</v>
      </c>
      <c r="L307" s="328">
        <v>0</v>
      </c>
      <c r="M307" s="328">
        <v>0</v>
      </c>
      <c r="N307" s="328">
        <v>0</v>
      </c>
      <c r="O307" s="323">
        <v>2.5</v>
      </c>
      <c r="P307" s="323">
        <v>4</v>
      </c>
      <c r="Q307" s="323">
        <v>0.1</v>
      </c>
      <c r="R307" s="323">
        <v>742</v>
      </c>
      <c r="S307" s="323">
        <v>11</v>
      </c>
      <c r="T307" s="323">
        <v>0</v>
      </c>
      <c r="U307" s="328">
        <v>0</v>
      </c>
      <c r="V307" s="323">
        <v>1</v>
      </c>
      <c r="W307" s="323">
        <v>44</v>
      </c>
      <c r="X307" s="329">
        <v>0</v>
      </c>
      <c r="Y307" s="329">
        <v>0</v>
      </c>
      <c r="Z307" s="329">
        <v>0</v>
      </c>
      <c r="AA307" s="323">
        <v>0</v>
      </c>
      <c r="AB307" s="329">
        <v>0</v>
      </c>
      <c r="AC307" s="327">
        <v>0</v>
      </c>
      <c r="AD307" s="323">
        <v>819</v>
      </c>
      <c r="AE307" s="323">
        <v>15.2</v>
      </c>
      <c r="AF307" s="323">
        <v>31.6</v>
      </c>
      <c r="AG307" s="323">
        <v>25.9</v>
      </c>
      <c r="AH307" s="337">
        <v>0</v>
      </c>
      <c r="AI307" s="323">
        <v>25.9</v>
      </c>
      <c r="AJ307" s="337">
        <v>0</v>
      </c>
      <c r="AK307" s="325"/>
    </row>
    <row r="308" spans="1:37" s="323" customFormat="1" ht="12.75">
      <c r="A308" s="320">
        <v>307</v>
      </c>
      <c r="B308" s="321" t="s">
        <v>2771</v>
      </c>
      <c r="C308" s="330" t="s">
        <v>2803</v>
      </c>
      <c r="D308" s="323" t="s">
        <v>2804</v>
      </c>
      <c r="F308" s="330">
        <v>100</v>
      </c>
      <c r="G308" s="323">
        <v>15.8</v>
      </c>
      <c r="H308" s="323">
        <v>732</v>
      </c>
      <c r="I308" s="323">
        <v>3011</v>
      </c>
      <c r="J308" s="323">
        <v>0.6</v>
      </c>
      <c r="K308" s="328">
        <v>81.099999999999994</v>
      </c>
      <c r="L308" s="328">
        <v>0</v>
      </c>
      <c r="M308" s="328">
        <v>0</v>
      </c>
      <c r="N308" s="328">
        <v>0</v>
      </c>
      <c r="O308" s="323">
        <v>2.5</v>
      </c>
      <c r="P308" s="323">
        <v>14</v>
      </c>
      <c r="Q308" s="323">
        <v>0</v>
      </c>
      <c r="R308" s="323">
        <v>877</v>
      </c>
      <c r="S308" s="323">
        <v>14</v>
      </c>
      <c r="T308" s="328">
        <v>26</v>
      </c>
      <c r="U308" s="328">
        <v>0</v>
      </c>
      <c r="V308" s="323">
        <v>2</v>
      </c>
      <c r="W308" s="323">
        <v>44</v>
      </c>
      <c r="X308" s="323">
        <v>0.01</v>
      </c>
      <c r="Y308" s="323">
        <v>0.04</v>
      </c>
      <c r="Z308" s="329">
        <v>0</v>
      </c>
      <c r="AA308" s="323">
        <v>1</v>
      </c>
      <c r="AB308" s="329">
        <v>0.1</v>
      </c>
      <c r="AC308" s="327">
        <v>0</v>
      </c>
      <c r="AD308" s="323">
        <v>819</v>
      </c>
      <c r="AE308" s="323">
        <v>34.6</v>
      </c>
      <c r="AF308" s="323">
        <v>45.8</v>
      </c>
      <c r="AG308" s="323">
        <v>0</v>
      </c>
      <c r="AH308" s="337">
        <v>0</v>
      </c>
      <c r="AI308" s="323">
        <v>0</v>
      </c>
      <c r="AJ308" s="337">
        <v>0</v>
      </c>
      <c r="AK308" s="325"/>
    </row>
    <row r="309" spans="1:37" s="323" customFormat="1" ht="12.75">
      <c r="A309" s="320">
        <v>308</v>
      </c>
      <c r="B309" s="321" t="s">
        <v>2771</v>
      </c>
      <c r="C309" s="330" t="s">
        <v>2805</v>
      </c>
      <c r="D309" s="323" t="s">
        <v>2806</v>
      </c>
      <c r="F309" s="330">
        <v>100</v>
      </c>
      <c r="G309" s="328">
        <v>16</v>
      </c>
      <c r="H309" s="323">
        <v>731</v>
      </c>
      <c r="I309" s="323">
        <v>3006</v>
      </c>
      <c r="J309" s="323">
        <v>0.6</v>
      </c>
      <c r="K309" s="328">
        <v>81</v>
      </c>
      <c r="L309" s="328">
        <v>0</v>
      </c>
      <c r="M309" s="328">
        <v>0</v>
      </c>
      <c r="N309" s="328">
        <v>0</v>
      </c>
      <c r="O309" s="323">
        <v>2.5</v>
      </c>
      <c r="P309" s="323">
        <v>3</v>
      </c>
      <c r="Q309" s="323">
        <v>0.1</v>
      </c>
      <c r="R309" s="323">
        <v>685</v>
      </c>
      <c r="S309" s="323">
        <v>12</v>
      </c>
      <c r="T309" s="323">
        <v>0</v>
      </c>
      <c r="U309" s="323">
        <v>0.4</v>
      </c>
      <c r="V309" s="323">
        <v>1</v>
      </c>
      <c r="W309" s="323">
        <v>32</v>
      </c>
      <c r="X309" s="329">
        <v>0</v>
      </c>
      <c r="Y309" s="323">
        <v>0.01</v>
      </c>
      <c r="Z309" s="329">
        <v>0</v>
      </c>
      <c r="AA309" s="323">
        <v>0</v>
      </c>
      <c r="AB309" s="323">
        <v>0.04</v>
      </c>
      <c r="AC309" s="327">
        <v>0</v>
      </c>
      <c r="AD309" s="323">
        <v>819</v>
      </c>
      <c r="AE309" s="323">
        <v>14.9</v>
      </c>
      <c r="AF309" s="323">
        <v>38.6</v>
      </c>
      <c r="AG309" s="323">
        <v>26.4</v>
      </c>
      <c r="AH309" s="337">
        <v>0</v>
      </c>
      <c r="AI309" s="323">
        <v>26.4</v>
      </c>
      <c r="AJ309" s="337">
        <v>0</v>
      </c>
      <c r="AK309" s="325"/>
    </row>
    <row r="310" spans="1:37" s="323" customFormat="1" ht="12.75">
      <c r="A310" s="320">
        <v>309</v>
      </c>
      <c r="B310" s="321" t="s">
        <v>2771</v>
      </c>
      <c r="C310" s="330" t="s">
        <v>2807</v>
      </c>
      <c r="D310" s="323" t="s">
        <v>460</v>
      </c>
      <c r="F310" s="330">
        <v>100</v>
      </c>
      <c r="G310" s="323">
        <v>58.4</v>
      </c>
      <c r="H310" s="323">
        <v>326</v>
      </c>
      <c r="I310" s="323">
        <v>1343</v>
      </c>
      <c r="J310" s="323">
        <v>0.9</v>
      </c>
      <c r="K310" s="328">
        <v>33.4</v>
      </c>
      <c r="L310" s="323">
        <v>5.4</v>
      </c>
      <c r="M310" s="328">
        <v>0</v>
      </c>
      <c r="N310" s="328">
        <v>0</v>
      </c>
      <c r="O310" s="323">
        <v>1.9</v>
      </c>
      <c r="P310" s="323">
        <v>14</v>
      </c>
      <c r="Q310" s="323">
        <v>0.2</v>
      </c>
      <c r="R310" s="323">
        <v>711</v>
      </c>
      <c r="S310" s="323">
        <v>26</v>
      </c>
      <c r="T310" s="328">
        <v>35</v>
      </c>
      <c r="U310" s="323">
        <v>0.2</v>
      </c>
      <c r="V310" s="323">
        <v>1</v>
      </c>
      <c r="W310" s="323">
        <v>18</v>
      </c>
      <c r="X310" s="323">
        <v>0.01</v>
      </c>
      <c r="Y310" s="323">
        <v>0.04</v>
      </c>
      <c r="Z310" s="329">
        <v>0</v>
      </c>
      <c r="AA310" s="323">
        <v>6</v>
      </c>
      <c r="AB310" s="323">
        <v>0.24</v>
      </c>
      <c r="AC310" s="327">
        <v>0</v>
      </c>
      <c r="AD310" s="323">
        <v>84</v>
      </c>
      <c r="AE310" s="323">
        <v>4.9000000000000004</v>
      </c>
      <c r="AF310" s="323">
        <v>9</v>
      </c>
      <c r="AG310" s="323">
        <v>18</v>
      </c>
      <c r="AH310" s="324">
        <v>50</v>
      </c>
      <c r="AI310" s="323">
        <v>18</v>
      </c>
      <c r="AJ310" s="324">
        <v>50</v>
      </c>
      <c r="AK310" s="325"/>
    </row>
    <row r="311" spans="1:37" s="323" customFormat="1" ht="12.75">
      <c r="A311" s="320">
        <v>310</v>
      </c>
      <c r="B311" s="321" t="s">
        <v>2808</v>
      </c>
      <c r="C311" s="330" t="s">
        <v>2809</v>
      </c>
      <c r="D311" s="330" t="s">
        <v>461</v>
      </c>
      <c r="E311" s="330"/>
      <c r="F311" s="330">
        <v>11</v>
      </c>
      <c r="G311" s="336">
        <v>82.8</v>
      </c>
      <c r="H311" s="327">
        <v>66</v>
      </c>
      <c r="I311" s="327">
        <v>278</v>
      </c>
      <c r="J311" s="328">
        <v>14</v>
      </c>
      <c r="K311" s="328">
        <v>1</v>
      </c>
      <c r="L311" s="328">
        <v>0.3</v>
      </c>
      <c r="M311" s="328">
        <v>0</v>
      </c>
      <c r="N311" s="328">
        <v>0</v>
      </c>
      <c r="O311" s="328">
        <v>2</v>
      </c>
      <c r="P311" s="328">
        <v>43</v>
      </c>
      <c r="Q311" s="328">
        <v>1.7</v>
      </c>
      <c r="R311" s="328">
        <v>46</v>
      </c>
      <c r="S311" s="328">
        <v>170</v>
      </c>
      <c r="T311" s="328">
        <v>160</v>
      </c>
      <c r="U311" s="328">
        <v>13</v>
      </c>
      <c r="V311" s="328">
        <v>19</v>
      </c>
      <c r="W311" s="328">
        <v>274</v>
      </c>
      <c r="X311" s="329">
        <v>0.08</v>
      </c>
      <c r="Y311" s="329">
        <v>0.14000000000000001</v>
      </c>
      <c r="Z311" s="328">
        <v>1.3</v>
      </c>
      <c r="AA311" s="328">
        <v>16</v>
      </c>
      <c r="AB311" s="329">
        <v>11.28</v>
      </c>
      <c r="AC311" s="328">
        <v>2</v>
      </c>
      <c r="AD311" s="328">
        <v>90</v>
      </c>
      <c r="AE311" s="323">
        <v>0.2</v>
      </c>
      <c r="AF311" s="323">
        <v>0.1</v>
      </c>
      <c r="AG311" s="323">
        <v>0.2</v>
      </c>
      <c r="AH311" s="324">
        <v>30</v>
      </c>
      <c r="AI311" s="323">
        <v>0.2</v>
      </c>
      <c r="AJ311" s="324">
        <v>30</v>
      </c>
      <c r="AK311" s="325"/>
    </row>
    <row r="312" spans="1:37" s="323" customFormat="1" ht="12.75">
      <c r="A312" s="320">
        <v>311</v>
      </c>
      <c r="B312" s="321" t="s">
        <v>2808</v>
      </c>
      <c r="C312" s="330" t="s">
        <v>2810</v>
      </c>
      <c r="D312" s="330" t="s">
        <v>2811</v>
      </c>
      <c r="E312" s="330"/>
      <c r="F312" s="330">
        <v>54</v>
      </c>
      <c r="G312" s="336">
        <v>70.3</v>
      </c>
      <c r="H312" s="327">
        <v>156</v>
      </c>
      <c r="I312" s="327">
        <v>651</v>
      </c>
      <c r="J312" s="328">
        <v>17.899999999999999</v>
      </c>
      <c r="K312" s="328">
        <v>9</v>
      </c>
      <c r="L312" s="328">
        <v>0.7</v>
      </c>
      <c r="M312" s="328">
        <v>0</v>
      </c>
      <c r="N312" s="328">
        <v>0</v>
      </c>
      <c r="O312" s="328">
        <v>2.1</v>
      </c>
      <c r="P312" s="328">
        <v>57</v>
      </c>
      <c r="Q312" s="328">
        <v>1.1000000000000001</v>
      </c>
      <c r="R312" s="328">
        <v>80</v>
      </c>
      <c r="S312" s="328">
        <v>235</v>
      </c>
      <c r="T312" s="328">
        <v>29</v>
      </c>
      <c r="U312" s="328">
        <v>1</v>
      </c>
      <c r="V312" s="328">
        <v>32</v>
      </c>
      <c r="W312" s="328">
        <v>326</v>
      </c>
      <c r="X312" s="329">
        <v>0.09</v>
      </c>
      <c r="Y312" s="329">
        <v>0.24</v>
      </c>
      <c r="Z312" s="328">
        <v>3.6</v>
      </c>
      <c r="AA312" s="328">
        <v>10</v>
      </c>
      <c r="AB312" s="329">
        <v>13.54</v>
      </c>
      <c r="AC312" s="328">
        <v>0</v>
      </c>
      <c r="AD312" s="328">
        <v>32</v>
      </c>
      <c r="AE312" s="323">
        <v>2</v>
      </c>
      <c r="AF312" s="323">
        <v>3.7</v>
      </c>
      <c r="AG312" s="323">
        <v>2.1</v>
      </c>
      <c r="AH312" s="324">
        <v>60</v>
      </c>
      <c r="AI312" s="323">
        <v>2.1</v>
      </c>
      <c r="AJ312" s="324">
        <v>60</v>
      </c>
      <c r="AK312" s="325"/>
    </row>
    <row r="313" spans="1:37" s="323" customFormat="1" ht="12.75">
      <c r="A313" s="320">
        <v>312</v>
      </c>
      <c r="B313" s="321" t="s">
        <v>2808</v>
      </c>
      <c r="C313" s="330" t="s">
        <v>2067</v>
      </c>
      <c r="D313" s="330" t="s">
        <v>70</v>
      </c>
      <c r="E313" s="330"/>
      <c r="F313" s="330">
        <v>100</v>
      </c>
      <c r="G313" s="336">
        <v>61.4</v>
      </c>
      <c r="H313" s="327">
        <v>211</v>
      </c>
      <c r="I313" s="327">
        <v>881</v>
      </c>
      <c r="J313" s="328">
        <v>25.5</v>
      </c>
      <c r="K313" s="328">
        <v>12.1</v>
      </c>
      <c r="L313" s="328">
        <v>0</v>
      </c>
      <c r="M313" s="328">
        <v>0</v>
      </c>
      <c r="N313" s="328">
        <v>0</v>
      </c>
      <c r="O313" s="328">
        <v>1.5</v>
      </c>
      <c r="P313" s="328">
        <v>8</v>
      </c>
      <c r="Q313" s="328">
        <v>1.5</v>
      </c>
      <c r="R313" s="328">
        <v>391</v>
      </c>
      <c r="S313" s="328">
        <v>250</v>
      </c>
      <c r="T313" s="328">
        <v>14</v>
      </c>
      <c r="U313" s="328">
        <v>0.5</v>
      </c>
      <c r="V313" s="328">
        <v>34</v>
      </c>
      <c r="W313" s="328">
        <v>212</v>
      </c>
      <c r="X313" s="329">
        <v>0.02</v>
      </c>
      <c r="Y313" s="329">
        <v>0.08</v>
      </c>
      <c r="Z313" s="328">
        <v>12.3</v>
      </c>
      <c r="AA313" s="328">
        <v>5</v>
      </c>
      <c r="AB313" s="329">
        <v>2.2000000000000002</v>
      </c>
      <c r="AC313" s="328">
        <v>0</v>
      </c>
      <c r="AD313" s="328">
        <v>5</v>
      </c>
      <c r="AE313" s="323">
        <v>1.8</v>
      </c>
      <c r="AF313" s="323">
        <v>3.6</v>
      </c>
      <c r="AG313" s="323">
        <v>5.5</v>
      </c>
      <c r="AH313" s="324">
        <v>40</v>
      </c>
      <c r="AI313" s="323">
        <v>5.5</v>
      </c>
      <c r="AJ313" s="324">
        <v>40</v>
      </c>
      <c r="AK313" s="325"/>
    </row>
    <row r="314" spans="1:37" s="323" customFormat="1" ht="12.75">
      <c r="A314" s="320">
        <v>313</v>
      </c>
      <c r="B314" s="321" t="s">
        <v>2808</v>
      </c>
      <c r="C314" s="330" t="s">
        <v>2812</v>
      </c>
      <c r="D314" s="330" t="s">
        <v>71</v>
      </c>
      <c r="E314" s="330"/>
      <c r="F314" s="330">
        <v>100</v>
      </c>
      <c r="G314" s="336">
        <v>70</v>
      </c>
      <c r="H314" s="327">
        <v>127</v>
      </c>
      <c r="I314" s="327">
        <v>537</v>
      </c>
      <c r="J314" s="328">
        <v>24.2</v>
      </c>
      <c r="K314" s="328">
        <v>3</v>
      </c>
      <c r="L314" s="328">
        <v>0.9</v>
      </c>
      <c r="M314" s="328">
        <v>0</v>
      </c>
      <c r="N314" s="328">
        <v>0</v>
      </c>
      <c r="O314" s="328">
        <v>1.9</v>
      </c>
      <c r="P314" s="328">
        <v>14</v>
      </c>
      <c r="Q314" s="328">
        <v>1</v>
      </c>
      <c r="R314" s="328">
        <v>377</v>
      </c>
      <c r="S314" s="328">
        <v>219</v>
      </c>
      <c r="T314" s="328">
        <v>13</v>
      </c>
      <c r="U314" s="328">
        <v>0.5</v>
      </c>
      <c r="V314" s="328">
        <v>33</v>
      </c>
      <c r="W314" s="328">
        <v>237</v>
      </c>
      <c r="X314" s="329">
        <v>0.02</v>
      </c>
      <c r="Y314" s="329">
        <v>0.05</v>
      </c>
      <c r="Z314" s="328">
        <v>5.8</v>
      </c>
      <c r="AA314" s="328">
        <v>2</v>
      </c>
      <c r="AB314" s="329">
        <v>1.17</v>
      </c>
      <c r="AC314" s="328">
        <v>0</v>
      </c>
      <c r="AD314" s="328">
        <v>6</v>
      </c>
      <c r="AE314" s="323">
        <v>0.8</v>
      </c>
      <c r="AF314" s="323">
        <v>0.8</v>
      </c>
      <c r="AG314" s="323">
        <v>1.1000000000000001</v>
      </c>
      <c r="AH314" s="324">
        <v>42</v>
      </c>
      <c r="AI314" s="323">
        <v>1.1000000000000001</v>
      </c>
      <c r="AJ314" s="324">
        <v>42</v>
      </c>
      <c r="AK314" s="325"/>
    </row>
    <row r="315" spans="1:37" s="323" customFormat="1" ht="12.75">
      <c r="A315" s="320">
        <v>314</v>
      </c>
      <c r="B315" s="321" t="s">
        <v>2808</v>
      </c>
      <c r="C315" s="330" t="s">
        <v>2813</v>
      </c>
      <c r="D315" s="330" t="s">
        <v>2814</v>
      </c>
      <c r="E315" s="330" t="s">
        <v>2815</v>
      </c>
      <c r="F315" s="330">
        <v>85</v>
      </c>
      <c r="G315" s="336">
        <v>72.5</v>
      </c>
      <c r="H315" s="327">
        <v>165</v>
      </c>
      <c r="I315" s="327">
        <v>685</v>
      </c>
      <c r="J315" s="328">
        <v>15.5</v>
      </c>
      <c r="K315" s="328">
        <v>11.4</v>
      </c>
      <c r="L315" s="328">
        <v>0</v>
      </c>
      <c r="M315" s="328">
        <v>0</v>
      </c>
      <c r="N315" s="328">
        <v>0</v>
      </c>
      <c r="O315" s="328">
        <v>0.8</v>
      </c>
      <c r="P315" s="328">
        <v>8</v>
      </c>
      <c r="Q315" s="328">
        <v>0.6</v>
      </c>
      <c r="R315" s="328">
        <v>98</v>
      </c>
      <c r="S315" s="328">
        <v>200</v>
      </c>
      <c r="T315" s="323">
        <v>0</v>
      </c>
      <c r="U315" s="328">
        <v>0.5</v>
      </c>
      <c r="V315" s="328">
        <v>19</v>
      </c>
      <c r="W315" s="328">
        <v>302</v>
      </c>
      <c r="X315" s="329">
        <v>0.02</v>
      </c>
      <c r="Y315" s="329">
        <v>0.1</v>
      </c>
      <c r="Z315" s="328">
        <v>2</v>
      </c>
      <c r="AA315" s="328">
        <v>10</v>
      </c>
      <c r="AB315" s="329">
        <v>2.88</v>
      </c>
      <c r="AC315" s="328">
        <v>0</v>
      </c>
      <c r="AD315" s="328">
        <v>0</v>
      </c>
      <c r="AE315" s="323">
        <v>1.3</v>
      </c>
      <c r="AF315" s="323">
        <v>2.6</v>
      </c>
      <c r="AG315" s="323">
        <v>1.1000000000000001</v>
      </c>
      <c r="AH315" s="324">
        <v>55</v>
      </c>
      <c r="AI315" s="323">
        <v>1.1000000000000001</v>
      </c>
      <c r="AJ315" s="324">
        <v>55</v>
      </c>
      <c r="AK315" s="325"/>
    </row>
    <row r="316" spans="1:37" s="323" customFormat="1" ht="12.75">
      <c r="A316" s="320">
        <v>315</v>
      </c>
      <c r="B316" s="321" t="s">
        <v>2808</v>
      </c>
      <c r="C316" s="330" t="s">
        <v>2816</v>
      </c>
      <c r="D316" s="330" t="s">
        <v>2817</v>
      </c>
      <c r="E316" s="330"/>
      <c r="F316" s="330">
        <v>66</v>
      </c>
      <c r="G316" s="336">
        <v>74.7</v>
      </c>
      <c r="H316" s="327">
        <v>138</v>
      </c>
      <c r="I316" s="327">
        <v>576</v>
      </c>
      <c r="J316" s="328">
        <v>18.2</v>
      </c>
      <c r="K316" s="328">
        <v>7.2</v>
      </c>
      <c r="L316" s="328">
        <v>0</v>
      </c>
      <c r="M316" s="328">
        <v>0</v>
      </c>
      <c r="N316" s="328">
        <v>0</v>
      </c>
      <c r="O316" s="328">
        <v>1.1000000000000001</v>
      </c>
      <c r="P316" s="328">
        <v>15</v>
      </c>
      <c r="Q316" s="328">
        <v>0.5</v>
      </c>
      <c r="R316" s="328">
        <v>101</v>
      </c>
      <c r="S316" s="328">
        <v>200</v>
      </c>
      <c r="T316" s="328">
        <v>100</v>
      </c>
      <c r="U316" s="328">
        <v>0.6</v>
      </c>
      <c r="V316" s="328">
        <v>24</v>
      </c>
      <c r="W316" s="328">
        <v>301</v>
      </c>
      <c r="X316" s="329">
        <v>0.04</v>
      </c>
      <c r="Y316" s="329">
        <v>0.08</v>
      </c>
      <c r="Z316" s="328">
        <v>2.2999999999999998</v>
      </c>
      <c r="AA316" s="328">
        <v>12</v>
      </c>
      <c r="AB316" s="329">
        <v>2</v>
      </c>
      <c r="AC316" s="328">
        <v>0</v>
      </c>
      <c r="AD316" s="328">
        <v>1</v>
      </c>
      <c r="AE316" s="323">
        <v>1.6</v>
      </c>
      <c r="AF316" s="323">
        <v>3.1</v>
      </c>
      <c r="AG316" s="323">
        <v>1.4</v>
      </c>
      <c r="AH316" s="324">
        <v>66</v>
      </c>
      <c r="AI316" s="323">
        <v>1.4</v>
      </c>
      <c r="AJ316" s="324">
        <v>66</v>
      </c>
      <c r="AK316" s="325"/>
    </row>
    <row r="317" spans="1:37" s="323" customFormat="1" ht="12.75">
      <c r="A317" s="320">
        <v>316</v>
      </c>
      <c r="B317" s="321" t="s">
        <v>2808</v>
      </c>
      <c r="C317" s="330" t="s">
        <v>2818</v>
      </c>
      <c r="D317" s="330" t="s">
        <v>2819</v>
      </c>
      <c r="E317" s="330" t="s">
        <v>2815</v>
      </c>
      <c r="F317" s="330">
        <v>92</v>
      </c>
      <c r="G317" s="336">
        <v>78.7</v>
      </c>
      <c r="H317" s="327">
        <v>93</v>
      </c>
      <c r="I317" s="327">
        <v>390</v>
      </c>
      <c r="J317" s="328">
        <v>17.5</v>
      </c>
      <c r="K317" s="328">
        <v>2.4</v>
      </c>
      <c r="L317" s="328">
        <v>0.2</v>
      </c>
      <c r="M317" s="328">
        <v>0</v>
      </c>
      <c r="N317" s="328">
        <v>0</v>
      </c>
      <c r="O317" s="328">
        <v>1.2</v>
      </c>
      <c r="P317" s="328">
        <v>19</v>
      </c>
      <c r="Q317" s="328">
        <v>1.9</v>
      </c>
      <c r="R317" s="328">
        <v>83</v>
      </c>
      <c r="S317" s="328">
        <v>201</v>
      </c>
      <c r="T317" s="328">
        <v>90</v>
      </c>
      <c r="U317" s="328">
        <v>0.6</v>
      </c>
      <c r="V317" s="328">
        <v>27</v>
      </c>
      <c r="W317" s="328">
        <v>279</v>
      </c>
      <c r="X317" s="329">
        <v>0.19</v>
      </c>
      <c r="Y317" s="329">
        <v>0.08</v>
      </c>
      <c r="Z317" s="328">
        <v>2</v>
      </c>
      <c r="AA317" s="328">
        <v>5</v>
      </c>
      <c r="AB317" s="329">
        <v>2.09</v>
      </c>
      <c r="AC317" s="328">
        <v>0</v>
      </c>
      <c r="AD317" s="328">
        <v>15</v>
      </c>
      <c r="AE317" s="323">
        <v>0.4</v>
      </c>
      <c r="AF317" s="323">
        <v>0.8</v>
      </c>
      <c r="AG317" s="323">
        <v>0.8</v>
      </c>
      <c r="AH317" s="324">
        <v>46</v>
      </c>
      <c r="AI317" s="323">
        <v>0.8</v>
      </c>
      <c r="AJ317" s="324">
        <v>46</v>
      </c>
      <c r="AK317" s="325"/>
    </row>
    <row r="318" spans="1:37" s="323" customFormat="1" ht="12.75">
      <c r="A318" s="320">
        <v>317</v>
      </c>
      <c r="B318" s="321" t="s">
        <v>2808</v>
      </c>
      <c r="C318" s="330" t="s">
        <v>2820</v>
      </c>
      <c r="D318" s="330" t="s">
        <v>2821</v>
      </c>
      <c r="E318" s="330" t="s">
        <v>2815</v>
      </c>
      <c r="F318" s="330">
        <v>92</v>
      </c>
      <c r="G318" s="336">
        <v>76.900000000000006</v>
      </c>
      <c r="H318" s="327">
        <v>118</v>
      </c>
      <c r="I318" s="327">
        <v>494</v>
      </c>
      <c r="J318" s="328">
        <v>15.5</v>
      </c>
      <c r="K318" s="328">
        <v>5.9</v>
      </c>
      <c r="L318" s="328">
        <v>0.7</v>
      </c>
      <c r="M318" s="328">
        <v>0</v>
      </c>
      <c r="N318" s="328">
        <v>0</v>
      </c>
      <c r="O318" s="328">
        <v>1</v>
      </c>
      <c r="P318" s="328">
        <v>8</v>
      </c>
      <c r="Q318" s="328">
        <v>0.2</v>
      </c>
      <c r="R318" s="328">
        <v>98</v>
      </c>
      <c r="S318" s="328">
        <v>204</v>
      </c>
      <c r="T318" s="323">
        <v>0</v>
      </c>
      <c r="U318" s="328">
        <v>0.5</v>
      </c>
      <c r="V318" s="328">
        <v>19</v>
      </c>
      <c r="W318" s="328">
        <v>302</v>
      </c>
      <c r="X318" s="329">
        <v>0.02</v>
      </c>
      <c r="Y318" s="329">
        <v>0.08</v>
      </c>
      <c r="Z318" s="328">
        <v>2.1</v>
      </c>
      <c r="AA318" s="328">
        <v>10</v>
      </c>
      <c r="AB318" s="329">
        <v>2.88</v>
      </c>
      <c r="AC318" s="328">
        <v>0</v>
      </c>
      <c r="AD318" s="328">
        <v>0</v>
      </c>
      <c r="AE318" s="323">
        <v>1.3</v>
      </c>
      <c r="AF318" s="323">
        <v>2.6</v>
      </c>
      <c r="AG318" s="323">
        <v>1.1000000000000001</v>
      </c>
      <c r="AH318" s="324">
        <v>55</v>
      </c>
      <c r="AI318" s="323">
        <v>1.1000000000000001</v>
      </c>
      <c r="AJ318" s="324">
        <v>55</v>
      </c>
      <c r="AK318" s="325"/>
    </row>
    <row r="319" spans="1:37" s="323" customFormat="1" ht="12.75">
      <c r="A319" s="320">
        <v>318</v>
      </c>
      <c r="B319" s="321" t="s">
        <v>2808</v>
      </c>
      <c r="C319" s="330" t="s">
        <v>2822</v>
      </c>
      <c r="D319" s="330" t="s">
        <v>2823</v>
      </c>
      <c r="E319" s="330"/>
      <c r="F319" s="330">
        <v>51</v>
      </c>
      <c r="G319" s="336">
        <v>72.3</v>
      </c>
      <c r="H319" s="327">
        <v>138</v>
      </c>
      <c r="I319" s="327">
        <v>578</v>
      </c>
      <c r="J319" s="328">
        <v>201</v>
      </c>
      <c r="K319" s="328">
        <v>6.4</v>
      </c>
      <c r="L319" s="328">
        <v>0</v>
      </c>
      <c r="M319" s="328">
        <v>0</v>
      </c>
      <c r="N319" s="328">
        <v>0</v>
      </c>
      <c r="O319" s="328">
        <v>1.2</v>
      </c>
      <c r="P319" s="328">
        <v>76</v>
      </c>
      <c r="Q319" s="328">
        <v>0.9</v>
      </c>
      <c r="R319" s="328">
        <v>97</v>
      </c>
      <c r="S319" s="328">
        <v>166</v>
      </c>
      <c r="T319" s="323">
        <v>0</v>
      </c>
      <c r="U319" s="328">
        <v>0.8</v>
      </c>
      <c r="V319" s="328">
        <v>22</v>
      </c>
      <c r="W319" s="328">
        <v>266</v>
      </c>
      <c r="X319" s="329">
        <v>0.06</v>
      </c>
      <c r="Y319" s="329">
        <v>0.13</v>
      </c>
      <c r="Z319" s="328">
        <v>24.5</v>
      </c>
      <c r="AA319" s="323">
        <v>0</v>
      </c>
      <c r="AB319" s="329">
        <v>0</v>
      </c>
      <c r="AC319" s="323">
        <v>0</v>
      </c>
      <c r="AD319" s="328">
        <v>88</v>
      </c>
      <c r="AE319" s="323">
        <v>3.2</v>
      </c>
      <c r="AF319" s="323">
        <v>1.3</v>
      </c>
      <c r="AG319" s="323">
        <v>0.7</v>
      </c>
      <c r="AH319" s="324">
        <v>105</v>
      </c>
      <c r="AI319" s="323">
        <v>0.7</v>
      </c>
      <c r="AJ319" s="324">
        <v>105</v>
      </c>
      <c r="AK319" s="325"/>
    </row>
    <row r="320" spans="1:37" s="323" customFormat="1" ht="12.75">
      <c r="A320" s="320">
        <v>319</v>
      </c>
      <c r="B320" s="321" t="s">
        <v>2808</v>
      </c>
      <c r="C320" s="330" t="s">
        <v>2824</v>
      </c>
      <c r="D320" s="330" t="s">
        <v>2825</v>
      </c>
      <c r="E320" s="330" t="s">
        <v>2815</v>
      </c>
      <c r="F320" s="330">
        <v>64</v>
      </c>
      <c r="G320" s="336">
        <v>76.599999999999994</v>
      </c>
      <c r="H320" s="327">
        <v>96</v>
      </c>
      <c r="I320" s="327">
        <v>408</v>
      </c>
      <c r="J320" s="328">
        <v>20.2</v>
      </c>
      <c r="K320" s="328">
        <v>1.5</v>
      </c>
      <c r="L320" s="328">
        <v>0.5</v>
      </c>
      <c r="M320" s="328">
        <v>0</v>
      </c>
      <c r="N320" s="328">
        <v>0</v>
      </c>
      <c r="O320" s="328">
        <v>1.2</v>
      </c>
      <c r="P320" s="328">
        <v>24</v>
      </c>
      <c r="Q320" s="328">
        <v>2.1</v>
      </c>
      <c r="R320" s="323">
        <v>0</v>
      </c>
      <c r="S320" s="328">
        <v>255</v>
      </c>
      <c r="T320" s="323">
        <v>0</v>
      </c>
      <c r="U320" s="323">
        <v>0</v>
      </c>
      <c r="V320" s="323">
        <v>0</v>
      </c>
      <c r="W320" s="323">
        <v>0</v>
      </c>
      <c r="X320" s="323">
        <v>0</v>
      </c>
      <c r="Y320" s="329">
        <v>0.08</v>
      </c>
      <c r="Z320" s="328">
        <v>3</v>
      </c>
      <c r="AA320" s="323">
        <v>0</v>
      </c>
      <c r="AB320" s="329">
        <v>0</v>
      </c>
      <c r="AC320" s="323">
        <v>0</v>
      </c>
      <c r="AD320" s="327">
        <v>0</v>
      </c>
      <c r="AE320" s="323">
        <v>0</v>
      </c>
      <c r="AF320" s="323">
        <v>0</v>
      </c>
      <c r="AG320" s="323">
        <v>0</v>
      </c>
      <c r="AH320" s="324">
        <v>0</v>
      </c>
      <c r="AI320" s="323">
        <v>0</v>
      </c>
      <c r="AJ320" s="324">
        <v>0</v>
      </c>
      <c r="AK320" s="325"/>
    </row>
    <row r="321" spans="1:37" s="323" customFormat="1" ht="12.75">
      <c r="A321" s="320">
        <v>320</v>
      </c>
      <c r="B321" s="321" t="s">
        <v>2808</v>
      </c>
      <c r="C321" s="330" t="s">
        <v>2826</v>
      </c>
      <c r="D321" s="330" t="s">
        <v>2827</v>
      </c>
      <c r="E321" s="330" t="s">
        <v>2815</v>
      </c>
      <c r="F321" s="330">
        <v>70</v>
      </c>
      <c r="G321" s="336">
        <v>78.8</v>
      </c>
      <c r="H321" s="327">
        <v>126</v>
      </c>
      <c r="I321" s="327">
        <v>526</v>
      </c>
      <c r="J321" s="328">
        <v>17</v>
      </c>
      <c r="K321" s="328">
        <v>6.4</v>
      </c>
      <c r="L321" s="328">
        <v>0</v>
      </c>
      <c r="M321" s="328">
        <v>0</v>
      </c>
      <c r="N321" s="328">
        <v>0</v>
      </c>
      <c r="O321" s="328">
        <v>1.1000000000000001</v>
      </c>
      <c r="P321" s="328">
        <v>50</v>
      </c>
      <c r="Q321" s="328">
        <v>2.5</v>
      </c>
      <c r="R321" s="323">
        <v>0</v>
      </c>
      <c r="S321" s="328">
        <v>200</v>
      </c>
      <c r="T321" s="323">
        <v>0</v>
      </c>
      <c r="U321" s="323">
        <v>0</v>
      </c>
      <c r="V321" s="323">
        <v>0</v>
      </c>
      <c r="W321" s="323">
        <v>0</v>
      </c>
      <c r="X321" s="323">
        <v>0</v>
      </c>
      <c r="Y321" s="329">
        <v>0.08</v>
      </c>
      <c r="Z321" s="328">
        <v>3</v>
      </c>
      <c r="AA321" s="323">
        <v>0</v>
      </c>
      <c r="AB321" s="329">
        <v>0</v>
      </c>
      <c r="AC321" s="323">
        <v>0</v>
      </c>
      <c r="AD321" s="327">
        <v>0</v>
      </c>
      <c r="AE321" s="323">
        <v>0</v>
      </c>
      <c r="AF321" s="323">
        <v>0</v>
      </c>
      <c r="AG321" s="323">
        <v>0</v>
      </c>
      <c r="AH321" s="324">
        <v>0</v>
      </c>
      <c r="AI321" s="323">
        <v>0</v>
      </c>
      <c r="AJ321" s="324">
        <v>0</v>
      </c>
      <c r="AK321" s="325"/>
    </row>
    <row r="322" spans="1:37" s="323" customFormat="1" ht="12.75">
      <c r="A322" s="320">
        <v>321</v>
      </c>
      <c r="B322" s="321" t="s">
        <v>2808</v>
      </c>
      <c r="C322" s="330" t="s">
        <v>2828</v>
      </c>
      <c r="D322" s="330" t="s">
        <v>2829</v>
      </c>
      <c r="E322" s="330" t="s">
        <v>2815</v>
      </c>
      <c r="F322" s="330">
        <v>51</v>
      </c>
      <c r="G322" s="336">
        <v>70.599999999999994</v>
      </c>
      <c r="H322" s="327">
        <v>134</v>
      </c>
      <c r="I322" s="327">
        <v>554</v>
      </c>
      <c r="J322" s="328">
        <v>24</v>
      </c>
      <c r="K322" s="328">
        <v>4.2</v>
      </c>
      <c r="L322" s="328">
        <v>0</v>
      </c>
      <c r="M322" s="328">
        <v>0</v>
      </c>
      <c r="N322" s="328">
        <v>0</v>
      </c>
      <c r="O322" s="328">
        <v>1.2</v>
      </c>
      <c r="P322" s="328">
        <v>27</v>
      </c>
      <c r="Q322" s="328">
        <v>3.1</v>
      </c>
      <c r="R322" s="328">
        <v>40</v>
      </c>
      <c r="S322" s="328">
        <v>258</v>
      </c>
      <c r="T322" s="323">
        <v>0</v>
      </c>
      <c r="U322" s="328">
        <v>0.3</v>
      </c>
      <c r="V322" s="323">
        <v>0</v>
      </c>
      <c r="W322" s="328">
        <v>293</v>
      </c>
      <c r="X322" s="329">
        <v>0.02</v>
      </c>
      <c r="Y322" s="329">
        <v>0.06</v>
      </c>
      <c r="Z322" s="328">
        <v>12.8</v>
      </c>
      <c r="AA322" s="323">
        <v>0</v>
      </c>
      <c r="AB322" s="329">
        <v>0</v>
      </c>
      <c r="AC322" s="328">
        <v>0</v>
      </c>
      <c r="AD322" s="327">
        <v>0</v>
      </c>
      <c r="AE322" s="323">
        <v>0</v>
      </c>
      <c r="AF322" s="323">
        <v>0</v>
      </c>
      <c r="AG322" s="323">
        <v>0</v>
      </c>
      <c r="AH322" s="324">
        <v>0</v>
      </c>
      <c r="AI322" s="323">
        <v>0</v>
      </c>
      <c r="AJ322" s="324">
        <v>0</v>
      </c>
      <c r="AK322" s="325"/>
    </row>
    <row r="323" spans="1:37" s="323" customFormat="1" ht="12.75">
      <c r="A323" s="320">
        <v>322</v>
      </c>
      <c r="B323" s="321" t="s">
        <v>2808</v>
      </c>
      <c r="C323" s="330" t="s">
        <v>2830</v>
      </c>
      <c r="D323" s="330" t="s">
        <v>2831</v>
      </c>
      <c r="E323" s="330"/>
      <c r="F323" s="330">
        <v>83</v>
      </c>
      <c r="G323" s="336">
        <v>61.1</v>
      </c>
      <c r="H323" s="327">
        <v>254</v>
      </c>
      <c r="I323" s="327">
        <v>1058</v>
      </c>
      <c r="J323" s="328">
        <v>27</v>
      </c>
      <c r="K323" s="328">
        <v>16.2</v>
      </c>
      <c r="L323" s="328">
        <v>0</v>
      </c>
      <c r="M323" s="328">
        <v>0</v>
      </c>
      <c r="N323" s="328">
        <v>0</v>
      </c>
      <c r="O323" s="328">
        <v>2.2000000000000002</v>
      </c>
      <c r="P323" s="328">
        <v>21</v>
      </c>
      <c r="Q323" s="328">
        <v>1.2</v>
      </c>
      <c r="R323" s="328">
        <v>610</v>
      </c>
      <c r="S323" s="328">
        <v>229</v>
      </c>
      <c r="T323" s="323">
        <v>0</v>
      </c>
      <c r="U323" s="328">
        <v>0.5</v>
      </c>
      <c r="V323" s="328">
        <v>36</v>
      </c>
      <c r="W323" s="328">
        <v>460</v>
      </c>
      <c r="X323" s="329">
        <v>0.04</v>
      </c>
      <c r="Y323" s="329">
        <v>0.12</v>
      </c>
      <c r="Z323" s="328">
        <v>51.8</v>
      </c>
      <c r="AA323" s="323">
        <v>0</v>
      </c>
      <c r="AB323" s="329">
        <v>0</v>
      </c>
      <c r="AC323" s="323">
        <v>0</v>
      </c>
      <c r="AD323" s="328">
        <v>8</v>
      </c>
      <c r="AE323" s="323">
        <v>10</v>
      </c>
      <c r="AF323" s="323">
        <v>5.8</v>
      </c>
      <c r="AG323" s="323">
        <v>0.4</v>
      </c>
      <c r="AH323" s="324">
        <v>152</v>
      </c>
      <c r="AI323" s="323">
        <v>0.4</v>
      </c>
      <c r="AJ323" s="324">
        <v>152</v>
      </c>
      <c r="AK323" s="325"/>
    </row>
    <row r="324" spans="1:37" s="323" customFormat="1" ht="12.75">
      <c r="A324" s="320">
        <v>323</v>
      </c>
      <c r="B324" s="321" t="s">
        <v>2808</v>
      </c>
      <c r="C324" s="330" t="s">
        <v>2832</v>
      </c>
      <c r="D324" s="330" t="s">
        <v>2833</v>
      </c>
      <c r="E324" s="330" t="s">
        <v>2815</v>
      </c>
      <c r="F324" s="330">
        <v>78</v>
      </c>
      <c r="G324" s="336">
        <v>77</v>
      </c>
      <c r="H324" s="327">
        <v>106</v>
      </c>
      <c r="I324" s="327">
        <v>447</v>
      </c>
      <c r="J324" s="328">
        <v>18.100000000000001</v>
      </c>
      <c r="K324" s="328">
        <v>3.8</v>
      </c>
      <c r="L324" s="328">
        <v>0</v>
      </c>
      <c r="M324" s="328">
        <v>0</v>
      </c>
      <c r="N324" s="328">
        <v>0</v>
      </c>
      <c r="O324" s="328">
        <v>1.1000000000000001</v>
      </c>
      <c r="P324" s="328">
        <v>18</v>
      </c>
      <c r="Q324" s="328">
        <v>1.4</v>
      </c>
      <c r="R324" s="323">
        <v>0</v>
      </c>
      <c r="S324" s="328">
        <v>203</v>
      </c>
      <c r="T324" s="323">
        <v>0</v>
      </c>
      <c r="U324" s="323">
        <v>0</v>
      </c>
      <c r="V324" s="323">
        <v>0</v>
      </c>
      <c r="W324" s="323">
        <v>0</v>
      </c>
      <c r="X324" s="323">
        <v>0</v>
      </c>
      <c r="Y324" s="323">
        <v>0</v>
      </c>
      <c r="Z324" s="323">
        <v>0</v>
      </c>
      <c r="AA324" s="323">
        <v>0</v>
      </c>
      <c r="AB324" s="329">
        <v>0</v>
      </c>
      <c r="AC324" s="323">
        <v>0</v>
      </c>
      <c r="AD324" s="327">
        <v>0</v>
      </c>
      <c r="AE324" s="323">
        <v>0</v>
      </c>
      <c r="AF324" s="323">
        <v>0</v>
      </c>
      <c r="AG324" s="323">
        <v>0</v>
      </c>
      <c r="AH324" s="324">
        <v>0</v>
      </c>
      <c r="AI324" s="323">
        <v>0</v>
      </c>
      <c r="AJ324" s="324">
        <v>0</v>
      </c>
      <c r="AK324" s="325"/>
    </row>
    <row r="325" spans="1:37" s="323" customFormat="1" ht="12.75">
      <c r="A325" s="320">
        <v>324</v>
      </c>
      <c r="B325" s="321" t="s">
        <v>2808</v>
      </c>
      <c r="C325" s="330" t="s">
        <v>2834</v>
      </c>
      <c r="D325" s="330" t="s">
        <v>2835</v>
      </c>
      <c r="E325" s="330"/>
      <c r="F325" s="330">
        <v>70</v>
      </c>
      <c r="G325" s="336">
        <v>80.5</v>
      </c>
      <c r="H325" s="327">
        <v>79</v>
      </c>
      <c r="I325" s="327">
        <v>336</v>
      </c>
      <c r="J325" s="328">
        <v>16.399999999999999</v>
      </c>
      <c r="K325" s="328">
        <v>1.5</v>
      </c>
      <c r="L325" s="328">
        <v>0.1</v>
      </c>
      <c r="M325" s="328">
        <v>0</v>
      </c>
      <c r="N325" s="328">
        <v>0</v>
      </c>
      <c r="O325" s="328">
        <v>1.5</v>
      </c>
      <c r="P325" s="328">
        <v>32</v>
      </c>
      <c r="Q325" s="328">
        <v>0.7</v>
      </c>
      <c r="R325" s="328">
        <v>44</v>
      </c>
      <c r="S325" s="328">
        <v>148</v>
      </c>
      <c r="T325" s="328">
        <v>20</v>
      </c>
      <c r="U325" s="328">
        <v>1.5</v>
      </c>
      <c r="V325" s="328">
        <v>33</v>
      </c>
      <c r="W325" s="328">
        <v>246</v>
      </c>
      <c r="X325" s="329">
        <v>0.02</v>
      </c>
      <c r="Y325" s="329">
        <v>0.41</v>
      </c>
      <c r="Z325" s="328">
        <v>2.2000000000000002</v>
      </c>
      <c r="AA325" s="328">
        <v>5</v>
      </c>
      <c r="AB325" s="329">
        <v>1.3</v>
      </c>
      <c r="AC325" s="328">
        <v>0</v>
      </c>
      <c r="AD325" s="328">
        <v>10</v>
      </c>
      <c r="AE325" s="323">
        <v>0.4</v>
      </c>
      <c r="AF325" s="323">
        <v>0.1</v>
      </c>
      <c r="AG325" s="323">
        <v>0.5</v>
      </c>
      <c r="AH325" s="324">
        <v>233</v>
      </c>
      <c r="AI325" s="323">
        <v>0.5</v>
      </c>
      <c r="AJ325" s="324">
        <v>233</v>
      </c>
      <c r="AK325" s="325"/>
    </row>
    <row r="326" spans="1:37" s="323" customFormat="1" ht="12.75">
      <c r="A326" s="320">
        <v>325</v>
      </c>
      <c r="B326" s="321" t="s">
        <v>2808</v>
      </c>
      <c r="C326" s="330" t="s">
        <v>2836</v>
      </c>
      <c r="D326" s="330" t="s">
        <v>2837</v>
      </c>
      <c r="E326" s="330"/>
      <c r="F326" s="330">
        <v>83</v>
      </c>
      <c r="G326" s="336">
        <v>74</v>
      </c>
      <c r="H326" s="327">
        <v>103</v>
      </c>
      <c r="I326" s="327">
        <v>436</v>
      </c>
      <c r="J326" s="328">
        <v>23.5</v>
      </c>
      <c r="K326" s="328">
        <v>10</v>
      </c>
      <c r="L326" s="328">
        <v>0</v>
      </c>
      <c r="M326" s="328">
        <v>0</v>
      </c>
      <c r="N326" s="328">
        <v>0</v>
      </c>
      <c r="O326" s="328">
        <v>1.5</v>
      </c>
      <c r="P326" s="328">
        <v>90</v>
      </c>
      <c r="Q326" s="328">
        <v>3</v>
      </c>
      <c r="R326" s="328">
        <v>223</v>
      </c>
      <c r="S326" s="328">
        <v>257</v>
      </c>
      <c r="T326" s="328">
        <v>100</v>
      </c>
      <c r="U326" s="328">
        <v>1.6</v>
      </c>
      <c r="V326" s="328">
        <v>36</v>
      </c>
      <c r="W326" s="328">
        <v>182</v>
      </c>
      <c r="X326" s="329">
        <v>0.01</v>
      </c>
      <c r="Y326" s="329">
        <v>0.03</v>
      </c>
      <c r="Z326" s="328">
        <v>2</v>
      </c>
      <c r="AA326" s="328">
        <v>4</v>
      </c>
      <c r="AB326" s="329">
        <v>1.49</v>
      </c>
      <c r="AC326" s="328">
        <v>0</v>
      </c>
      <c r="AD326" s="328">
        <v>68</v>
      </c>
      <c r="AE326" s="323">
        <v>0.3</v>
      </c>
      <c r="AF326" s="323">
        <v>0.2</v>
      </c>
      <c r="AG326" s="323">
        <v>0.4</v>
      </c>
      <c r="AH326" s="324">
        <v>205</v>
      </c>
      <c r="AI326" s="323">
        <v>0.4</v>
      </c>
      <c r="AJ326" s="324">
        <v>205</v>
      </c>
      <c r="AK326" s="325"/>
    </row>
    <row r="327" spans="1:37" s="323" customFormat="1" ht="12.75">
      <c r="A327" s="320">
        <v>326</v>
      </c>
      <c r="B327" s="321" t="s">
        <v>2808</v>
      </c>
      <c r="C327" s="330" t="s">
        <v>2838</v>
      </c>
      <c r="D327" s="330" t="s">
        <v>2839</v>
      </c>
      <c r="E327" s="330"/>
      <c r="F327" s="330">
        <v>87</v>
      </c>
      <c r="G327" s="336">
        <v>76.599999999999994</v>
      </c>
      <c r="H327" s="327">
        <v>94</v>
      </c>
      <c r="I327" s="327">
        <v>400</v>
      </c>
      <c r="J327" s="328">
        <v>20.3</v>
      </c>
      <c r="K327" s="328">
        <v>1.2</v>
      </c>
      <c r="L327" s="328">
        <v>0.5</v>
      </c>
      <c r="M327" s="328">
        <v>0</v>
      </c>
      <c r="N327" s="328">
        <v>0</v>
      </c>
      <c r="O327" s="328">
        <v>1.4</v>
      </c>
      <c r="P327" s="328">
        <v>82</v>
      </c>
      <c r="Q327" s="328">
        <v>2.5</v>
      </c>
      <c r="R327" s="328">
        <v>163</v>
      </c>
      <c r="S327" s="328">
        <v>196</v>
      </c>
      <c r="T327" s="328">
        <v>90</v>
      </c>
      <c r="U327" s="328">
        <v>1.3</v>
      </c>
      <c r="V327" s="328">
        <v>36</v>
      </c>
      <c r="W327" s="328">
        <v>181</v>
      </c>
      <c r="X327" s="329">
        <v>0.03</v>
      </c>
      <c r="Y327" s="329">
        <v>0.02</v>
      </c>
      <c r="Z327" s="328">
        <v>2.2000000000000002</v>
      </c>
      <c r="AA327" s="328">
        <v>12</v>
      </c>
      <c r="AB327" s="329">
        <v>1.24</v>
      </c>
      <c r="AC327" s="328">
        <v>0</v>
      </c>
      <c r="AD327" s="328">
        <v>54</v>
      </c>
      <c r="AE327" s="323">
        <v>0.3</v>
      </c>
      <c r="AF327" s="323">
        <v>0.2</v>
      </c>
      <c r="AG327" s="323">
        <v>0.6</v>
      </c>
      <c r="AH327" s="324">
        <v>145</v>
      </c>
      <c r="AI327" s="323">
        <v>0.6</v>
      </c>
      <c r="AJ327" s="324">
        <v>145</v>
      </c>
      <c r="AK327" s="325"/>
    </row>
    <row r="328" spans="1:37" s="323" customFormat="1" ht="12.75">
      <c r="A328" s="320">
        <v>327</v>
      </c>
      <c r="B328" s="321" t="s">
        <v>2808</v>
      </c>
      <c r="C328" s="330" t="s">
        <v>2840</v>
      </c>
      <c r="D328" s="330" t="s">
        <v>478</v>
      </c>
      <c r="E328" s="330"/>
      <c r="F328" s="330">
        <v>30</v>
      </c>
      <c r="G328" s="336">
        <v>79.7</v>
      </c>
      <c r="H328" s="327">
        <v>84</v>
      </c>
      <c r="I328" s="327">
        <v>353</v>
      </c>
      <c r="J328" s="328">
        <v>17.3</v>
      </c>
      <c r="K328" s="328">
        <v>1.6</v>
      </c>
      <c r="L328" s="328">
        <v>0</v>
      </c>
      <c r="M328" s="328">
        <v>0</v>
      </c>
      <c r="N328" s="328">
        <v>0</v>
      </c>
      <c r="O328" s="328">
        <v>1.6</v>
      </c>
      <c r="P328" s="328">
        <v>75</v>
      </c>
      <c r="Q328" s="328">
        <v>0.5</v>
      </c>
      <c r="R328" s="328">
        <v>423</v>
      </c>
      <c r="S328" s="328">
        <v>180</v>
      </c>
      <c r="T328" s="328">
        <v>37</v>
      </c>
      <c r="U328" s="328">
        <v>3.3</v>
      </c>
      <c r="V328" s="328">
        <v>36</v>
      </c>
      <c r="W328" s="328">
        <v>208</v>
      </c>
      <c r="X328" s="329">
        <v>0.14000000000000001</v>
      </c>
      <c r="Y328" s="329">
        <v>0.06</v>
      </c>
      <c r="Z328" s="328">
        <v>1.6</v>
      </c>
      <c r="AA328" s="328">
        <v>10</v>
      </c>
      <c r="AB328" s="329">
        <v>1.1499999999999999</v>
      </c>
      <c r="AC328" s="328">
        <v>0</v>
      </c>
      <c r="AD328" s="328">
        <v>1</v>
      </c>
      <c r="AE328" s="323">
        <v>0.2</v>
      </c>
      <c r="AF328" s="323">
        <v>0.3</v>
      </c>
      <c r="AG328" s="323">
        <v>0.5</v>
      </c>
      <c r="AH328" s="324">
        <v>139</v>
      </c>
      <c r="AI328" s="323">
        <v>0.5</v>
      </c>
      <c r="AJ328" s="324">
        <v>139</v>
      </c>
      <c r="AK328" s="325"/>
    </row>
    <row r="329" spans="1:37" s="323" customFormat="1" ht="12.75">
      <c r="A329" s="320">
        <v>328</v>
      </c>
      <c r="B329" s="321" t="s">
        <v>2808</v>
      </c>
      <c r="C329" s="330" t="s">
        <v>2841</v>
      </c>
      <c r="D329" s="330" t="s">
        <v>2842</v>
      </c>
      <c r="E329" s="330"/>
      <c r="F329" s="330">
        <v>100</v>
      </c>
      <c r="G329" s="336">
        <v>68.3</v>
      </c>
      <c r="H329" s="327">
        <v>123</v>
      </c>
      <c r="I329" s="327">
        <v>519</v>
      </c>
      <c r="J329" s="328">
        <v>23.8</v>
      </c>
      <c r="K329" s="328">
        <v>1.4</v>
      </c>
      <c r="L329" s="328">
        <v>3.7</v>
      </c>
      <c r="M329" s="328">
        <v>0</v>
      </c>
      <c r="N329" s="328">
        <v>0</v>
      </c>
      <c r="O329" s="328">
        <v>2.8</v>
      </c>
      <c r="P329" s="328">
        <v>10</v>
      </c>
      <c r="Q329" s="328">
        <v>3.5</v>
      </c>
      <c r="R329" s="328">
        <v>70</v>
      </c>
      <c r="S329" s="328">
        <v>272</v>
      </c>
      <c r="T329" s="323">
        <v>0</v>
      </c>
      <c r="U329" s="328">
        <v>1</v>
      </c>
      <c r="V329" s="328">
        <v>250</v>
      </c>
      <c r="W329" s="328">
        <v>382</v>
      </c>
      <c r="X329" s="329">
        <v>0.01</v>
      </c>
      <c r="Y329" s="329">
        <v>0.12</v>
      </c>
      <c r="Z329" s="328">
        <v>1.4</v>
      </c>
      <c r="AA329" s="328">
        <v>6</v>
      </c>
      <c r="AB329" s="329">
        <v>0.5</v>
      </c>
      <c r="AC329" s="328">
        <v>0</v>
      </c>
      <c r="AD329" s="328">
        <v>26</v>
      </c>
      <c r="AE329" s="323">
        <v>0</v>
      </c>
      <c r="AF329" s="323">
        <v>0</v>
      </c>
      <c r="AG329" s="323">
        <v>0</v>
      </c>
      <c r="AH329" s="324">
        <v>65</v>
      </c>
      <c r="AI329" s="323">
        <v>0</v>
      </c>
      <c r="AJ329" s="324">
        <v>65</v>
      </c>
      <c r="AK329" s="325"/>
    </row>
    <row r="330" spans="1:37" s="323" customFormat="1" ht="12.75">
      <c r="A330" s="320">
        <v>329</v>
      </c>
      <c r="B330" s="321" t="s">
        <v>2808</v>
      </c>
      <c r="C330" s="330" t="s">
        <v>2843</v>
      </c>
      <c r="D330" s="330" t="s">
        <v>2844</v>
      </c>
      <c r="E330" s="330"/>
      <c r="F330" s="330">
        <v>80</v>
      </c>
      <c r="G330" s="336">
        <v>76.3</v>
      </c>
      <c r="H330" s="327">
        <v>106</v>
      </c>
      <c r="I330" s="327">
        <v>445</v>
      </c>
      <c r="J330" s="328">
        <v>18.600000000000001</v>
      </c>
      <c r="K330" s="328">
        <v>3.5</v>
      </c>
      <c r="L330" s="328">
        <v>0.1</v>
      </c>
      <c r="M330" s="328">
        <v>0</v>
      </c>
      <c r="N330" s="328">
        <v>0</v>
      </c>
      <c r="O330" s="328">
        <v>1.6</v>
      </c>
      <c r="P330" s="328">
        <v>19</v>
      </c>
      <c r="Q330" s="328">
        <v>0.3</v>
      </c>
      <c r="R330" s="328">
        <v>65</v>
      </c>
      <c r="S330" s="328">
        <v>257</v>
      </c>
      <c r="T330" s="328">
        <v>40</v>
      </c>
      <c r="U330" s="328">
        <v>0.4</v>
      </c>
      <c r="V330" s="328">
        <v>24</v>
      </c>
      <c r="W330" s="328">
        <v>435</v>
      </c>
      <c r="X330" s="329">
        <v>0.06</v>
      </c>
      <c r="Y330" s="329">
        <v>0.05</v>
      </c>
      <c r="Z330" s="328">
        <v>6.4</v>
      </c>
      <c r="AA330" s="328">
        <v>9</v>
      </c>
      <c r="AB330" s="329">
        <v>1.04</v>
      </c>
      <c r="AC330" s="328">
        <v>0</v>
      </c>
      <c r="AD330" s="328">
        <v>20</v>
      </c>
      <c r="AE330" s="323">
        <v>0.3</v>
      </c>
      <c r="AF330" s="323">
        <v>0.5</v>
      </c>
      <c r="AG330" s="323">
        <v>0.4</v>
      </c>
      <c r="AH330" s="324">
        <v>49</v>
      </c>
      <c r="AI330" s="323">
        <v>0.4</v>
      </c>
      <c r="AJ330" s="324">
        <v>49</v>
      </c>
      <c r="AK330" s="325"/>
    </row>
    <row r="331" spans="1:37" s="323" customFormat="1" ht="12.75">
      <c r="A331" s="320">
        <v>330</v>
      </c>
      <c r="B331" s="321" t="s">
        <v>2808</v>
      </c>
      <c r="C331" s="330" t="s">
        <v>2845</v>
      </c>
      <c r="D331" s="330" t="s">
        <v>2846</v>
      </c>
      <c r="E331" s="330" t="s">
        <v>2847</v>
      </c>
      <c r="F331" s="330">
        <v>100</v>
      </c>
      <c r="G331" s="336">
        <v>78</v>
      </c>
      <c r="H331" s="327">
        <v>100</v>
      </c>
      <c r="I331" s="327">
        <v>420</v>
      </c>
      <c r="J331" s="328">
        <v>17.8</v>
      </c>
      <c r="K331" s="328">
        <v>3.2</v>
      </c>
      <c r="L331" s="328">
        <v>0</v>
      </c>
      <c r="M331" s="328">
        <v>0</v>
      </c>
      <c r="N331" s="328">
        <v>0</v>
      </c>
      <c r="O331" s="328">
        <v>1</v>
      </c>
      <c r="P331" s="328">
        <v>15</v>
      </c>
      <c r="Q331" s="328">
        <v>0.4</v>
      </c>
      <c r="R331" s="328">
        <v>56</v>
      </c>
      <c r="S331" s="328">
        <v>208</v>
      </c>
      <c r="T331" s="323">
        <v>0</v>
      </c>
      <c r="U331" s="328">
        <v>0.4</v>
      </c>
      <c r="V331" s="328">
        <v>40</v>
      </c>
      <c r="W331" s="328">
        <v>345</v>
      </c>
      <c r="X331" s="329">
        <v>0.08</v>
      </c>
      <c r="Y331" s="329">
        <v>0.09</v>
      </c>
      <c r="Z331" s="328">
        <v>4.2</v>
      </c>
      <c r="AA331" s="328">
        <v>15</v>
      </c>
      <c r="AB331" s="329">
        <v>2.5</v>
      </c>
      <c r="AC331" s="328">
        <v>0</v>
      </c>
      <c r="AD331" s="328">
        <v>18</v>
      </c>
      <c r="AE331" s="323">
        <v>1.1000000000000001</v>
      </c>
      <c r="AF331" s="323">
        <v>1.1000000000000001</v>
      </c>
      <c r="AG331" s="323">
        <v>0.5</v>
      </c>
      <c r="AH331" s="324">
        <v>61</v>
      </c>
      <c r="AI331" s="323">
        <v>0.5</v>
      </c>
      <c r="AJ331" s="324">
        <v>61</v>
      </c>
      <c r="AK331" s="325"/>
    </row>
    <row r="332" spans="1:37" s="323" customFormat="1" ht="12.75">
      <c r="A332" s="320">
        <v>331</v>
      </c>
      <c r="B332" s="321" t="s">
        <v>2808</v>
      </c>
      <c r="C332" s="330" t="s">
        <v>2848</v>
      </c>
      <c r="D332" s="330" t="s">
        <v>2849</v>
      </c>
      <c r="E332" s="330"/>
      <c r="F332" s="330">
        <v>100</v>
      </c>
      <c r="G332" s="336">
        <v>77.900000000000006</v>
      </c>
      <c r="H332" s="327">
        <v>87</v>
      </c>
      <c r="I332" s="327">
        <v>367</v>
      </c>
      <c r="J332" s="328">
        <v>19.100000000000001</v>
      </c>
      <c r="K332" s="328">
        <v>1.1000000000000001</v>
      </c>
      <c r="L332" s="328">
        <v>0.1</v>
      </c>
      <c r="M332" s="328">
        <v>0</v>
      </c>
      <c r="N332" s="328">
        <v>0</v>
      </c>
      <c r="O332" s="328">
        <v>1.8</v>
      </c>
      <c r="P332" s="328">
        <v>89</v>
      </c>
      <c r="Q332" s="328">
        <v>0.7</v>
      </c>
      <c r="R332" s="328">
        <v>293</v>
      </c>
      <c r="S332" s="328">
        <v>229</v>
      </c>
      <c r="T332" s="328">
        <v>40</v>
      </c>
      <c r="U332" s="328">
        <v>3.6</v>
      </c>
      <c r="V332" s="328">
        <v>34</v>
      </c>
      <c r="W332" s="328">
        <v>329</v>
      </c>
      <c r="X332" s="329">
        <v>0.08</v>
      </c>
      <c r="Y332" s="329">
        <v>0.04</v>
      </c>
      <c r="Z332" s="328">
        <v>2.7</v>
      </c>
      <c r="AA332" s="328">
        <v>44</v>
      </c>
      <c r="AB332" s="329">
        <v>9</v>
      </c>
      <c r="AC332" s="328">
        <v>3</v>
      </c>
      <c r="AD332" s="328">
        <v>2</v>
      </c>
      <c r="AE332" s="323">
        <v>0.2</v>
      </c>
      <c r="AF332" s="323">
        <v>0.2</v>
      </c>
      <c r="AG332" s="323">
        <v>0.4</v>
      </c>
      <c r="AH332" s="324">
        <v>78</v>
      </c>
      <c r="AI332" s="323">
        <v>0.4</v>
      </c>
      <c r="AJ332" s="324">
        <v>78</v>
      </c>
      <c r="AK332" s="325"/>
    </row>
    <row r="333" spans="1:37" s="323" customFormat="1" ht="12.75">
      <c r="A333" s="320">
        <v>332</v>
      </c>
      <c r="B333" s="321" t="s">
        <v>2808</v>
      </c>
      <c r="C333" s="330" t="s">
        <v>2850</v>
      </c>
      <c r="D333" s="330" t="s">
        <v>483</v>
      </c>
      <c r="E333" s="330"/>
      <c r="F333" s="330">
        <v>35</v>
      </c>
      <c r="G333" s="336">
        <v>79.7</v>
      </c>
      <c r="H333" s="327">
        <v>82</v>
      </c>
      <c r="I333" s="327">
        <v>346</v>
      </c>
      <c r="J333" s="328">
        <v>16.2</v>
      </c>
      <c r="K333" s="328">
        <v>1.9</v>
      </c>
      <c r="L333" s="328">
        <v>0</v>
      </c>
      <c r="M333" s="328">
        <v>0</v>
      </c>
      <c r="N333" s="328">
        <v>0</v>
      </c>
      <c r="O333" s="328">
        <v>2.2000000000000002</v>
      </c>
      <c r="P333" s="328">
        <v>61</v>
      </c>
      <c r="Q333" s="328">
        <v>0.6</v>
      </c>
      <c r="R333" s="328">
        <v>423</v>
      </c>
      <c r="S333" s="328">
        <v>180</v>
      </c>
      <c r="T333" s="328">
        <v>37</v>
      </c>
      <c r="U333" s="328">
        <v>2.8</v>
      </c>
      <c r="V333" s="328">
        <v>37</v>
      </c>
      <c r="W333" s="328">
        <v>206</v>
      </c>
      <c r="X333" s="329">
        <v>0.13</v>
      </c>
      <c r="Y333" s="329">
        <v>0.06</v>
      </c>
      <c r="Z333" s="338">
        <v>1.9</v>
      </c>
      <c r="AA333" s="329">
        <v>10</v>
      </c>
      <c r="AB333" s="329">
        <v>1.1299999999999999</v>
      </c>
      <c r="AC333" s="339">
        <v>0</v>
      </c>
      <c r="AD333" s="329">
        <v>1</v>
      </c>
      <c r="AE333" s="323">
        <v>0.2</v>
      </c>
      <c r="AF333" s="323">
        <v>0.3</v>
      </c>
      <c r="AG333" s="323">
        <v>0.4</v>
      </c>
      <c r="AH333" s="324">
        <v>127</v>
      </c>
      <c r="AI333" s="323">
        <v>0.4</v>
      </c>
      <c r="AJ333" s="324">
        <v>127</v>
      </c>
      <c r="AK333" s="325"/>
    </row>
    <row r="334" spans="1:37" s="323" customFormat="1" ht="12.75">
      <c r="A334" s="320">
        <v>333</v>
      </c>
      <c r="B334" s="321" t="s">
        <v>2808</v>
      </c>
      <c r="C334" s="330" t="s">
        <v>2851</v>
      </c>
      <c r="D334" s="330" t="s">
        <v>484</v>
      </c>
      <c r="E334" s="330"/>
      <c r="F334" s="330">
        <v>47</v>
      </c>
      <c r="G334" s="336">
        <v>82.5</v>
      </c>
      <c r="H334" s="327">
        <v>71</v>
      </c>
      <c r="I334" s="327">
        <v>300</v>
      </c>
      <c r="J334" s="328">
        <v>14.6</v>
      </c>
      <c r="K334" s="328">
        <v>1.4</v>
      </c>
      <c r="L334" s="328">
        <v>0</v>
      </c>
      <c r="M334" s="328">
        <v>0</v>
      </c>
      <c r="N334" s="328">
        <v>0</v>
      </c>
      <c r="O334" s="328">
        <v>1.5</v>
      </c>
      <c r="P334" s="328">
        <v>52</v>
      </c>
      <c r="Q334" s="328">
        <v>0.9</v>
      </c>
      <c r="R334" s="328">
        <v>531</v>
      </c>
      <c r="S334" s="328">
        <v>252</v>
      </c>
      <c r="T334" s="328">
        <v>21</v>
      </c>
      <c r="U334" s="328">
        <v>1.2</v>
      </c>
      <c r="V334" s="328">
        <v>26</v>
      </c>
      <c r="W334" s="328">
        <v>300</v>
      </c>
      <c r="X334" s="329">
        <v>0.02</v>
      </c>
      <c r="Y334" s="329">
        <v>0.02</v>
      </c>
      <c r="Z334" s="328">
        <v>2</v>
      </c>
      <c r="AA334" s="328">
        <v>30</v>
      </c>
      <c r="AB334" s="329">
        <v>1.66</v>
      </c>
      <c r="AC334" s="329">
        <v>0</v>
      </c>
      <c r="AD334" s="329">
        <v>30</v>
      </c>
      <c r="AE334" s="323">
        <v>0.3</v>
      </c>
      <c r="AF334" s="323">
        <v>0.4</v>
      </c>
      <c r="AG334" s="323">
        <v>0.3</v>
      </c>
      <c r="AH334" s="324">
        <v>158</v>
      </c>
      <c r="AI334" s="323">
        <v>0.3</v>
      </c>
      <c r="AJ334" s="324">
        <v>158</v>
      </c>
      <c r="AK334" s="325"/>
    </row>
    <row r="335" spans="1:37" s="323" customFormat="1" ht="12.75">
      <c r="A335" s="320">
        <v>334</v>
      </c>
      <c r="B335" s="321" t="s">
        <v>2808</v>
      </c>
      <c r="C335" s="330" t="s">
        <v>2852</v>
      </c>
      <c r="D335" s="330" t="s">
        <v>2853</v>
      </c>
      <c r="E335" s="330"/>
      <c r="F335" s="330">
        <v>80</v>
      </c>
      <c r="G335" s="336">
        <v>80.2</v>
      </c>
      <c r="H335" s="327">
        <v>81</v>
      </c>
      <c r="I335" s="327">
        <v>341</v>
      </c>
      <c r="J335" s="328">
        <v>16.7</v>
      </c>
      <c r="K335" s="328">
        <v>1.4</v>
      </c>
      <c r="L335" s="328">
        <v>0.3</v>
      </c>
      <c r="M335" s="328">
        <v>0</v>
      </c>
      <c r="N335" s="328">
        <v>0</v>
      </c>
      <c r="O335" s="328">
        <v>1.4</v>
      </c>
      <c r="P335" s="328">
        <v>19</v>
      </c>
      <c r="Q335" s="328">
        <v>0.3</v>
      </c>
      <c r="R335" s="328">
        <v>119</v>
      </c>
      <c r="S335" s="328">
        <v>181</v>
      </c>
      <c r="T335" s="328">
        <v>33</v>
      </c>
      <c r="U335" s="328">
        <v>0.5</v>
      </c>
      <c r="V335" s="328">
        <v>22</v>
      </c>
      <c r="W335" s="328">
        <v>278</v>
      </c>
      <c r="X335" s="329">
        <v>0.09</v>
      </c>
      <c r="Y335" s="329">
        <v>0.18</v>
      </c>
      <c r="Z335" s="328">
        <v>3.2</v>
      </c>
      <c r="AA335" s="328">
        <v>11</v>
      </c>
      <c r="AB335" s="329">
        <v>1</v>
      </c>
      <c r="AC335" s="329">
        <v>0</v>
      </c>
      <c r="AD335" s="329">
        <v>10</v>
      </c>
      <c r="AE335" s="323">
        <v>0.3</v>
      </c>
      <c r="AF335" s="323">
        <v>0.2</v>
      </c>
      <c r="AG335" s="323">
        <v>0.3</v>
      </c>
      <c r="AH335" s="324">
        <v>48</v>
      </c>
      <c r="AI335" s="323">
        <v>0.3</v>
      </c>
      <c r="AJ335" s="324">
        <v>48</v>
      </c>
      <c r="AK335" s="325"/>
    </row>
    <row r="336" spans="1:37" s="323" customFormat="1" ht="12.75">
      <c r="A336" s="320">
        <v>335</v>
      </c>
      <c r="B336" s="321" t="s">
        <v>2808</v>
      </c>
      <c r="C336" s="330" t="s">
        <v>2854</v>
      </c>
      <c r="D336" s="330" t="s">
        <v>2855</v>
      </c>
      <c r="E336" s="330" t="s">
        <v>2815</v>
      </c>
      <c r="F336" s="330">
        <v>50</v>
      </c>
      <c r="G336" s="336">
        <v>76.599999999999994</v>
      </c>
      <c r="H336" s="327">
        <v>105</v>
      </c>
      <c r="I336" s="327">
        <v>442</v>
      </c>
      <c r="J336" s="328">
        <v>18</v>
      </c>
      <c r="K336" s="328">
        <v>3.4</v>
      </c>
      <c r="L336" s="328">
        <v>0.6</v>
      </c>
      <c r="M336" s="328">
        <v>0</v>
      </c>
      <c r="N336" s="328">
        <v>0</v>
      </c>
      <c r="O336" s="328">
        <v>1.4</v>
      </c>
      <c r="P336" s="328">
        <v>34</v>
      </c>
      <c r="Q336" s="328">
        <v>1.2</v>
      </c>
      <c r="R336" s="328">
        <v>65</v>
      </c>
      <c r="S336" s="328">
        <v>199</v>
      </c>
      <c r="T336" s="328">
        <v>330</v>
      </c>
      <c r="U336" s="328">
        <v>0.7</v>
      </c>
      <c r="V336" s="328">
        <v>29</v>
      </c>
      <c r="W336" s="328">
        <v>376</v>
      </c>
      <c r="X336" s="329">
        <v>0.05</v>
      </c>
      <c r="Y336" s="329">
        <v>0.11</v>
      </c>
      <c r="Z336" s="328">
        <v>4.8</v>
      </c>
      <c r="AA336" s="328">
        <v>9</v>
      </c>
      <c r="AB336" s="329">
        <v>0.22</v>
      </c>
      <c r="AC336" s="329">
        <v>0</v>
      </c>
      <c r="AD336" s="329">
        <v>37</v>
      </c>
      <c r="AE336" s="323">
        <v>1.1000000000000001</v>
      </c>
      <c r="AF336" s="323">
        <v>1</v>
      </c>
      <c r="AG336" s="323">
        <v>1.1000000000000001</v>
      </c>
      <c r="AH336" s="324">
        <v>40</v>
      </c>
      <c r="AI336" s="323">
        <v>1.1000000000000001</v>
      </c>
      <c r="AJ336" s="324">
        <v>40</v>
      </c>
      <c r="AK336" s="325"/>
    </row>
    <row r="337" spans="1:37" s="323" customFormat="1" ht="12.75">
      <c r="A337" s="320">
        <v>336</v>
      </c>
      <c r="B337" s="321" t="s">
        <v>2808</v>
      </c>
      <c r="C337" s="330" t="s">
        <v>2856</v>
      </c>
      <c r="D337" s="330" t="s">
        <v>2857</v>
      </c>
      <c r="E337" s="330" t="s">
        <v>2815</v>
      </c>
      <c r="F337" s="330">
        <v>50</v>
      </c>
      <c r="G337" s="336">
        <v>72.3</v>
      </c>
      <c r="H337" s="327">
        <v>125</v>
      </c>
      <c r="I337" s="327">
        <v>526</v>
      </c>
      <c r="J337" s="328">
        <v>21.8</v>
      </c>
      <c r="K337" s="328">
        <v>4</v>
      </c>
      <c r="L337" s="328">
        <v>0.4</v>
      </c>
      <c r="M337" s="328">
        <v>0</v>
      </c>
      <c r="N337" s="328">
        <v>0</v>
      </c>
      <c r="O337" s="328">
        <v>1.5</v>
      </c>
      <c r="P337" s="328">
        <v>33</v>
      </c>
      <c r="Q337" s="328">
        <v>1</v>
      </c>
      <c r="R337" s="328">
        <v>65</v>
      </c>
      <c r="S337" s="328">
        <v>202</v>
      </c>
      <c r="T337" s="328">
        <v>190</v>
      </c>
      <c r="U337" s="328">
        <v>0.5</v>
      </c>
      <c r="V337" s="328">
        <v>29</v>
      </c>
      <c r="W337" s="328">
        <v>359</v>
      </c>
      <c r="X337" s="329">
        <v>0.01</v>
      </c>
      <c r="Y337" s="329">
        <v>0.09</v>
      </c>
      <c r="Z337" s="328">
        <v>4.5999999999999996</v>
      </c>
      <c r="AA337" s="328">
        <v>9</v>
      </c>
      <c r="AB337" s="329">
        <v>0.22</v>
      </c>
      <c r="AC337" s="329">
        <v>0</v>
      </c>
      <c r="AD337" s="329">
        <v>37</v>
      </c>
      <c r="AE337" s="323">
        <v>0.9</v>
      </c>
      <c r="AF337" s="323">
        <v>0.9</v>
      </c>
      <c r="AG337" s="323">
        <v>0.6</v>
      </c>
      <c r="AH337" s="324">
        <v>40</v>
      </c>
      <c r="AI337" s="323">
        <v>0.6</v>
      </c>
      <c r="AJ337" s="324">
        <v>40</v>
      </c>
      <c r="AK337" s="325"/>
    </row>
    <row r="338" spans="1:37" s="323" customFormat="1" ht="12.75">
      <c r="A338" s="320">
        <v>337</v>
      </c>
      <c r="B338" s="321" t="s">
        <v>2808</v>
      </c>
      <c r="C338" s="330" t="s">
        <v>2858</v>
      </c>
      <c r="D338" s="330" t="s">
        <v>2859</v>
      </c>
      <c r="E338" s="330"/>
      <c r="F338" s="330">
        <v>100</v>
      </c>
      <c r="G338" s="336">
        <v>72.5</v>
      </c>
      <c r="H338" s="327">
        <v>132</v>
      </c>
      <c r="I338" s="327">
        <v>555</v>
      </c>
      <c r="J338" s="328">
        <v>20.5</v>
      </c>
      <c r="K338" s="328">
        <v>5.4</v>
      </c>
      <c r="L338" s="328">
        <v>0.4</v>
      </c>
      <c r="M338" s="328">
        <v>0</v>
      </c>
      <c r="N338" s="328">
        <v>0</v>
      </c>
      <c r="O338" s="328">
        <v>1.2</v>
      </c>
      <c r="P338" s="328">
        <v>49</v>
      </c>
      <c r="Q338" s="328">
        <v>1.9</v>
      </c>
      <c r="R338" s="323">
        <v>0</v>
      </c>
      <c r="S338" s="328">
        <v>217</v>
      </c>
      <c r="T338" s="323">
        <v>0</v>
      </c>
      <c r="U338" s="323">
        <v>0</v>
      </c>
      <c r="V338" s="323">
        <v>0</v>
      </c>
      <c r="W338" s="323">
        <v>0</v>
      </c>
      <c r="X338" s="329">
        <v>0.01</v>
      </c>
      <c r="Y338" s="329">
        <v>0.08</v>
      </c>
      <c r="Z338" s="328">
        <v>4.7</v>
      </c>
      <c r="AA338" s="323">
        <v>0</v>
      </c>
      <c r="AB338" s="329">
        <v>0</v>
      </c>
      <c r="AC338" s="329">
        <v>6</v>
      </c>
      <c r="AD338" s="327">
        <v>0</v>
      </c>
      <c r="AE338" s="323">
        <v>0</v>
      </c>
      <c r="AF338" s="323">
        <v>0</v>
      </c>
      <c r="AG338" s="323">
        <v>0</v>
      </c>
      <c r="AH338" s="324">
        <v>0</v>
      </c>
      <c r="AI338" s="323">
        <v>0</v>
      </c>
      <c r="AJ338" s="324">
        <v>0</v>
      </c>
      <c r="AK338" s="325"/>
    </row>
    <row r="339" spans="1:37" s="323" customFormat="1" ht="12.75">
      <c r="A339" s="320">
        <v>338</v>
      </c>
      <c r="B339" s="321" t="s">
        <v>2808</v>
      </c>
      <c r="C339" s="330" t="s">
        <v>2860</v>
      </c>
      <c r="D339" s="330" t="s">
        <v>2861</v>
      </c>
      <c r="E339" s="330" t="s">
        <v>2815</v>
      </c>
      <c r="F339" s="338"/>
      <c r="G339" s="336">
        <v>75.2</v>
      </c>
      <c r="H339" s="327">
        <v>118</v>
      </c>
      <c r="I339" s="327">
        <v>497</v>
      </c>
      <c r="J339" s="328">
        <v>19</v>
      </c>
      <c r="K339" s="328">
        <v>4.7</v>
      </c>
      <c r="L339" s="328">
        <v>0</v>
      </c>
      <c r="M339" s="328">
        <v>0</v>
      </c>
      <c r="N339" s="328">
        <v>0</v>
      </c>
      <c r="O339" s="328">
        <v>1.1000000000000001</v>
      </c>
      <c r="P339" s="328">
        <v>7</v>
      </c>
      <c r="Q339" s="328">
        <v>0.8</v>
      </c>
      <c r="R339" s="323">
        <v>0</v>
      </c>
      <c r="S339" s="327">
        <v>0</v>
      </c>
      <c r="T339" s="323">
        <v>0</v>
      </c>
      <c r="U339" s="323">
        <v>0</v>
      </c>
      <c r="V339" s="323">
        <v>0</v>
      </c>
      <c r="W339" s="323">
        <v>0</v>
      </c>
      <c r="X339" s="323">
        <v>0</v>
      </c>
      <c r="Y339" s="323">
        <v>0</v>
      </c>
      <c r="Z339" s="323">
        <v>0</v>
      </c>
      <c r="AA339" s="323">
        <v>0</v>
      </c>
      <c r="AB339" s="329">
        <v>0</v>
      </c>
      <c r="AC339" s="323">
        <v>0</v>
      </c>
      <c r="AD339" s="327">
        <v>0</v>
      </c>
      <c r="AE339" s="323">
        <v>0</v>
      </c>
      <c r="AF339" s="323">
        <v>0</v>
      </c>
      <c r="AG339" s="323">
        <v>0</v>
      </c>
      <c r="AH339" s="324">
        <v>0</v>
      </c>
      <c r="AI339" s="323">
        <v>0</v>
      </c>
      <c r="AJ339" s="324">
        <v>0</v>
      </c>
      <c r="AK339" s="325"/>
    </row>
    <row r="340" spans="1:37" s="323" customFormat="1" ht="12.75">
      <c r="A340" s="320">
        <v>339</v>
      </c>
      <c r="B340" s="321" t="s">
        <v>2808</v>
      </c>
      <c r="C340" s="330" t="s">
        <v>2862</v>
      </c>
      <c r="D340" s="330" t="s">
        <v>491</v>
      </c>
      <c r="E340" s="330" t="s">
        <v>2847</v>
      </c>
      <c r="F340" s="330">
        <v>100</v>
      </c>
      <c r="G340" s="336">
        <v>79</v>
      </c>
      <c r="H340" s="327">
        <v>85</v>
      </c>
      <c r="I340" s="327">
        <v>361</v>
      </c>
      <c r="J340" s="328">
        <v>18.3</v>
      </c>
      <c r="K340" s="328">
        <v>1.3</v>
      </c>
      <c r="L340" s="328">
        <v>0.1</v>
      </c>
      <c r="M340" s="328">
        <v>0</v>
      </c>
      <c r="N340" s="328">
        <v>0</v>
      </c>
      <c r="O340" s="338">
        <v>1.3</v>
      </c>
      <c r="P340" s="328">
        <v>27</v>
      </c>
      <c r="Q340" s="328">
        <v>0.8</v>
      </c>
      <c r="R340" s="328">
        <v>75</v>
      </c>
      <c r="S340" s="328">
        <v>186</v>
      </c>
      <c r="T340" s="338">
        <v>27</v>
      </c>
      <c r="U340" s="328">
        <v>0.3</v>
      </c>
      <c r="V340" s="328">
        <v>24</v>
      </c>
      <c r="W340" s="328">
        <v>288</v>
      </c>
      <c r="X340" s="329">
        <v>0.06</v>
      </c>
      <c r="Y340" s="329">
        <v>7.0000000000000007E-2</v>
      </c>
      <c r="Z340" s="328">
        <v>1.3</v>
      </c>
      <c r="AA340" s="328">
        <v>12</v>
      </c>
      <c r="AB340" s="329">
        <v>1.2</v>
      </c>
      <c r="AC340" s="328">
        <v>0</v>
      </c>
      <c r="AD340" s="328">
        <v>17</v>
      </c>
      <c r="AE340" s="323">
        <v>0.3</v>
      </c>
      <c r="AF340" s="323">
        <v>0.5</v>
      </c>
      <c r="AG340" s="323">
        <v>0.5</v>
      </c>
      <c r="AH340" s="324">
        <v>41</v>
      </c>
      <c r="AI340" s="323">
        <v>0.5</v>
      </c>
      <c r="AJ340" s="324">
        <v>41</v>
      </c>
      <c r="AK340" s="325"/>
    </row>
    <row r="341" spans="1:37" s="323" customFormat="1" ht="12.75">
      <c r="A341" s="320">
        <v>340</v>
      </c>
      <c r="B341" s="321" t="s">
        <v>2808</v>
      </c>
      <c r="C341" s="330" t="s">
        <v>2863</v>
      </c>
      <c r="D341" s="330" t="s">
        <v>2864</v>
      </c>
      <c r="E341" s="330"/>
      <c r="F341" s="330">
        <v>57</v>
      </c>
      <c r="G341" s="336">
        <v>77.900000000000006</v>
      </c>
      <c r="H341" s="327">
        <v>89</v>
      </c>
      <c r="I341" s="327">
        <v>378</v>
      </c>
      <c r="J341" s="328">
        <v>19.399999999999999</v>
      </c>
      <c r="K341" s="328">
        <v>1.2</v>
      </c>
      <c r="L341" s="328">
        <v>0.2</v>
      </c>
      <c r="M341" s="328">
        <v>0</v>
      </c>
      <c r="N341" s="328">
        <v>0</v>
      </c>
      <c r="O341" s="328">
        <v>1.3</v>
      </c>
      <c r="P341" s="328">
        <v>14</v>
      </c>
      <c r="Q341" s="328">
        <v>0.9</v>
      </c>
      <c r="R341" s="328">
        <v>80</v>
      </c>
      <c r="S341" s="328">
        <v>210</v>
      </c>
      <c r="T341" s="328">
        <v>7</v>
      </c>
      <c r="U341" s="328">
        <v>0.5</v>
      </c>
      <c r="V341" s="328">
        <v>20</v>
      </c>
      <c r="W341" s="328">
        <v>255</v>
      </c>
      <c r="X341" s="329">
        <v>0.8</v>
      </c>
      <c r="Y341" s="329">
        <v>0.14000000000000001</v>
      </c>
      <c r="Z341" s="328">
        <v>2.4</v>
      </c>
      <c r="AA341" s="328">
        <v>11</v>
      </c>
      <c r="AB341" s="329">
        <v>2</v>
      </c>
      <c r="AC341" s="328">
        <v>0</v>
      </c>
      <c r="AD341" s="328">
        <v>47</v>
      </c>
      <c r="AE341" s="323">
        <v>0.2</v>
      </c>
      <c r="AF341" s="323">
        <v>0.2</v>
      </c>
      <c r="AG341" s="323">
        <v>0.3</v>
      </c>
      <c r="AH341" s="324">
        <v>32</v>
      </c>
      <c r="AI341" s="323">
        <v>0.3</v>
      </c>
      <c r="AJ341" s="324">
        <v>32</v>
      </c>
      <c r="AK341" s="325"/>
    </row>
    <row r="342" spans="1:37" s="323" customFormat="1" ht="12.75">
      <c r="A342" s="320">
        <v>341</v>
      </c>
      <c r="B342" s="321" t="s">
        <v>2808</v>
      </c>
      <c r="C342" s="330" t="s">
        <v>2865</v>
      </c>
      <c r="D342" s="338" t="s">
        <v>492</v>
      </c>
      <c r="E342" s="330"/>
      <c r="F342" s="330">
        <v>15</v>
      </c>
      <c r="G342" s="336">
        <v>89.9</v>
      </c>
      <c r="H342" s="327">
        <v>43</v>
      </c>
      <c r="I342" s="327">
        <v>180</v>
      </c>
      <c r="J342" s="328">
        <v>5.4</v>
      </c>
      <c r="K342" s="328">
        <v>2.2000000000000002</v>
      </c>
      <c r="L342" s="328">
        <v>0.4</v>
      </c>
      <c r="M342" s="328">
        <v>0</v>
      </c>
      <c r="N342" s="328">
        <v>0</v>
      </c>
      <c r="O342" s="328">
        <v>2.1</v>
      </c>
      <c r="P342" s="328">
        <v>109</v>
      </c>
      <c r="Q342" s="328">
        <v>5.2</v>
      </c>
      <c r="R342" s="328">
        <v>325</v>
      </c>
      <c r="S342" s="328">
        <v>81</v>
      </c>
      <c r="T342" s="328">
        <v>20</v>
      </c>
      <c r="U342" s="328">
        <v>59.1</v>
      </c>
      <c r="V342" s="328">
        <v>43</v>
      </c>
      <c r="W342" s="328">
        <v>239</v>
      </c>
      <c r="X342" s="329">
        <v>0.1</v>
      </c>
      <c r="Y342" s="329">
        <v>0.17</v>
      </c>
      <c r="Z342" s="328">
        <v>1.6</v>
      </c>
      <c r="AA342" s="328">
        <v>11</v>
      </c>
      <c r="AB342" s="329">
        <v>16.739999999999998</v>
      </c>
      <c r="AC342" s="328">
        <v>0</v>
      </c>
      <c r="AD342" s="328">
        <v>4</v>
      </c>
      <c r="AE342" s="323">
        <v>0.4</v>
      </c>
      <c r="AF342" s="323">
        <v>0.3</v>
      </c>
      <c r="AG342" s="323">
        <v>0.9</v>
      </c>
      <c r="AH342" s="324">
        <v>53</v>
      </c>
      <c r="AI342" s="323">
        <v>0.9</v>
      </c>
      <c r="AJ342" s="324">
        <v>53</v>
      </c>
      <c r="AK342" s="325"/>
    </row>
    <row r="343" spans="1:37" s="323" customFormat="1" ht="12.75">
      <c r="A343" s="320">
        <v>342</v>
      </c>
      <c r="B343" s="321" t="s">
        <v>2808</v>
      </c>
      <c r="C343" s="330" t="s">
        <v>2866</v>
      </c>
      <c r="D343" s="330" t="s">
        <v>2867</v>
      </c>
      <c r="E343" s="330"/>
      <c r="F343" s="330">
        <v>100</v>
      </c>
      <c r="G343" s="336">
        <v>16.100000000000001</v>
      </c>
      <c r="H343" s="327">
        <v>273</v>
      </c>
      <c r="I343" s="327">
        <v>1156</v>
      </c>
      <c r="J343" s="328">
        <v>62.8</v>
      </c>
      <c r="K343" s="328">
        <v>2.4</v>
      </c>
      <c r="L343" s="328">
        <v>0</v>
      </c>
      <c r="M343" s="328">
        <v>0</v>
      </c>
      <c r="N343" s="328">
        <v>0</v>
      </c>
      <c r="O343" s="328">
        <v>18.7</v>
      </c>
      <c r="P343" s="328">
        <v>160</v>
      </c>
      <c r="Q343" s="328">
        <v>3.6</v>
      </c>
      <c r="R343" s="328">
        <v>7027</v>
      </c>
      <c r="S343" s="328">
        <v>891</v>
      </c>
      <c r="T343" s="323">
        <v>0</v>
      </c>
      <c r="U343" s="328">
        <v>1.6</v>
      </c>
      <c r="V343" s="328">
        <v>133</v>
      </c>
      <c r="W343" s="328">
        <v>1458</v>
      </c>
      <c r="X343" s="329">
        <v>0.27</v>
      </c>
      <c r="Y343" s="329">
        <v>0.24</v>
      </c>
      <c r="Z343" s="328">
        <v>7.5</v>
      </c>
      <c r="AA343" s="328">
        <v>25</v>
      </c>
      <c r="AB343" s="329">
        <v>10</v>
      </c>
      <c r="AC343" s="328">
        <v>0</v>
      </c>
      <c r="AD343" s="328">
        <v>42</v>
      </c>
      <c r="AE343" s="323">
        <v>0.5</v>
      </c>
      <c r="AF343" s="323">
        <v>0.3</v>
      </c>
      <c r="AG343" s="323">
        <v>0.8</v>
      </c>
      <c r="AH343" s="324">
        <v>152</v>
      </c>
      <c r="AI343" s="323">
        <v>0.8</v>
      </c>
      <c r="AJ343" s="324">
        <v>152</v>
      </c>
      <c r="AK343" s="325"/>
    </row>
    <row r="344" spans="1:37" s="323" customFormat="1" ht="12.75">
      <c r="A344" s="320">
        <v>343</v>
      </c>
      <c r="B344" s="321" t="s">
        <v>2808</v>
      </c>
      <c r="C344" s="330" t="s">
        <v>2868</v>
      </c>
      <c r="D344" s="330" t="s">
        <v>495</v>
      </c>
      <c r="E344" s="330"/>
      <c r="F344" s="330">
        <v>79</v>
      </c>
      <c r="G344" s="336">
        <v>82.4</v>
      </c>
      <c r="H344" s="327">
        <v>69</v>
      </c>
      <c r="I344" s="327">
        <v>292</v>
      </c>
      <c r="J344" s="328">
        <v>14.9</v>
      </c>
      <c r="K344" s="328">
        <v>1</v>
      </c>
      <c r="L344" s="328">
        <v>0</v>
      </c>
      <c r="M344" s="328">
        <v>0</v>
      </c>
      <c r="N344" s="328">
        <v>0</v>
      </c>
      <c r="O344" s="328">
        <v>1.6</v>
      </c>
      <c r="P344" s="328">
        <v>53</v>
      </c>
      <c r="Q344" s="328">
        <v>3.4</v>
      </c>
      <c r="R344" s="328">
        <v>230</v>
      </c>
      <c r="S344" s="328">
        <v>180</v>
      </c>
      <c r="T344" s="328">
        <v>20</v>
      </c>
      <c r="U344" s="328">
        <v>1.7</v>
      </c>
      <c r="V344" s="328">
        <v>30</v>
      </c>
      <c r="W344" s="328">
        <v>350</v>
      </c>
      <c r="X344" s="329">
        <v>0.04</v>
      </c>
      <c r="Y344" s="329">
        <v>7.0000000000000007E-2</v>
      </c>
      <c r="Z344" s="328">
        <v>2.1</v>
      </c>
      <c r="AA344" s="328">
        <v>16</v>
      </c>
      <c r="AB344" s="329">
        <v>20</v>
      </c>
      <c r="AC344" s="328">
        <v>0</v>
      </c>
      <c r="AD344" s="328">
        <v>45</v>
      </c>
      <c r="AE344" s="323">
        <v>0.3</v>
      </c>
      <c r="AF344" s="323">
        <v>0.1</v>
      </c>
      <c r="AG344" s="323">
        <v>0.3</v>
      </c>
      <c r="AH344" s="324">
        <v>48</v>
      </c>
      <c r="AI344" s="323">
        <v>0.3</v>
      </c>
      <c r="AJ344" s="324">
        <v>48</v>
      </c>
      <c r="AK344" s="325"/>
    </row>
    <row r="345" spans="1:37" s="323" customFormat="1" ht="12.75">
      <c r="A345" s="320">
        <v>344</v>
      </c>
      <c r="B345" s="321" t="s">
        <v>2808</v>
      </c>
      <c r="C345" s="330" t="s">
        <v>2869</v>
      </c>
      <c r="D345" s="330" t="s">
        <v>496</v>
      </c>
      <c r="E345" s="330" t="s">
        <v>2847</v>
      </c>
      <c r="F345" s="330">
        <v>100</v>
      </c>
      <c r="G345" s="336">
        <v>65.900000000000006</v>
      </c>
      <c r="H345" s="327">
        <v>133</v>
      </c>
      <c r="I345" s="327">
        <v>566</v>
      </c>
      <c r="J345" s="328">
        <v>31.1</v>
      </c>
      <c r="K345" s="328">
        <v>0.5</v>
      </c>
      <c r="L345" s="328">
        <v>1.1000000000000001</v>
      </c>
      <c r="M345" s="328">
        <v>0</v>
      </c>
      <c r="N345" s="328">
        <v>0</v>
      </c>
      <c r="O345" s="328">
        <v>1.4</v>
      </c>
      <c r="P345" s="328">
        <v>15</v>
      </c>
      <c r="Q345" s="328">
        <v>1.2</v>
      </c>
      <c r="R345" s="328">
        <v>150</v>
      </c>
      <c r="S345" s="328">
        <v>215</v>
      </c>
      <c r="T345" s="328">
        <v>25</v>
      </c>
      <c r="U345" s="328">
        <v>0</v>
      </c>
      <c r="V345" s="328">
        <v>37</v>
      </c>
      <c r="W345" s="328">
        <v>320</v>
      </c>
      <c r="X345" s="329">
        <v>0.15</v>
      </c>
      <c r="Y345" s="329">
        <v>0.15</v>
      </c>
      <c r="Z345" s="328">
        <v>3.8</v>
      </c>
      <c r="AA345" s="323">
        <v>0</v>
      </c>
      <c r="AB345" s="329">
        <v>8</v>
      </c>
      <c r="AC345" s="328">
        <v>0</v>
      </c>
      <c r="AD345" s="327">
        <v>0</v>
      </c>
      <c r="AE345" s="323">
        <v>0</v>
      </c>
      <c r="AF345" s="323">
        <v>0</v>
      </c>
      <c r="AG345" s="323">
        <v>0</v>
      </c>
      <c r="AH345" s="324">
        <v>0</v>
      </c>
      <c r="AI345" s="323">
        <v>0</v>
      </c>
      <c r="AJ345" s="324">
        <v>0</v>
      </c>
      <c r="AK345" s="325"/>
    </row>
    <row r="346" spans="1:37" s="323" customFormat="1" ht="12.75">
      <c r="A346" s="320">
        <v>345</v>
      </c>
      <c r="B346" s="321" t="s">
        <v>2808</v>
      </c>
      <c r="C346" s="330" t="s">
        <v>2870</v>
      </c>
      <c r="D346" s="330" t="s">
        <v>2871</v>
      </c>
      <c r="E346" s="330"/>
      <c r="F346" s="330">
        <v>67</v>
      </c>
      <c r="G346" s="336">
        <v>78.599999999999994</v>
      </c>
      <c r="H346" s="327">
        <v>92</v>
      </c>
      <c r="I346" s="327">
        <v>387</v>
      </c>
      <c r="J346" s="328">
        <v>18.399999999999999</v>
      </c>
      <c r="K346" s="328">
        <v>2</v>
      </c>
      <c r="L346" s="328">
        <v>0</v>
      </c>
      <c r="M346" s="328">
        <v>0</v>
      </c>
      <c r="N346" s="328">
        <v>0</v>
      </c>
      <c r="O346" s="328">
        <v>1</v>
      </c>
      <c r="P346" s="328">
        <v>55</v>
      </c>
      <c r="Q346" s="328">
        <v>1.2</v>
      </c>
      <c r="R346" s="328">
        <v>69</v>
      </c>
      <c r="S346" s="328">
        <v>208</v>
      </c>
      <c r="T346" s="328">
        <v>7</v>
      </c>
      <c r="U346" s="328">
        <v>0.5</v>
      </c>
      <c r="V346" s="328">
        <v>29</v>
      </c>
      <c r="W346" s="328">
        <v>350</v>
      </c>
      <c r="X346" s="329">
        <v>0.09</v>
      </c>
      <c r="Y346" s="329">
        <v>7.0000000000000007E-2</v>
      </c>
      <c r="Z346" s="328">
        <v>1.4</v>
      </c>
      <c r="AA346" s="328">
        <v>9</v>
      </c>
      <c r="AB346" s="338">
        <v>3.07</v>
      </c>
      <c r="AC346" s="328">
        <v>0</v>
      </c>
      <c r="AD346" s="328">
        <v>44</v>
      </c>
      <c r="AE346" s="323">
        <v>0.5</v>
      </c>
      <c r="AF346" s="323">
        <v>0.4</v>
      </c>
      <c r="AG346" s="323">
        <v>0.7</v>
      </c>
      <c r="AH346" s="324">
        <v>68</v>
      </c>
      <c r="AI346" s="323">
        <v>0.7</v>
      </c>
      <c r="AJ346" s="324">
        <v>68</v>
      </c>
      <c r="AK346" s="325"/>
    </row>
    <row r="347" spans="1:37" s="323" customFormat="1" ht="12.75">
      <c r="A347" s="320">
        <v>346</v>
      </c>
      <c r="B347" s="321" t="s">
        <v>2808</v>
      </c>
      <c r="C347" s="330" t="s">
        <v>2872</v>
      </c>
      <c r="D347" s="330" t="s">
        <v>498</v>
      </c>
      <c r="E347" s="330"/>
      <c r="F347" s="330">
        <v>100</v>
      </c>
      <c r="G347" s="336">
        <v>61.6</v>
      </c>
      <c r="H347" s="327">
        <v>212</v>
      </c>
      <c r="I347" s="327">
        <v>885</v>
      </c>
      <c r="J347" s="328">
        <v>21.7</v>
      </c>
      <c r="K347" s="328">
        <v>13.9</v>
      </c>
      <c r="L347" s="328">
        <v>0.1</v>
      </c>
      <c r="M347" s="328">
        <v>0</v>
      </c>
      <c r="N347" s="328">
        <v>0</v>
      </c>
      <c r="O347" s="328">
        <v>2.7</v>
      </c>
      <c r="P347" s="328">
        <v>200</v>
      </c>
      <c r="Q347" s="328">
        <v>1</v>
      </c>
      <c r="R347" s="328">
        <v>484</v>
      </c>
      <c r="S347" s="328">
        <v>300</v>
      </c>
      <c r="T347" s="328">
        <v>76</v>
      </c>
      <c r="U347" s="328">
        <v>1</v>
      </c>
      <c r="V347" s="328">
        <v>30</v>
      </c>
      <c r="W347" s="328">
        <v>350</v>
      </c>
      <c r="X347" s="329">
        <v>0.02</v>
      </c>
      <c r="Y347" s="329">
        <v>0.16</v>
      </c>
      <c r="Z347" s="328">
        <v>5.7</v>
      </c>
      <c r="AA347" s="328">
        <v>11</v>
      </c>
      <c r="AB347" s="329">
        <v>4</v>
      </c>
      <c r="AC347" s="328">
        <v>0</v>
      </c>
      <c r="AD347" s="328">
        <v>28</v>
      </c>
      <c r="AE347" s="323">
        <v>1.9</v>
      </c>
      <c r="AF347" s="323">
        <v>3</v>
      </c>
      <c r="AG347" s="323">
        <v>2.4</v>
      </c>
      <c r="AH347" s="324">
        <v>46</v>
      </c>
      <c r="AI347" s="323">
        <v>2.4</v>
      </c>
      <c r="AJ347" s="324">
        <v>46</v>
      </c>
      <c r="AK347" s="325"/>
    </row>
    <row r="348" spans="1:37" s="323" customFormat="1" ht="12.75">
      <c r="A348" s="320">
        <v>347</v>
      </c>
      <c r="B348" s="321" t="s">
        <v>2808</v>
      </c>
      <c r="C348" s="330" t="s">
        <v>2873</v>
      </c>
      <c r="D348" s="330" t="s">
        <v>2874</v>
      </c>
      <c r="E348" s="330" t="s">
        <v>2847</v>
      </c>
      <c r="F348" s="330">
        <v>100</v>
      </c>
      <c r="G348" s="336">
        <v>67.2</v>
      </c>
      <c r="H348" s="327">
        <v>181</v>
      </c>
      <c r="I348" s="327">
        <v>755</v>
      </c>
      <c r="J348" s="328">
        <v>20.2</v>
      </c>
      <c r="K348" s="328">
        <v>11</v>
      </c>
      <c r="L348" s="328">
        <v>0.3</v>
      </c>
      <c r="M348" s="328">
        <v>0</v>
      </c>
      <c r="N348" s="328">
        <v>0</v>
      </c>
      <c r="O348" s="328">
        <v>1.3</v>
      </c>
      <c r="P348" s="328">
        <v>17</v>
      </c>
      <c r="Q348" s="328">
        <v>0.4</v>
      </c>
      <c r="R348" s="328">
        <v>49</v>
      </c>
      <c r="S348" s="328">
        <v>250</v>
      </c>
      <c r="T348" s="328">
        <v>37</v>
      </c>
      <c r="U348" s="328">
        <v>0.5</v>
      </c>
      <c r="V348" s="328">
        <v>27</v>
      </c>
      <c r="W348" s="328">
        <v>362</v>
      </c>
      <c r="X348" s="329">
        <v>0.21</v>
      </c>
      <c r="Y348" s="329">
        <v>0.13</v>
      </c>
      <c r="Z348" s="328">
        <v>7.6</v>
      </c>
      <c r="AA348" s="328">
        <v>26</v>
      </c>
      <c r="AB348" s="329">
        <v>3.84</v>
      </c>
      <c r="AC348" s="328">
        <v>0</v>
      </c>
      <c r="AD348" s="328">
        <v>13</v>
      </c>
      <c r="AE348" s="323">
        <v>2.2000000000000002</v>
      </c>
      <c r="AF348" s="323">
        <v>4.2</v>
      </c>
      <c r="AG348" s="323">
        <v>3.2</v>
      </c>
      <c r="AH348" s="324">
        <v>51</v>
      </c>
      <c r="AI348" s="323">
        <v>3.2</v>
      </c>
      <c r="AJ348" s="324">
        <v>51</v>
      </c>
      <c r="AK348" s="325"/>
    </row>
    <row r="349" spans="1:37" s="323" customFormat="1" ht="12.75">
      <c r="A349" s="320">
        <v>348</v>
      </c>
      <c r="B349" s="321" t="s">
        <v>2808</v>
      </c>
      <c r="C349" s="330" t="s">
        <v>2875</v>
      </c>
      <c r="D349" s="330" t="s">
        <v>501</v>
      </c>
      <c r="E349" s="330"/>
      <c r="F349" s="330">
        <v>100</v>
      </c>
      <c r="G349" s="336">
        <v>58.6</v>
      </c>
      <c r="H349" s="327">
        <v>225</v>
      </c>
      <c r="I349" s="327">
        <v>940</v>
      </c>
      <c r="J349" s="328">
        <v>24.6</v>
      </c>
      <c r="K349" s="328">
        <v>14.1</v>
      </c>
      <c r="L349" s="328">
        <v>0</v>
      </c>
      <c r="M349" s="328">
        <v>0</v>
      </c>
      <c r="N349" s="328">
        <v>0</v>
      </c>
      <c r="O349" s="328">
        <v>2.9</v>
      </c>
      <c r="P349" s="328">
        <v>350</v>
      </c>
      <c r="Q349" s="328">
        <v>2.9</v>
      </c>
      <c r="R349" s="328">
        <v>450</v>
      </c>
      <c r="S349" s="328">
        <v>430</v>
      </c>
      <c r="T349" s="328">
        <v>23</v>
      </c>
      <c r="U349" s="328">
        <v>1.6</v>
      </c>
      <c r="V349" s="328">
        <v>40</v>
      </c>
      <c r="W349" s="328">
        <v>389</v>
      </c>
      <c r="X349" s="329">
        <v>0.08</v>
      </c>
      <c r="Y349" s="329">
        <v>0.28999999999999998</v>
      </c>
      <c r="Z349" s="328">
        <v>6.7</v>
      </c>
      <c r="AA349" s="328">
        <v>8</v>
      </c>
      <c r="AB349" s="329">
        <v>8.94</v>
      </c>
      <c r="AC349" s="328">
        <v>0</v>
      </c>
      <c r="AD349" s="328">
        <v>28</v>
      </c>
      <c r="AE349" s="323">
        <v>2.9</v>
      </c>
      <c r="AF349" s="323">
        <v>3.9</v>
      </c>
      <c r="AG349" s="323">
        <v>5.0999999999999996</v>
      </c>
      <c r="AH349" s="324">
        <v>142</v>
      </c>
      <c r="AI349" s="323">
        <v>5.0999999999999996</v>
      </c>
      <c r="AJ349" s="324">
        <v>142</v>
      </c>
      <c r="AK349" s="325"/>
    </row>
    <row r="350" spans="1:37" s="323" customFormat="1" ht="12.75">
      <c r="A350" s="320">
        <v>349</v>
      </c>
      <c r="B350" s="321" t="s">
        <v>2808</v>
      </c>
      <c r="C350" s="330" t="s">
        <v>2876</v>
      </c>
      <c r="D350" s="330" t="s">
        <v>2877</v>
      </c>
      <c r="E350" s="330"/>
      <c r="F350" s="330">
        <v>100</v>
      </c>
      <c r="G350" s="336">
        <v>66.900000000000006</v>
      </c>
      <c r="H350" s="327">
        <v>177</v>
      </c>
      <c r="I350" s="327">
        <v>738</v>
      </c>
      <c r="J350" s="328">
        <v>20.9</v>
      </c>
      <c r="K350" s="328">
        <v>10.3</v>
      </c>
      <c r="L350" s="328">
        <v>0.1</v>
      </c>
      <c r="M350" s="328">
        <v>0</v>
      </c>
      <c r="N350" s="328">
        <v>0</v>
      </c>
      <c r="O350" s="328">
        <v>1.9</v>
      </c>
      <c r="P350" s="328">
        <v>380</v>
      </c>
      <c r="Q350" s="328">
        <v>2.2999999999999998</v>
      </c>
      <c r="R350" s="328">
        <v>414</v>
      </c>
      <c r="S350" s="328">
        <v>400</v>
      </c>
      <c r="T350" s="328">
        <v>10</v>
      </c>
      <c r="U350" s="328">
        <v>1.4</v>
      </c>
      <c r="V350" s="328">
        <v>33</v>
      </c>
      <c r="W350" s="328">
        <v>341</v>
      </c>
      <c r="X350" s="329">
        <v>0.04</v>
      </c>
      <c r="Y350" s="329">
        <v>0.23</v>
      </c>
      <c r="Z350" s="328">
        <v>5.3</v>
      </c>
      <c r="AA350" s="328">
        <v>24</v>
      </c>
      <c r="AB350" s="329">
        <v>9</v>
      </c>
      <c r="AC350" s="328">
        <v>0</v>
      </c>
      <c r="AD350" s="328">
        <v>46</v>
      </c>
      <c r="AE350" s="323">
        <v>2.7</v>
      </c>
      <c r="AF350" s="323">
        <v>3.8</v>
      </c>
      <c r="AG350" s="323">
        <v>2.4</v>
      </c>
      <c r="AH350" s="324">
        <v>61</v>
      </c>
      <c r="AI350" s="323">
        <v>2.4</v>
      </c>
      <c r="AJ350" s="324">
        <v>61</v>
      </c>
      <c r="AK350" s="325"/>
    </row>
    <row r="351" spans="1:37" s="323" customFormat="1" ht="12.75">
      <c r="A351" s="320">
        <v>350</v>
      </c>
      <c r="B351" s="321" t="s">
        <v>2808</v>
      </c>
      <c r="C351" s="330" t="s">
        <v>2878</v>
      </c>
      <c r="D351" s="338" t="s">
        <v>2879</v>
      </c>
      <c r="E351" s="330"/>
      <c r="F351" s="330">
        <v>82</v>
      </c>
      <c r="G351" s="336">
        <v>72.3</v>
      </c>
      <c r="H351" s="327">
        <v>129</v>
      </c>
      <c r="I351" s="327">
        <v>541</v>
      </c>
      <c r="J351" s="328">
        <v>21.8</v>
      </c>
      <c r="K351" s="328">
        <v>4.5999999999999996</v>
      </c>
      <c r="L351" s="328">
        <v>0</v>
      </c>
      <c r="M351" s="328">
        <v>0</v>
      </c>
      <c r="N351" s="328">
        <v>0</v>
      </c>
      <c r="O351" s="328">
        <v>1.3</v>
      </c>
      <c r="P351" s="328">
        <v>54</v>
      </c>
      <c r="Q351" s="328">
        <v>1.2</v>
      </c>
      <c r="R351" s="328">
        <v>54</v>
      </c>
      <c r="S351" s="328">
        <v>238</v>
      </c>
      <c r="T351" s="323">
        <v>0</v>
      </c>
      <c r="U351" s="328">
        <v>0.4</v>
      </c>
      <c r="V351" s="323">
        <v>0</v>
      </c>
      <c r="W351" s="328">
        <v>413</v>
      </c>
      <c r="X351" s="329">
        <v>0.14000000000000001</v>
      </c>
      <c r="Y351" s="329">
        <v>0.19</v>
      </c>
      <c r="Z351" s="328">
        <v>4.0999999999999996</v>
      </c>
      <c r="AA351" s="328">
        <v>7</v>
      </c>
      <c r="AB351" s="329">
        <v>0.91</v>
      </c>
      <c r="AC351" s="328">
        <v>0</v>
      </c>
      <c r="AD351" s="328">
        <v>12</v>
      </c>
      <c r="AE351" s="323">
        <v>0.1</v>
      </c>
      <c r="AF351" s="323">
        <v>0.1</v>
      </c>
      <c r="AG351" s="323">
        <v>0.2</v>
      </c>
      <c r="AH351" s="324">
        <v>43</v>
      </c>
      <c r="AI351" s="323">
        <v>0.2</v>
      </c>
      <c r="AJ351" s="324">
        <v>43</v>
      </c>
      <c r="AK351" s="325"/>
    </row>
    <row r="352" spans="1:37" s="323" customFormat="1" ht="12.75">
      <c r="A352" s="320">
        <v>351</v>
      </c>
      <c r="B352" s="321" t="s">
        <v>2808</v>
      </c>
      <c r="C352" s="330" t="s">
        <v>2880</v>
      </c>
      <c r="D352" s="330" t="s">
        <v>2881</v>
      </c>
      <c r="E352" s="330" t="s">
        <v>2847</v>
      </c>
      <c r="F352" s="330">
        <v>100</v>
      </c>
      <c r="G352" s="336">
        <v>73.599999999999994</v>
      </c>
      <c r="H352" s="327">
        <v>122</v>
      </c>
      <c r="I352" s="327">
        <v>515</v>
      </c>
      <c r="J352" s="328">
        <v>20.5</v>
      </c>
      <c r="K352" s="328">
        <v>4.5</v>
      </c>
      <c r="L352" s="328">
        <v>0</v>
      </c>
      <c r="M352" s="328">
        <v>0</v>
      </c>
      <c r="N352" s="328">
        <v>0</v>
      </c>
      <c r="O352" s="328">
        <v>1.4</v>
      </c>
      <c r="P352" s="328">
        <v>34</v>
      </c>
      <c r="Q352" s="328">
        <v>0.8</v>
      </c>
      <c r="R352" s="328">
        <v>79</v>
      </c>
      <c r="S352" s="328">
        <v>210</v>
      </c>
      <c r="T352" s="323">
        <v>0</v>
      </c>
      <c r="U352" s="328">
        <v>0.4</v>
      </c>
      <c r="V352" s="328">
        <v>49</v>
      </c>
      <c r="W352" s="328">
        <v>160</v>
      </c>
      <c r="X352" s="329">
        <v>0.05</v>
      </c>
      <c r="Y352" s="329">
        <v>7.0000000000000007E-2</v>
      </c>
      <c r="Z352" s="328">
        <v>3</v>
      </c>
      <c r="AA352" s="328">
        <v>3</v>
      </c>
      <c r="AB352" s="329">
        <v>1.49</v>
      </c>
      <c r="AC352" s="328">
        <v>0</v>
      </c>
      <c r="AD352" s="328">
        <v>70</v>
      </c>
      <c r="AE352" s="323">
        <v>0.9</v>
      </c>
      <c r="AF352" s="323">
        <v>1.8</v>
      </c>
      <c r="AG352" s="323">
        <v>1.2</v>
      </c>
      <c r="AH352" s="324">
        <v>51</v>
      </c>
      <c r="AI352" s="323">
        <v>1.2</v>
      </c>
      <c r="AJ352" s="324">
        <v>51</v>
      </c>
      <c r="AK352" s="325"/>
    </row>
    <row r="353" spans="1:37" s="323" customFormat="1" ht="12.75">
      <c r="A353" s="320">
        <v>352</v>
      </c>
      <c r="B353" s="321" t="s">
        <v>2808</v>
      </c>
      <c r="C353" s="330" t="s">
        <v>2882</v>
      </c>
      <c r="D353" s="330" t="s">
        <v>2883</v>
      </c>
      <c r="E353" s="330"/>
      <c r="F353" s="330">
        <v>62</v>
      </c>
      <c r="G353" s="336">
        <v>77.3</v>
      </c>
      <c r="H353" s="327">
        <v>96</v>
      </c>
      <c r="I353" s="327">
        <v>405</v>
      </c>
      <c r="J353" s="328">
        <v>20.100000000000001</v>
      </c>
      <c r="K353" s="328">
        <v>1.7</v>
      </c>
      <c r="L353" s="328">
        <v>0</v>
      </c>
      <c r="M353" s="328">
        <v>0</v>
      </c>
      <c r="N353" s="328">
        <v>0</v>
      </c>
      <c r="O353" s="328">
        <v>0.9</v>
      </c>
      <c r="P353" s="328">
        <v>10</v>
      </c>
      <c r="Q353" s="328">
        <v>0.6</v>
      </c>
      <c r="R353" s="328">
        <v>52</v>
      </c>
      <c r="S353" s="328">
        <v>170</v>
      </c>
      <c r="T353" s="323">
        <v>0</v>
      </c>
      <c r="U353" s="328">
        <v>0.3</v>
      </c>
      <c r="V353" s="328">
        <v>27</v>
      </c>
      <c r="W353" s="328">
        <v>302</v>
      </c>
      <c r="X353" s="329">
        <v>0.04</v>
      </c>
      <c r="Y353" s="329">
        <v>0.06</v>
      </c>
      <c r="Z353" s="328">
        <v>3.9</v>
      </c>
      <c r="AA353" s="328">
        <v>24</v>
      </c>
      <c r="AB353" s="329">
        <v>1.59</v>
      </c>
      <c r="AC353" s="328">
        <v>0</v>
      </c>
      <c r="AD353" s="328">
        <v>0</v>
      </c>
      <c r="AE353" s="323">
        <v>0.6</v>
      </c>
      <c r="AF353" s="323">
        <v>0.5</v>
      </c>
      <c r="AG353" s="323">
        <v>0.4</v>
      </c>
      <c r="AH353" s="324">
        <v>50</v>
      </c>
      <c r="AI353" s="323">
        <v>0.4</v>
      </c>
      <c r="AJ353" s="324">
        <v>50</v>
      </c>
      <c r="AK353" s="325"/>
    </row>
    <row r="354" spans="1:37" s="323" customFormat="1" ht="12.75">
      <c r="A354" s="320">
        <v>353</v>
      </c>
      <c r="B354" s="321" t="s">
        <v>2808</v>
      </c>
      <c r="C354" s="330" t="s">
        <v>2884</v>
      </c>
      <c r="D354" s="330" t="s">
        <v>2885</v>
      </c>
      <c r="E354" s="330"/>
      <c r="F354" s="330">
        <v>44</v>
      </c>
      <c r="G354" s="336">
        <v>62.4</v>
      </c>
      <c r="H354" s="327">
        <v>227</v>
      </c>
      <c r="I354" s="327">
        <v>947</v>
      </c>
      <c r="J354" s="328">
        <v>26.3</v>
      </c>
      <c r="K354" s="328">
        <v>13.5</v>
      </c>
      <c r="L354" s="328">
        <v>0</v>
      </c>
      <c r="M354" s="328">
        <v>0</v>
      </c>
      <c r="N354" s="328">
        <v>0</v>
      </c>
      <c r="O354" s="328">
        <v>3.1</v>
      </c>
      <c r="P354" s="328">
        <v>72</v>
      </c>
      <c r="Q354" s="328">
        <v>1.9</v>
      </c>
      <c r="R354" s="328">
        <v>250</v>
      </c>
      <c r="S354" s="328">
        <v>199</v>
      </c>
      <c r="T354" s="323">
        <v>0</v>
      </c>
      <c r="U354" s="328">
        <v>0.9</v>
      </c>
      <c r="V354" s="328">
        <v>27</v>
      </c>
      <c r="W354" s="328">
        <v>388</v>
      </c>
      <c r="X354" s="329">
        <v>0.04</v>
      </c>
      <c r="Y354" s="329">
        <v>0.12</v>
      </c>
      <c r="Z354" s="328">
        <v>1.5</v>
      </c>
      <c r="AA354" s="323">
        <v>0</v>
      </c>
      <c r="AB354" s="329">
        <v>0</v>
      </c>
      <c r="AC354" s="328">
        <v>0</v>
      </c>
      <c r="AD354" s="328">
        <v>9</v>
      </c>
      <c r="AE354" s="323">
        <v>0</v>
      </c>
      <c r="AF354" s="323">
        <v>0</v>
      </c>
      <c r="AG354" s="323">
        <v>0</v>
      </c>
      <c r="AH354" s="324">
        <v>141</v>
      </c>
      <c r="AI354" s="323">
        <v>0</v>
      </c>
      <c r="AJ354" s="324">
        <v>141</v>
      </c>
      <c r="AK354" s="325"/>
    </row>
    <row r="355" spans="1:37" s="323" customFormat="1" ht="12.75">
      <c r="A355" s="320">
        <v>354</v>
      </c>
      <c r="B355" s="321" t="s">
        <v>2808</v>
      </c>
      <c r="C355" s="330" t="s">
        <v>2886</v>
      </c>
      <c r="D355" s="330" t="s">
        <v>2887</v>
      </c>
      <c r="E355" s="330" t="s">
        <v>2888</v>
      </c>
      <c r="F355" s="330"/>
      <c r="G355" s="336">
        <v>55.6</v>
      </c>
      <c r="H355" s="327">
        <v>312</v>
      </c>
      <c r="I355" s="327">
        <v>1293</v>
      </c>
      <c r="J355" s="328">
        <v>16.2</v>
      </c>
      <c r="K355" s="328">
        <v>27.5</v>
      </c>
      <c r="L355" s="328">
        <v>0</v>
      </c>
      <c r="M355" s="328">
        <v>0</v>
      </c>
      <c r="N355" s="328">
        <v>0</v>
      </c>
      <c r="O355" s="328">
        <v>1</v>
      </c>
      <c r="P355" s="328">
        <v>70</v>
      </c>
      <c r="Q355" s="323">
        <v>0</v>
      </c>
      <c r="R355" s="323">
        <v>0</v>
      </c>
      <c r="S355" s="328">
        <v>110</v>
      </c>
      <c r="T355" s="323">
        <v>0</v>
      </c>
      <c r="U355" s="323">
        <v>0</v>
      </c>
      <c r="V355" s="323">
        <v>0</v>
      </c>
      <c r="W355" s="323">
        <v>0</v>
      </c>
      <c r="X355" s="323">
        <v>0</v>
      </c>
      <c r="Y355" s="323">
        <v>0</v>
      </c>
      <c r="Z355" s="323">
        <v>0</v>
      </c>
      <c r="AA355" s="323">
        <v>0</v>
      </c>
      <c r="AB355" s="329">
        <v>0</v>
      </c>
      <c r="AC355" s="328">
        <v>0</v>
      </c>
      <c r="AD355" s="327">
        <v>0</v>
      </c>
      <c r="AE355" s="323">
        <v>0</v>
      </c>
      <c r="AF355" s="323">
        <v>0</v>
      </c>
      <c r="AG355" s="323">
        <v>0</v>
      </c>
      <c r="AH355" s="324">
        <v>0</v>
      </c>
      <c r="AI355" s="323">
        <v>0</v>
      </c>
      <c r="AJ355" s="324">
        <v>0</v>
      </c>
      <c r="AK355" s="325"/>
    </row>
    <row r="356" spans="1:37" s="323" customFormat="1" ht="12.75">
      <c r="A356" s="320">
        <v>355</v>
      </c>
      <c r="B356" s="321" t="s">
        <v>2808</v>
      </c>
      <c r="C356" s="330" t="s">
        <v>2889</v>
      </c>
      <c r="D356" s="330" t="s">
        <v>2890</v>
      </c>
      <c r="E356" s="330"/>
      <c r="F356" s="330">
        <v>52</v>
      </c>
      <c r="G356" s="336">
        <v>71.400000000000006</v>
      </c>
      <c r="H356" s="327">
        <v>142</v>
      </c>
      <c r="I356" s="327">
        <v>597</v>
      </c>
      <c r="J356" s="328">
        <v>20.8</v>
      </c>
      <c r="K356" s="328">
        <v>6.6</v>
      </c>
      <c r="L356" s="328">
        <v>0</v>
      </c>
      <c r="M356" s="328">
        <v>0</v>
      </c>
      <c r="N356" s="328">
        <v>0</v>
      </c>
      <c r="O356" s="328">
        <v>1.2</v>
      </c>
      <c r="P356" s="328">
        <v>16</v>
      </c>
      <c r="Q356" s="328">
        <v>1.3</v>
      </c>
      <c r="R356" s="328">
        <v>58</v>
      </c>
      <c r="S356" s="328">
        <v>251</v>
      </c>
      <c r="T356" s="328">
        <v>3</v>
      </c>
      <c r="U356" s="328">
        <v>0.6</v>
      </c>
      <c r="V356" s="328">
        <v>30</v>
      </c>
      <c r="W356" s="328">
        <v>346</v>
      </c>
      <c r="X356" s="329">
        <v>0.06</v>
      </c>
      <c r="Y356" s="329">
        <v>0.19</v>
      </c>
      <c r="Z356" s="328">
        <v>3.2</v>
      </c>
      <c r="AA356" s="328">
        <v>5</v>
      </c>
      <c r="AB356" s="329">
        <v>4.32</v>
      </c>
      <c r="AC356" s="328">
        <v>0</v>
      </c>
      <c r="AD356" s="328">
        <v>16</v>
      </c>
      <c r="AE356" s="323">
        <v>0.9</v>
      </c>
      <c r="AF356" s="323">
        <v>1.3</v>
      </c>
      <c r="AG356" s="323">
        <v>1.1000000000000001</v>
      </c>
      <c r="AH356" s="324">
        <v>82</v>
      </c>
      <c r="AI356" s="323">
        <v>1.1000000000000001</v>
      </c>
      <c r="AJ356" s="324">
        <v>82</v>
      </c>
      <c r="AK356" s="325"/>
    </row>
    <row r="357" spans="1:37" s="323" customFormat="1" ht="12.75">
      <c r="A357" s="320">
        <v>356</v>
      </c>
      <c r="B357" s="321" t="s">
        <v>2808</v>
      </c>
      <c r="C357" s="330" t="s">
        <v>2891</v>
      </c>
      <c r="D357" s="330" t="s">
        <v>2892</v>
      </c>
      <c r="E357" s="330"/>
      <c r="F357" s="330">
        <v>52</v>
      </c>
      <c r="G357" s="336">
        <v>72.7</v>
      </c>
      <c r="H357" s="327">
        <v>135</v>
      </c>
      <c r="I357" s="327">
        <v>567</v>
      </c>
      <c r="J357" s="328">
        <v>19.899999999999999</v>
      </c>
      <c r="K357" s="328">
        <v>6.2</v>
      </c>
      <c r="L357" s="328">
        <v>0</v>
      </c>
      <c r="M357" s="328">
        <v>0</v>
      </c>
      <c r="N357" s="328">
        <v>0</v>
      </c>
      <c r="O357" s="328">
        <v>1.2</v>
      </c>
      <c r="P357" s="328">
        <v>34</v>
      </c>
      <c r="Q357" s="328">
        <v>0.3</v>
      </c>
      <c r="R357" s="328">
        <v>52</v>
      </c>
      <c r="S357" s="328">
        <v>227</v>
      </c>
      <c r="T357" s="328">
        <v>3</v>
      </c>
      <c r="U357" s="328">
        <v>0.7</v>
      </c>
      <c r="V357" s="328">
        <v>25</v>
      </c>
      <c r="W357" s="328">
        <v>306</v>
      </c>
      <c r="X357" s="329">
        <v>0.17</v>
      </c>
      <c r="Y357" s="329">
        <v>0.1</v>
      </c>
      <c r="Z357" s="328">
        <v>4.8</v>
      </c>
      <c r="AA357" s="328">
        <v>9</v>
      </c>
      <c r="AB357" s="329">
        <v>5.2</v>
      </c>
      <c r="AC357" s="328">
        <v>0</v>
      </c>
      <c r="AD357" s="328">
        <v>14</v>
      </c>
      <c r="AE357" s="323">
        <v>0.8</v>
      </c>
      <c r="AF357" s="323">
        <v>2</v>
      </c>
      <c r="AG357" s="323">
        <v>1.7</v>
      </c>
      <c r="AH357" s="324">
        <v>58</v>
      </c>
      <c r="AI357" s="323">
        <v>1.7</v>
      </c>
      <c r="AJ357" s="324">
        <v>58</v>
      </c>
      <c r="AK357" s="325"/>
    </row>
    <row r="358" spans="1:37" s="323" customFormat="1" ht="12.75">
      <c r="A358" s="320">
        <v>357</v>
      </c>
      <c r="B358" s="321" t="s">
        <v>2808</v>
      </c>
      <c r="C358" s="330" t="s">
        <v>2893</v>
      </c>
      <c r="D358" s="330" t="s">
        <v>2894</v>
      </c>
      <c r="E358" s="330" t="s">
        <v>2888</v>
      </c>
      <c r="F358" s="330"/>
      <c r="G358" s="336">
        <v>63.8</v>
      </c>
      <c r="H358" s="327">
        <v>211</v>
      </c>
      <c r="I358" s="327">
        <v>876</v>
      </c>
      <c r="J358" s="328">
        <v>16.3</v>
      </c>
      <c r="K358" s="328">
        <v>16.100000000000001</v>
      </c>
      <c r="L358" s="328">
        <v>0.2</v>
      </c>
      <c r="M358" s="328">
        <v>0</v>
      </c>
      <c r="N358" s="328">
        <v>0</v>
      </c>
      <c r="O358" s="328">
        <v>3.7</v>
      </c>
      <c r="P358" s="328">
        <v>865</v>
      </c>
      <c r="Q358" s="323">
        <v>0</v>
      </c>
      <c r="R358" s="323">
        <v>0</v>
      </c>
      <c r="S358" s="328">
        <v>480</v>
      </c>
      <c r="T358" s="323">
        <v>0</v>
      </c>
      <c r="U358" s="323">
        <v>0</v>
      </c>
      <c r="V358" s="323">
        <v>0</v>
      </c>
      <c r="W358" s="323">
        <v>0</v>
      </c>
      <c r="X358" s="323">
        <v>0</v>
      </c>
      <c r="Y358" s="323">
        <v>0</v>
      </c>
      <c r="Z358" s="323">
        <v>0</v>
      </c>
      <c r="AA358" s="323">
        <v>0</v>
      </c>
      <c r="AB358" s="329">
        <v>0</v>
      </c>
      <c r="AC358" s="328">
        <v>0</v>
      </c>
      <c r="AD358" s="327">
        <v>0</v>
      </c>
      <c r="AE358" s="323">
        <v>0</v>
      </c>
      <c r="AF358" s="323">
        <v>0</v>
      </c>
      <c r="AG358" s="323">
        <v>0</v>
      </c>
      <c r="AH358" s="324">
        <v>0</v>
      </c>
      <c r="AI358" s="323">
        <v>0</v>
      </c>
      <c r="AJ358" s="324">
        <v>0</v>
      </c>
      <c r="AK358" s="325"/>
    </row>
    <row r="359" spans="1:37" s="323" customFormat="1" ht="12.75">
      <c r="A359" s="320">
        <v>358</v>
      </c>
      <c r="B359" s="321" t="s">
        <v>2895</v>
      </c>
      <c r="C359" s="330" t="s">
        <v>2896</v>
      </c>
      <c r="D359" s="330" t="s">
        <v>2897</v>
      </c>
      <c r="E359" s="330"/>
      <c r="F359" s="330">
        <v>100</v>
      </c>
      <c r="G359" s="336">
        <v>64.7</v>
      </c>
      <c r="H359" s="327">
        <v>165</v>
      </c>
      <c r="I359" s="327">
        <v>693</v>
      </c>
      <c r="J359" s="328">
        <v>29</v>
      </c>
      <c r="K359" s="328">
        <v>5.4</v>
      </c>
      <c r="L359" s="328">
        <v>0</v>
      </c>
      <c r="M359" s="328">
        <v>0</v>
      </c>
      <c r="N359" s="328">
        <v>0</v>
      </c>
      <c r="O359" s="323">
        <v>1.1000000000000001</v>
      </c>
      <c r="P359" s="328">
        <v>30</v>
      </c>
      <c r="Q359" s="328">
        <v>10.9</v>
      </c>
      <c r="R359" s="323">
        <v>0</v>
      </c>
      <c r="S359" s="328">
        <v>208</v>
      </c>
      <c r="T359" s="323">
        <v>0</v>
      </c>
      <c r="U359" s="323">
        <v>0</v>
      </c>
      <c r="V359" s="323">
        <v>0</v>
      </c>
      <c r="W359" s="328">
        <v>385</v>
      </c>
      <c r="X359" s="329">
        <v>0.1</v>
      </c>
      <c r="Y359" s="329">
        <v>0.4</v>
      </c>
      <c r="Z359" s="328">
        <v>6</v>
      </c>
      <c r="AA359" s="323">
        <v>0</v>
      </c>
      <c r="AB359" s="329">
        <v>0</v>
      </c>
      <c r="AC359" s="328">
        <v>0</v>
      </c>
      <c r="AD359" s="328">
        <v>0</v>
      </c>
      <c r="AE359" s="323">
        <v>0</v>
      </c>
      <c r="AF359" s="323">
        <v>0</v>
      </c>
      <c r="AG359" s="323">
        <v>0</v>
      </c>
      <c r="AH359" s="324">
        <v>0</v>
      </c>
      <c r="AI359" s="323">
        <v>0</v>
      </c>
      <c r="AJ359" s="324">
        <v>0</v>
      </c>
      <c r="AK359" s="325"/>
    </row>
    <row r="360" spans="1:37" s="323" customFormat="1" ht="12.75">
      <c r="A360" s="320">
        <v>359</v>
      </c>
      <c r="B360" s="321" t="s">
        <v>2895</v>
      </c>
      <c r="C360" s="330" t="s">
        <v>2898</v>
      </c>
      <c r="D360" s="330" t="s">
        <v>2899</v>
      </c>
      <c r="E360" s="330"/>
      <c r="F360" s="330"/>
      <c r="G360" s="336">
        <v>67.7</v>
      </c>
      <c r="H360" s="327">
        <v>126</v>
      </c>
      <c r="I360" s="327">
        <v>537</v>
      </c>
      <c r="J360" s="328">
        <v>30.8</v>
      </c>
      <c r="K360" s="328">
        <v>0.4</v>
      </c>
      <c r="L360" s="328">
        <v>0</v>
      </c>
      <c r="M360" s="328">
        <v>0</v>
      </c>
      <c r="N360" s="328">
        <v>0</v>
      </c>
      <c r="O360" s="323">
        <v>1.2</v>
      </c>
      <c r="P360" s="327">
        <v>0</v>
      </c>
      <c r="Q360" s="323">
        <v>0</v>
      </c>
      <c r="R360" s="323">
        <v>0</v>
      </c>
      <c r="S360" s="327">
        <v>0</v>
      </c>
      <c r="T360" s="323">
        <v>0</v>
      </c>
      <c r="U360" s="323">
        <v>0</v>
      </c>
      <c r="V360" s="323">
        <v>0</v>
      </c>
      <c r="W360" s="323">
        <v>0</v>
      </c>
      <c r="X360" s="323">
        <v>0</v>
      </c>
      <c r="Y360" s="323">
        <v>0</v>
      </c>
      <c r="Z360" s="323">
        <v>0</v>
      </c>
      <c r="AA360" s="323">
        <v>0</v>
      </c>
      <c r="AB360" s="329">
        <v>0</v>
      </c>
      <c r="AC360" s="323">
        <v>0</v>
      </c>
      <c r="AD360" s="327">
        <v>0</v>
      </c>
      <c r="AE360" s="323">
        <v>0</v>
      </c>
      <c r="AF360" s="323">
        <v>0</v>
      </c>
      <c r="AG360" s="323">
        <v>0</v>
      </c>
      <c r="AH360" s="324">
        <v>0</v>
      </c>
      <c r="AI360" s="323">
        <v>0</v>
      </c>
      <c r="AJ360" s="324">
        <v>0</v>
      </c>
      <c r="AK360" s="325"/>
    </row>
    <row r="361" spans="1:37" s="323" customFormat="1" ht="12.75">
      <c r="A361" s="320">
        <v>360</v>
      </c>
      <c r="B361" s="321" t="s">
        <v>2895</v>
      </c>
      <c r="C361" s="330" t="s">
        <v>2900</v>
      </c>
      <c r="D361" s="323" t="s">
        <v>2901</v>
      </c>
      <c r="E361" s="330"/>
      <c r="F361" s="330">
        <v>100</v>
      </c>
      <c r="G361" s="336">
        <v>57.8</v>
      </c>
      <c r="H361" s="327">
        <v>255</v>
      </c>
      <c r="I361" s="327">
        <v>1062</v>
      </c>
      <c r="J361" s="328">
        <v>15.2</v>
      </c>
      <c r="K361" s="328">
        <v>20.2</v>
      </c>
      <c r="L361" s="328">
        <v>3.3</v>
      </c>
      <c r="M361" s="328">
        <v>0</v>
      </c>
      <c r="N361" s="328">
        <v>0</v>
      </c>
      <c r="O361" s="323">
        <v>3.5</v>
      </c>
      <c r="P361" s="328">
        <v>51</v>
      </c>
      <c r="Q361" s="328">
        <v>1.9</v>
      </c>
      <c r="R361" s="328">
        <v>703</v>
      </c>
      <c r="S361" s="328">
        <v>51</v>
      </c>
      <c r="T361" s="323">
        <v>0</v>
      </c>
      <c r="U361" s="323">
        <v>0</v>
      </c>
      <c r="V361" s="328">
        <v>15</v>
      </c>
      <c r="W361" s="328">
        <v>140</v>
      </c>
      <c r="X361" s="329">
        <v>0.04</v>
      </c>
      <c r="Y361" s="329">
        <v>0.13</v>
      </c>
      <c r="Z361" s="328">
        <v>2.4</v>
      </c>
      <c r="AA361" s="328">
        <v>2</v>
      </c>
      <c r="AB361" s="329">
        <v>0</v>
      </c>
      <c r="AC361" s="328">
        <v>0</v>
      </c>
      <c r="AD361" s="328">
        <v>0</v>
      </c>
      <c r="AE361" s="323">
        <v>6.8</v>
      </c>
      <c r="AF361" s="323">
        <v>8.9</v>
      </c>
      <c r="AG361" s="323">
        <v>3</v>
      </c>
      <c r="AH361" s="324">
        <v>50</v>
      </c>
      <c r="AI361" s="323">
        <v>3</v>
      </c>
      <c r="AJ361" s="324">
        <v>50</v>
      </c>
      <c r="AK361" s="325"/>
    </row>
    <row r="362" spans="1:37" s="323" customFormat="1" ht="12.75">
      <c r="A362" s="320">
        <v>361</v>
      </c>
      <c r="B362" s="321" t="s">
        <v>2895</v>
      </c>
      <c r="C362" s="330" t="s">
        <v>2902</v>
      </c>
      <c r="D362" s="323" t="s">
        <v>2903</v>
      </c>
      <c r="E362" s="330"/>
      <c r="F362" s="330">
        <v>100</v>
      </c>
      <c r="G362" s="336">
        <v>68.400000000000006</v>
      </c>
      <c r="H362" s="327">
        <v>137</v>
      </c>
      <c r="I362" s="327">
        <v>579</v>
      </c>
      <c r="J362" s="328">
        <v>27.1</v>
      </c>
      <c r="K362" s="328">
        <v>3</v>
      </c>
      <c r="L362" s="328">
        <v>0.4</v>
      </c>
      <c r="M362" s="328">
        <v>0</v>
      </c>
      <c r="N362" s="328">
        <v>0</v>
      </c>
      <c r="O362" s="323">
        <v>1.1000000000000001</v>
      </c>
      <c r="P362" s="328">
        <v>17</v>
      </c>
      <c r="Q362" s="328">
        <v>3.7</v>
      </c>
      <c r="R362" s="328">
        <v>80</v>
      </c>
      <c r="S362" s="328">
        <v>201</v>
      </c>
      <c r="T362" s="323">
        <v>0</v>
      </c>
      <c r="U362" s="328">
        <v>5.3</v>
      </c>
      <c r="V362" s="328">
        <v>0</v>
      </c>
      <c r="W362" s="328">
        <v>360</v>
      </c>
      <c r="X362" s="329">
        <v>0.09</v>
      </c>
      <c r="Y362" s="329">
        <v>0.61</v>
      </c>
      <c r="Z362" s="328">
        <v>4</v>
      </c>
      <c r="AA362" s="328">
        <v>5</v>
      </c>
      <c r="AB362" s="329">
        <v>1.19</v>
      </c>
      <c r="AC362" s="328">
        <v>0</v>
      </c>
      <c r="AD362" s="328">
        <v>0</v>
      </c>
      <c r="AE362" s="323">
        <v>0.9</v>
      </c>
      <c r="AF362" s="323">
        <v>1.4</v>
      </c>
      <c r="AG362" s="323">
        <v>0.2</v>
      </c>
      <c r="AH362" s="324">
        <v>71</v>
      </c>
      <c r="AI362" s="323">
        <v>0.2</v>
      </c>
      <c r="AJ362" s="324">
        <v>71</v>
      </c>
      <c r="AK362" s="325"/>
    </row>
    <row r="363" spans="1:37" s="323" customFormat="1" ht="12.75">
      <c r="A363" s="320">
        <v>362</v>
      </c>
      <c r="B363" s="321" t="s">
        <v>2895</v>
      </c>
      <c r="C363" s="330" t="s">
        <v>2062</v>
      </c>
      <c r="D363" s="323" t="s">
        <v>2904</v>
      </c>
      <c r="E363" s="330"/>
      <c r="F363" s="330">
        <v>100</v>
      </c>
      <c r="G363" s="336">
        <v>75.8</v>
      </c>
      <c r="H363" s="327">
        <v>104</v>
      </c>
      <c r="I363" s="327">
        <v>439</v>
      </c>
      <c r="J363" s="328">
        <v>20.6</v>
      </c>
      <c r="K363" s="328">
        <v>2.2999999999999998</v>
      </c>
      <c r="L363" s="328">
        <v>0.2</v>
      </c>
      <c r="M363" s="328">
        <v>0</v>
      </c>
      <c r="N363" s="328">
        <v>0</v>
      </c>
      <c r="O363" s="323">
        <v>1.1000000000000001</v>
      </c>
      <c r="P363" s="328">
        <v>13</v>
      </c>
      <c r="Q363" s="328">
        <v>2.8</v>
      </c>
      <c r="R363" s="328">
        <v>82</v>
      </c>
      <c r="S363" s="328">
        <v>180</v>
      </c>
      <c r="T363" s="323">
        <v>5</v>
      </c>
      <c r="U363" s="328">
        <v>4</v>
      </c>
      <c r="V363" s="328">
        <v>15</v>
      </c>
      <c r="W363" s="328">
        <v>385</v>
      </c>
      <c r="X363" s="329">
        <v>0.11</v>
      </c>
      <c r="Y363" s="329">
        <v>0.49</v>
      </c>
      <c r="Z363" s="328">
        <v>3.8</v>
      </c>
      <c r="AA363" s="328">
        <v>5</v>
      </c>
      <c r="AB363" s="329">
        <v>1.1299999999999999</v>
      </c>
      <c r="AC363" s="328">
        <v>0</v>
      </c>
      <c r="AD363" s="328">
        <v>0</v>
      </c>
      <c r="AE363" s="323">
        <v>0.7</v>
      </c>
      <c r="AF363" s="323">
        <v>1</v>
      </c>
      <c r="AG363" s="323">
        <v>0.2</v>
      </c>
      <c r="AH363" s="324">
        <v>57</v>
      </c>
      <c r="AI363" s="323">
        <v>0.2</v>
      </c>
      <c r="AJ363" s="324">
        <v>57</v>
      </c>
      <c r="AK363" s="325"/>
    </row>
    <row r="364" spans="1:37" s="323" customFormat="1" ht="12.75">
      <c r="A364" s="320">
        <v>363</v>
      </c>
      <c r="B364" s="321" t="s">
        <v>2895</v>
      </c>
      <c r="C364" s="330" t="s">
        <v>2905</v>
      </c>
      <c r="D364" s="323" t="s">
        <v>2906</v>
      </c>
      <c r="E364" s="330"/>
      <c r="F364" s="330">
        <v>100</v>
      </c>
      <c r="G364" s="336">
        <v>81.900000000000006</v>
      </c>
      <c r="H364" s="327">
        <v>65</v>
      </c>
      <c r="I364" s="327">
        <v>280</v>
      </c>
      <c r="J364" s="328">
        <v>11.8</v>
      </c>
      <c r="K364" s="328">
        <v>0.1</v>
      </c>
      <c r="L364" s="328">
        <v>4.5</v>
      </c>
      <c r="M364" s="328">
        <v>0</v>
      </c>
      <c r="N364" s="328">
        <v>0</v>
      </c>
      <c r="O364" s="323">
        <v>1.8</v>
      </c>
      <c r="P364" s="328">
        <v>53</v>
      </c>
      <c r="Q364" s="328">
        <v>2.2000000000000002</v>
      </c>
      <c r="R364" s="323">
        <v>0</v>
      </c>
      <c r="S364" s="328">
        <v>75</v>
      </c>
      <c r="T364" s="323">
        <v>0</v>
      </c>
      <c r="U364" s="323">
        <v>0</v>
      </c>
      <c r="V364" s="323">
        <v>0</v>
      </c>
      <c r="W364" s="323">
        <v>0</v>
      </c>
      <c r="X364" s="329">
        <v>0.01</v>
      </c>
      <c r="Y364" s="329">
        <v>0.11</v>
      </c>
      <c r="Z364" s="328">
        <v>0.4</v>
      </c>
      <c r="AA364" s="323">
        <v>0</v>
      </c>
      <c r="AB364" s="329">
        <v>0</v>
      </c>
      <c r="AC364" s="328">
        <v>2</v>
      </c>
      <c r="AD364" s="327">
        <v>0</v>
      </c>
      <c r="AE364" s="323">
        <v>0</v>
      </c>
      <c r="AF364" s="323">
        <v>0</v>
      </c>
      <c r="AG364" s="323">
        <v>0</v>
      </c>
      <c r="AH364" s="324">
        <v>0</v>
      </c>
      <c r="AI364" s="323">
        <v>0</v>
      </c>
      <c r="AJ364" s="324">
        <v>0</v>
      </c>
      <c r="AK364" s="325"/>
    </row>
    <row r="365" spans="1:37" s="323" customFormat="1" ht="12.75">
      <c r="A365" s="320">
        <v>364</v>
      </c>
      <c r="B365" s="321" t="s">
        <v>2895</v>
      </c>
      <c r="C365" s="330" t="s">
        <v>2907</v>
      </c>
      <c r="D365" s="323" t="s">
        <v>2908</v>
      </c>
      <c r="E365" s="330" t="s">
        <v>2909</v>
      </c>
      <c r="F365" s="330">
        <v>100</v>
      </c>
      <c r="G365" s="336">
        <v>63.5</v>
      </c>
      <c r="H365" s="327">
        <v>184</v>
      </c>
      <c r="I365" s="327">
        <v>769</v>
      </c>
      <c r="J365" s="328">
        <v>26.8</v>
      </c>
      <c r="K365" s="328">
        <v>8.5</v>
      </c>
      <c r="L365" s="328">
        <v>0</v>
      </c>
      <c r="M365" s="328">
        <v>0</v>
      </c>
      <c r="N365" s="328">
        <v>0</v>
      </c>
      <c r="O365" s="323">
        <v>1.2</v>
      </c>
      <c r="P365" s="328">
        <v>14</v>
      </c>
      <c r="Q365" s="328">
        <v>0.9</v>
      </c>
      <c r="R365" s="328">
        <v>85</v>
      </c>
      <c r="S365" s="328">
        <v>213</v>
      </c>
      <c r="T365" s="323">
        <v>5</v>
      </c>
      <c r="U365" s="328">
        <v>3.4</v>
      </c>
      <c r="V365" s="328">
        <v>23</v>
      </c>
      <c r="W365" s="328">
        <v>366</v>
      </c>
      <c r="X365" s="329">
        <v>0.63</v>
      </c>
      <c r="Y365" s="329">
        <v>0.39</v>
      </c>
      <c r="Z365" s="328">
        <v>5.4</v>
      </c>
      <c r="AA365" s="328">
        <v>5</v>
      </c>
      <c r="AB365" s="329">
        <v>0.76</v>
      </c>
      <c r="AC365" s="328">
        <v>0</v>
      </c>
      <c r="AD365" s="328">
        <v>2</v>
      </c>
      <c r="AE365" s="323">
        <v>3.7</v>
      </c>
      <c r="AF365" s="323">
        <v>3.8</v>
      </c>
      <c r="AG365" s="323">
        <v>1.1000000000000001</v>
      </c>
      <c r="AH365" s="324">
        <v>89</v>
      </c>
      <c r="AI365" s="323">
        <v>1.1000000000000001</v>
      </c>
      <c r="AJ365" s="324">
        <v>89</v>
      </c>
      <c r="AK365" s="325"/>
    </row>
    <row r="366" spans="1:37" s="323" customFormat="1" ht="12.75">
      <c r="A366" s="320">
        <v>365</v>
      </c>
      <c r="B366" s="321" t="s">
        <v>2895</v>
      </c>
      <c r="C366" s="330" t="s">
        <v>2910</v>
      </c>
      <c r="D366" s="323" t="s">
        <v>2911</v>
      </c>
      <c r="E366" s="330" t="s">
        <v>2909</v>
      </c>
      <c r="F366" s="330">
        <v>100</v>
      </c>
      <c r="G366" s="336">
        <v>74.400000000000006</v>
      </c>
      <c r="H366" s="327">
        <v>115</v>
      </c>
      <c r="I366" s="327">
        <v>485</v>
      </c>
      <c r="J366" s="328">
        <v>20.3</v>
      </c>
      <c r="K366" s="328">
        <v>3.8</v>
      </c>
      <c r="L366" s="328">
        <v>0</v>
      </c>
      <c r="M366" s="328">
        <v>0</v>
      </c>
      <c r="N366" s="328">
        <v>0</v>
      </c>
      <c r="O366" s="323">
        <v>1.5</v>
      </c>
      <c r="P366" s="328">
        <v>10</v>
      </c>
      <c r="Q366" s="328">
        <v>0.5</v>
      </c>
      <c r="R366" s="328">
        <v>87</v>
      </c>
      <c r="S366" s="328">
        <v>203</v>
      </c>
      <c r="T366" s="323">
        <v>5</v>
      </c>
      <c r="U366" s="328">
        <v>2.4</v>
      </c>
      <c r="V366" s="328">
        <v>20</v>
      </c>
      <c r="W366" s="328">
        <v>420</v>
      </c>
      <c r="X366" s="329">
        <v>0.92</v>
      </c>
      <c r="Y366" s="329">
        <v>0.28999999999999998</v>
      </c>
      <c r="Z366" s="328">
        <v>6.9</v>
      </c>
      <c r="AA366" s="328">
        <v>3</v>
      </c>
      <c r="AB366" s="329">
        <v>0.61</v>
      </c>
      <c r="AC366" s="328">
        <v>0</v>
      </c>
      <c r="AD366" s="328">
        <v>2</v>
      </c>
      <c r="AE366" s="323">
        <v>1.2</v>
      </c>
      <c r="AF366" s="323">
        <v>1.6</v>
      </c>
      <c r="AG366" s="323">
        <v>0.7</v>
      </c>
      <c r="AH366" s="324">
        <v>67</v>
      </c>
      <c r="AI366" s="323">
        <v>0.7</v>
      </c>
      <c r="AJ366" s="324">
        <v>67</v>
      </c>
      <c r="AK366" s="325"/>
    </row>
    <row r="367" spans="1:37" s="323" customFormat="1" ht="12.75">
      <c r="A367" s="320">
        <v>366</v>
      </c>
      <c r="B367" s="321" t="s">
        <v>2895</v>
      </c>
      <c r="C367" s="330" t="s">
        <v>2912</v>
      </c>
      <c r="D367" s="323" t="s">
        <v>2913</v>
      </c>
      <c r="E367" s="330" t="s">
        <v>2909</v>
      </c>
      <c r="F367" s="330">
        <v>100</v>
      </c>
      <c r="G367" s="336">
        <v>60.2</v>
      </c>
      <c r="H367" s="327">
        <v>220</v>
      </c>
      <c r="I367" s="327">
        <v>920</v>
      </c>
      <c r="J367" s="328">
        <v>26.7</v>
      </c>
      <c r="K367" s="328">
        <v>12.6</v>
      </c>
      <c r="L367" s="328">
        <v>0</v>
      </c>
      <c r="M367" s="328">
        <v>0</v>
      </c>
      <c r="N367" s="328">
        <v>0</v>
      </c>
      <c r="O367" s="323">
        <v>1.1000000000000001</v>
      </c>
      <c r="P367" s="328">
        <v>9</v>
      </c>
      <c r="Q367" s="328">
        <v>1.4</v>
      </c>
      <c r="R367" s="328">
        <v>80</v>
      </c>
      <c r="S367" s="328">
        <v>258</v>
      </c>
      <c r="T367" s="323">
        <v>7</v>
      </c>
      <c r="U367" s="328">
        <v>4.0999999999999996</v>
      </c>
      <c r="V367" s="328">
        <v>20</v>
      </c>
      <c r="W367" s="328">
        <v>357</v>
      </c>
      <c r="X367" s="329">
        <v>0.56999999999999995</v>
      </c>
      <c r="Y367" s="329">
        <v>0.39</v>
      </c>
      <c r="Z367" s="328">
        <v>4.3</v>
      </c>
      <c r="AA367" s="328">
        <v>5</v>
      </c>
      <c r="AB367" s="329">
        <v>0.78</v>
      </c>
      <c r="AC367" s="328">
        <v>0</v>
      </c>
      <c r="AD367" s="328">
        <v>0</v>
      </c>
      <c r="AE367" s="323">
        <v>3.6</v>
      </c>
      <c r="AF367" s="323">
        <v>3.7</v>
      </c>
      <c r="AG367" s="323">
        <v>1.2</v>
      </c>
      <c r="AH367" s="324">
        <v>95</v>
      </c>
      <c r="AI367" s="323">
        <v>1.2</v>
      </c>
      <c r="AJ367" s="324">
        <v>95</v>
      </c>
      <c r="AK367" s="325"/>
    </row>
    <row r="368" spans="1:37" s="323" customFormat="1" ht="12.75">
      <c r="A368" s="320">
        <v>367</v>
      </c>
      <c r="B368" s="321" t="s">
        <v>2895</v>
      </c>
      <c r="C368" s="330" t="s">
        <v>2914</v>
      </c>
      <c r="D368" s="323" t="s">
        <v>2915</v>
      </c>
      <c r="E368" s="330"/>
      <c r="F368" s="330">
        <v>100</v>
      </c>
      <c r="G368" s="336">
        <v>58.2</v>
      </c>
      <c r="H368" s="327">
        <v>278</v>
      </c>
      <c r="I368" s="327">
        <v>1154</v>
      </c>
      <c r="J368" s="328">
        <v>17.100000000000001</v>
      </c>
      <c r="K368" s="328">
        <v>23</v>
      </c>
      <c r="L368" s="328">
        <v>0.7</v>
      </c>
      <c r="M368" s="328">
        <v>0</v>
      </c>
      <c r="N368" s="328">
        <v>0</v>
      </c>
      <c r="O368" s="328">
        <v>1</v>
      </c>
      <c r="P368" s="328">
        <v>8</v>
      </c>
      <c r="Q368" s="328">
        <v>0.8</v>
      </c>
      <c r="R368" s="328">
        <v>57</v>
      </c>
      <c r="S368" s="328">
        <v>165</v>
      </c>
      <c r="T368" s="323">
        <v>0</v>
      </c>
      <c r="U368" s="328">
        <v>2.1</v>
      </c>
      <c r="V368" s="328">
        <v>19</v>
      </c>
      <c r="W368" s="328">
        <v>385</v>
      </c>
      <c r="X368" s="329">
        <v>0.79</v>
      </c>
      <c r="Y368" s="329">
        <v>0.19</v>
      </c>
      <c r="Z368" s="328">
        <v>5.5</v>
      </c>
      <c r="AA368" s="328">
        <v>4</v>
      </c>
      <c r="AB368" s="329">
        <v>0.55000000000000004</v>
      </c>
      <c r="AC368" s="328">
        <v>0</v>
      </c>
      <c r="AD368" s="328">
        <v>2</v>
      </c>
      <c r="AE368" s="323">
        <v>8</v>
      </c>
      <c r="AF368" s="323">
        <v>9.9</v>
      </c>
      <c r="AG368" s="323">
        <v>2.8</v>
      </c>
      <c r="AH368" s="324">
        <v>72</v>
      </c>
      <c r="AI368" s="323">
        <v>2.8</v>
      </c>
      <c r="AJ368" s="324">
        <v>72</v>
      </c>
      <c r="AK368" s="325"/>
    </row>
    <row r="369" spans="1:37" s="323" customFormat="1" ht="12.75">
      <c r="A369" s="320">
        <v>368</v>
      </c>
      <c r="B369" s="321" t="s">
        <v>2895</v>
      </c>
      <c r="C369" s="330" t="s">
        <v>2111</v>
      </c>
      <c r="D369" s="323" t="s">
        <v>2916</v>
      </c>
      <c r="E369" s="330"/>
      <c r="F369" s="330">
        <v>100</v>
      </c>
      <c r="G369" s="336">
        <v>71.3</v>
      </c>
      <c r="H369" s="327">
        <v>140</v>
      </c>
      <c r="I369" s="327">
        <v>590</v>
      </c>
      <c r="J369" s="328">
        <v>21.4</v>
      </c>
      <c r="K369" s="328">
        <v>6</v>
      </c>
      <c r="L369" s="328">
        <v>0.2</v>
      </c>
      <c r="M369" s="328">
        <v>0</v>
      </c>
      <c r="N369" s="328">
        <v>0</v>
      </c>
      <c r="O369" s="323">
        <v>1.1000000000000001</v>
      </c>
      <c r="P369" s="328">
        <v>17</v>
      </c>
      <c r="Q369" s="328">
        <v>0.8</v>
      </c>
      <c r="R369" s="328">
        <v>52</v>
      </c>
      <c r="S369" s="328">
        <v>220</v>
      </c>
      <c r="T369" s="323">
        <v>2.6</v>
      </c>
      <c r="U369" s="328">
        <v>1.8</v>
      </c>
      <c r="V369" s="328">
        <v>23</v>
      </c>
      <c r="W369" s="328">
        <v>389</v>
      </c>
      <c r="X369" s="329">
        <v>0.98</v>
      </c>
      <c r="Y369" s="329">
        <v>0.25</v>
      </c>
      <c r="Z369" s="328">
        <v>4.8</v>
      </c>
      <c r="AA369" s="328">
        <v>5</v>
      </c>
      <c r="AB369" s="329">
        <v>0.63</v>
      </c>
      <c r="AC369" s="328">
        <v>0</v>
      </c>
      <c r="AD369" s="328">
        <v>2</v>
      </c>
      <c r="AE369" s="323">
        <v>2</v>
      </c>
      <c r="AF369" s="323">
        <v>2.6</v>
      </c>
      <c r="AG369" s="323">
        <v>0.7</v>
      </c>
      <c r="AH369" s="324">
        <v>60</v>
      </c>
      <c r="AI369" s="323">
        <v>0.7</v>
      </c>
      <c r="AJ369" s="324">
        <v>60</v>
      </c>
      <c r="AK369" s="325"/>
    </row>
    <row r="370" spans="1:37" s="323" customFormat="1" ht="12.75">
      <c r="A370" s="320">
        <v>369</v>
      </c>
      <c r="B370" s="321" t="s">
        <v>2895</v>
      </c>
      <c r="C370" s="330" t="s">
        <v>2917</v>
      </c>
      <c r="D370" s="323" t="s">
        <v>2918</v>
      </c>
      <c r="E370" s="330"/>
      <c r="F370" s="330">
        <v>100</v>
      </c>
      <c r="G370" s="336">
        <v>35.700000000000003</v>
      </c>
      <c r="H370" s="327">
        <v>522</v>
      </c>
      <c r="I370" s="327">
        <v>2153</v>
      </c>
      <c r="J370" s="328">
        <v>9.3000000000000007</v>
      </c>
      <c r="K370" s="328">
        <v>53.7</v>
      </c>
      <c r="L370" s="328">
        <v>0.5</v>
      </c>
      <c r="M370" s="328">
        <v>0</v>
      </c>
      <c r="N370" s="328">
        <v>0</v>
      </c>
      <c r="O370" s="323">
        <v>0.8</v>
      </c>
      <c r="P370" s="328">
        <v>6</v>
      </c>
      <c r="Q370" s="328">
        <v>0.5</v>
      </c>
      <c r="R370" s="328">
        <v>32</v>
      </c>
      <c r="S370" s="328">
        <v>108</v>
      </c>
      <c r="T370" s="323">
        <v>5</v>
      </c>
      <c r="U370" s="328">
        <v>1</v>
      </c>
      <c r="V370" s="328">
        <v>4</v>
      </c>
      <c r="W370" s="328">
        <v>185</v>
      </c>
      <c r="X370" s="329">
        <v>0.42</v>
      </c>
      <c r="Y370" s="329">
        <v>0.24</v>
      </c>
      <c r="Z370" s="328">
        <v>4.5999999999999996</v>
      </c>
      <c r="AA370" s="328">
        <v>1</v>
      </c>
      <c r="AB370" s="329">
        <v>0.84</v>
      </c>
      <c r="AC370" s="328">
        <v>0</v>
      </c>
      <c r="AD370" s="328">
        <v>2</v>
      </c>
      <c r="AE370" s="323">
        <v>19.5</v>
      </c>
      <c r="AF370" s="323">
        <v>24.5</v>
      </c>
      <c r="AG370" s="323">
        <v>6.4</v>
      </c>
      <c r="AH370" s="324">
        <v>72</v>
      </c>
      <c r="AI370" s="323">
        <v>6.4</v>
      </c>
      <c r="AJ370" s="324">
        <v>72</v>
      </c>
      <c r="AK370" s="325"/>
    </row>
    <row r="371" spans="1:37" s="323" customFormat="1" ht="12.75">
      <c r="A371" s="320">
        <v>370</v>
      </c>
      <c r="B371" s="321" t="s">
        <v>2895</v>
      </c>
      <c r="C371" s="330" t="s">
        <v>2919</v>
      </c>
      <c r="D371" s="323" t="s">
        <v>2920</v>
      </c>
      <c r="E371" s="330"/>
      <c r="F371" s="330">
        <v>100</v>
      </c>
      <c r="G371" s="336">
        <v>62.1</v>
      </c>
      <c r="H371" s="327">
        <v>245</v>
      </c>
      <c r="I371" s="327">
        <v>1015</v>
      </c>
      <c r="J371" s="328">
        <v>17.2</v>
      </c>
      <c r="K371" s="328">
        <v>19.399999999999999</v>
      </c>
      <c r="L371" s="328">
        <v>0.3</v>
      </c>
      <c r="M371" s="328">
        <v>0</v>
      </c>
      <c r="N371" s="328">
        <v>0</v>
      </c>
      <c r="O371" s="328">
        <v>1</v>
      </c>
      <c r="P371" s="328">
        <v>13</v>
      </c>
      <c r="Q371" s="328">
        <v>1.4</v>
      </c>
      <c r="R371" s="328">
        <v>65</v>
      </c>
      <c r="S371" s="328">
        <v>180</v>
      </c>
      <c r="T371" s="323">
        <v>5</v>
      </c>
      <c r="U371" s="328">
        <v>2.1</v>
      </c>
      <c r="V371" s="328">
        <v>20</v>
      </c>
      <c r="W371" s="328">
        <v>339</v>
      </c>
      <c r="X371" s="329">
        <v>0.76</v>
      </c>
      <c r="Y371" s="329">
        <v>0.22</v>
      </c>
      <c r="Z371" s="328">
        <v>4.9000000000000004</v>
      </c>
      <c r="AA371" s="328">
        <v>5</v>
      </c>
      <c r="AB371" s="329">
        <v>0.73</v>
      </c>
      <c r="AC371" s="328">
        <v>0</v>
      </c>
      <c r="AD371" s="328">
        <v>2</v>
      </c>
      <c r="AE371" s="323">
        <v>5.7</v>
      </c>
      <c r="AF371" s="323">
        <v>7.2</v>
      </c>
      <c r="AG371" s="323">
        <v>2.1</v>
      </c>
      <c r="AH371" s="324">
        <v>70</v>
      </c>
      <c r="AI371" s="323">
        <v>2.1</v>
      </c>
      <c r="AJ371" s="324">
        <v>70</v>
      </c>
      <c r="AK371" s="325"/>
    </row>
    <row r="372" spans="1:37" s="323" customFormat="1" ht="12.75">
      <c r="A372" s="320">
        <v>371</v>
      </c>
      <c r="B372" s="321" t="s">
        <v>2895</v>
      </c>
      <c r="C372" s="330" t="s">
        <v>2921</v>
      </c>
      <c r="D372" s="323" t="s">
        <v>2922</v>
      </c>
      <c r="E372" s="330" t="s">
        <v>2923</v>
      </c>
      <c r="F372" s="330">
        <v>54</v>
      </c>
      <c r="G372" s="336">
        <v>53.9</v>
      </c>
      <c r="H372" s="327">
        <v>258</v>
      </c>
      <c r="I372" s="327">
        <v>1079</v>
      </c>
      <c r="J372" s="328">
        <v>29.5</v>
      </c>
      <c r="K372" s="328">
        <v>15.6</v>
      </c>
      <c r="L372" s="328">
        <v>0</v>
      </c>
      <c r="M372" s="328">
        <v>0</v>
      </c>
      <c r="N372" s="328">
        <v>0</v>
      </c>
      <c r="O372" s="328">
        <v>1.1000000000000001</v>
      </c>
      <c r="P372" s="328">
        <v>12</v>
      </c>
      <c r="Q372" s="328">
        <v>1</v>
      </c>
      <c r="R372" s="328">
        <v>77</v>
      </c>
      <c r="S372" s="328">
        <v>174</v>
      </c>
      <c r="T372" s="323">
        <v>0</v>
      </c>
      <c r="U372" s="323">
        <v>0</v>
      </c>
      <c r="V372" s="323">
        <v>0</v>
      </c>
      <c r="W372" s="328">
        <v>362</v>
      </c>
      <c r="X372" s="329">
        <v>0.46</v>
      </c>
      <c r="Y372" s="329">
        <v>0.3</v>
      </c>
      <c r="Z372" s="328">
        <v>3.8</v>
      </c>
      <c r="AA372" s="323">
        <v>0</v>
      </c>
      <c r="AB372" s="329">
        <v>0</v>
      </c>
      <c r="AC372" s="328">
        <v>0</v>
      </c>
      <c r="AD372" s="328">
        <v>2</v>
      </c>
      <c r="AE372" s="323">
        <v>7</v>
      </c>
      <c r="AF372" s="323">
        <v>6.3</v>
      </c>
      <c r="AG372" s="323">
        <v>2.2000000000000002</v>
      </c>
      <c r="AH372" s="324">
        <v>31</v>
      </c>
      <c r="AI372" s="323">
        <v>2.2000000000000002</v>
      </c>
      <c r="AJ372" s="324">
        <v>31</v>
      </c>
      <c r="AK372" s="325"/>
    </row>
    <row r="373" spans="1:37" s="323" customFormat="1" ht="12.75">
      <c r="A373" s="320">
        <v>372</v>
      </c>
      <c r="B373" s="321" t="s">
        <v>2895</v>
      </c>
      <c r="C373" s="330" t="s">
        <v>2924</v>
      </c>
      <c r="D373" s="323" t="s">
        <v>2925</v>
      </c>
      <c r="E373" s="330" t="s">
        <v>2923</v>
      </c>
      <c r="F373" s="330">
        <v>77</v>
      </c>
      <c r="G373" s="336">
        <v>59.4</v>
      </c>
      <c r="H373" s="327">
        <v>277</v>
      </c>
      <c r="I373" s="327">
        <v>1150</v>
      </c>
      <c r="J373" s="328">
        <v>18.7</v>
      </c>
      <c r="K373" s="328">
        <v>22.5</v>
      </c>
      <c r="L373" s="328">
        <v>0</v>
      </c>
      <c r="M373" s="328">
        <v>0</v>
      </c>
      <c r="N373" s="328">
        <v>0</v>
      </c>
      <c r="O373" s="328">
        <v>0.9</v>
      </c>
      <c r="P373" s="328">
        <v>11</v>
      </c>
      <c r="Q373" s="328">
        <v>1</v>
      </c>
      <c r="R373" s="328">
        <v>93</v>
      </c>
      <c r="S373" s="328">
        <v>180</v>
      </c>
      <c r="T373" s="323">
        <v>2</v>
      </c>
      <c r="U373" s="328">
        <v>1.8</v>
      </c>
      <c r="V373" s="328">
        <v>20</v>
      </c>
      <c r="W373" s="328">
        <v>255</v>
      </c>
      <c r="X373" s="329">
        <v>0.62</v>
      </c>
      <c r="Y373" s="329">
        <v>0.26</v>
      </c>
      <c r="Z373" s="328">
        <v>5.0999999999999996</v>
      </c>
      <c r="AA373" s="328">
        <v>4</v>
      </c>
      <c r="AB373" s="329">
        <v>0.87</v>
      </c>
      <c r="AC373" s="328">
        <v>0</v>
      </c>
      <c r="AD373" s="328">
        <v>5</v>
      </c>
      <c r="AE373" s="323">
        <v>7.4</v>
      </c>
      <c r="AF373" s="323">
        <v>6.9</v>
      </c>
      <c r="AG373" s="323">
        <v>2.5</v>
      </c>
      <c r="AH373" s="324">
        <v>75</v>
      </c>
      <c r="AI373" s="323">
        <v>2.5</v>
      </c>
      <c r="AJ373" s="324">
        <v>75</v>
      </c>
      <c r="AK373" s="325"/>
    </row>
    <row r="374" spans="1:37" s="323" customFormat="1" ht="12.75">
      <c r="A374" s="320">
        <v>373</v>
      </c>
      <c r="B374" s="321" t="s">
        <v>2895</v>
      </c>
      <c r="C374" s="330" t="s">
        <v>2926</v>
      </c>
      <c r="D374" s="323" t="s">
        <v>2927</v>
      </c>
      <c r="E374" s="330" t="s">
        <v>2923</v>
      </c>
      <c r="F374" s="330">
        <v>50</v>
      </c>
      <c r="G374" s="336">
        <v>48.1</v>
      </c>
      <c r="H374" s="327">
        <v>341</v>
      </c>
      <c r="I374" s="327">
        <v>1414</v>
      </c>
      <c r="J374" s="328">
        <v>24.4</v>
      </c>
      <c r="K374" s="328">
        <v>27</v>
      </c>
      <c r="L374" s="328">
        <v>0</v>
      </c>
      <c r="M374" s="328">
        <v>0</v>
      </c>
      <c r="N374" s="328">
        <v>0</v>
      </c>
      <c r="O374" s="328">
        <v>1</v>
      </c>
      <c r="P374" s="328">
        <v>45</v>
      </c>
      <c r="Q374" s="328">
        <v>1.3</v>
      </c>
      <c r="R374" s="328">
        <v>111</v>
      </c>
      <c r="S374" s="328">
        <v>178</v>
      </c>
      <c r="T374" s="323">
        <v>0</v>
      </c>
      <c r="U374" s="328">
        <v>3.3</v>
      </c>
      <c r="V374" s="328">
        <v>21</v>
      </c>
      <c r="W374" s="328">
        <v>314</v>
      </c>
      <c r="X374" s="329">
        <v>0.48</v>
      </c>
      <c r="Y374" s="329">
        <v>0.36</v>
      </c>
      <c r="Z374" s="328">
        <v>4.5999999999999996</v>
      </c>
      <c r="AA374" s="328">
        <v>0</v>
      </c>
      <c r="AB374" s="329">
        <v>0.77</v>
      </c>
      <c r="AC374" s="328">
        <v>0</v>
      </c>
      <c r="AD374" s="328">
        <v>6</v>
      </c>
      <c r="AE374" s="323">
        <v>11</v>
      </c>
      <c r="AF374" s="323">
        <v>13.5</v>
      </c>
      <c r="AG374" s="323">
        <v>2.2999999999999998</v>
      </c>
      <c r="AH374" s="324">
        <v>118</v>
      </c>
      <c r="AI374" s="323">
        <v>2.2999999999999998</v>
      </c>
      <c r="AJ374" s="324">
        <v>118</v>
      </c>
      <c r="AK374" s="325"/>
    </row>
    <row r="375" spans="1:37" s="323" customFormat="1" ht="12.75">
      <c r="A375" s="320">
        <v>374</v>
      </c>
      <c r="B375" s="321" t="s">
        <v>2895</v>
      </c>
      <c r="C375" s="330" t="s">
        <v>2928</v>
      </c>
      <c r="D375" s="323" t="s">
        <v>2929</v>
      </c>
      <c r="E375" s="330" t="s">
        <v>1322</v>
      </c>
      <c r="F375" s="330">
        <v>100</v>
      </c>
      <c r="G375" s="336">
        <v>72.3</v>
      </c>
      <c r="H375" s="327">
        <v>123</v>
      </c>
      <c r="I375" s="327">
        <v>519</v>
      </c>
      <c r="J375" s="328">
        <v>21.4</v>
      </c>
      <c r="K375" s="328">
        <v>3.7</v>
      </c>
      <c r="L375" s="328">
        <v>1.1000000000000001</v>
      </c>
      <c r="M375" s="328">
        <v>0</v>
      </c>
      <c r="N375" s="328">
        <v>0</v>
      </c>
      <c r="O375" s="328">
        <v>1.5</v>
      </c>
      <c r="P375" s="328">
        <v>10</v>
      </c>
      <c r="Q375" s="328">
        <v>23.3</v>
      </c>
      <c r="R375" s="328">
        <v>87</v>
      </c>
      <c r="S375" s="328">
        <v>360</v>
      </c>
      <c r="T375" s="323">
        <v>10</v>
      </c>
      <c r="U375" s="328">
        <v>6.4</v>
      </c>
      <c r="V375" s="328">
        <v>19</v>
      </c>
      <c r="W375" s="328">
        <v>296</v>
      </c>
      <c r="X375" s="329">
        <v>0.4</v>
      </c>
      <c r="Y375" s="329">
        <v>3</v>
      </c>
      <c r="Z375" s="328">
        <v>15.1</v>
      </c>
      <c r="AA375" s="328">
        <v>212</v>
      </c>
      <c r="AB375" s="329">
        <v>25.63</v>
      </c>
      <c r="AC375" s="328">
        <v>25</v>
      </c>
      <c r="AD375" s="328">
        <v>6499</v>
      </c>
      <c r="AE375" s="323">
        <v>1.1000000000000001</v>
      </c>
      <c r="AF375" s="323">
        <v>0.5</v>
      </c>
      <c r="AG375" s="323">
        <v>0.9</v>
      </c>
      <c r="AH375" s="324">
        <v>301</v>
      </c>
      <c r="AI375" s="323">
        <v>0.9</v>
      </c>
      <c r="AJ375" s="324">
        <v>301</v>
      </c>
      <c r="AK375" s="325"/>
    </row>
    <row r="376" spans="1:37" s="323" customFormat="1" ht="12.75">
      <c r="A376" s="320">
        <v>375</v>
      </c>
      <c r="B376" s="321" t="s">
        <v>2895</v>
      </c>
      <c r="C376" s="330" t="s">
        <v>2930</v>
      </c>
      <c r="D376" s="323" t="s">
        <v>2931</v>
      </c>
      <c r="E376" s="330" t="s">
        <v>2932</v>
      </c>
      <c r="F376" s="330">
        <v>100</v>
      </c>
      <c r="G376" s="336">
        <v>60.2</v>
      </c>
      <c r="H376" s="327">
        <v>170</v>
      </c>
      <c r="I376" s="327">
        <v>718</v>
      </c>
      <c r="J376" s="328">
        <v>35.1</v>
      </c>
      <c r="K376" s="328">
        <v>3.2</v>
      </c>
      <c r="L376" s="328">
        <v>0</v>
      </c>
      <c r="M376" s="328">
        <v>0</v>
      </c>
      <c r="N376" s="328">
        <v>0</v>
      </c>
      <c r="O376" s="328">
        <v>1.4</v>
      </c>
      <c r="P376" s="328">
        <v>18</v>
      </c>
      <c r="Q376" s="328">
        <v>1.2</v>
      </c>
      <c r="R376" s="328">
        <v>34</v>
      </c>
      <c r="S376" s="328">
        <v>232</v>
      </c>
      <c r="T376" s="323">
        <v>0</v>
      </c>
      <c r="U376" s="328">
        <v>2.5</v>
      </c>
      <c r="V376" s="328">
        <v>28</v>
      </c>
      <c r="W376" s="328">
        <v>375</v>
      </c>
      <c r="X376" s="329">
        <v>1.02</v>
      </c>
      <c r="Y376" s="329">
        <v>0.33</v>
      </c>
      <c r="Z376" s="328">
        <v>4.8</v>
      </c>
      <c r="AA376" s="328">
        <v>1</v>
      </c>
      <c r="AB376" s="329">
        <v>0.73</v>
      </c>
      <c r="AC376" s="328">
        <v>0</v>
      </c>
      <c r="AD376" s="328">
        <v>0</v>
      </c>
      <c r="AE376" s="323">
        <v>1.4</v>
      </c>
      <c r="AF376" s="323">
        <v>1.5</v>
      </c>
      <c r="AG376" s="323">
        <v>0.4</v>
      </c>
      <c r="AH376" s="324">
        <v>41</v>
      </c>
      <c r="AI376" s="323">
        <v>0.4</v>
      </c>
      <c r="AJ376" s="324">
        <v>41</v>
      </c>
      <c r="AK376" s="325"/>
    </row>
    <row r="377" spans="1:37" s="323" customFormat="1" ht="12.75">
      <c r="A377" s="320">
        <v>376</v>
      </c>
      <c r="B377" s="321" t="s">
        <v>2895</v>
      </c>
      <c r="C377" s="330" t="s">
        <v>2125</v>
      </c>
      <c r="D377" s="323" t="s">
        <v>2933</v>
      </c>
      <c r="E377" s="330" t="s">
        <v>2932</v>
      </c>
      <c r="F377" s="330">
        <v>100</v>
      </c>
      <c r="G377" s="336">
        <v>74.3</v>
      </c>
      <c r="H377" s="327">
        <v>110</v>
      </c>
      <c r="I377" s="327">
        <v>465</v>
      </c>
      <c r="J377" s="328">
        <v>21.6</v>
      </c>
      <c r="K377" s="328">
        <v>2.5</v>
      </c>
      <c r="L377" s="328">
        <v>0.3</v>
      </c>
      <c r="M377" s="328">
        <v>0</v>
      </c>
      <c r="N377" s="328">
        <v>0</v>
      </c>
      <c r="O377" s="328">
        <v>1.3</v>
      </c>
      <c r="P377" s="328">
        <v>10</v>
      </c>
      <c r="Q377" s="328">
        <v>0.9</v>
      </c>
      <c r="R377" s="328">
        <v>53</v>
      </c>
      <c r="S377" s="328">
        <v>216</v>
      </c>
      <c r="T377" s="323">
        <v>0</v>
      </c>
      <c r="U377" s="328">
        <v>1.9</v>
      </c>
      <c r="V377" s="328">
        <v>27</v>
      </c>
      <c r="W377" s="328">
        <v>368</v>
      </c>
      <c r="X377" s="329">
        <v>0.95</v>
      </c>
      <c r="Y377" s="329">
        <v>0.34</v>
      </c>
      <c r="Z377" s="328">
        <v>7.1</v>
      </c>
      <c r="AA377" s="328">
        <v>0</v>
      </c>
      <c r="AB377" s="329">
        <v>0.51</v>
      </c>
      <c r="AC377" s="328">
        <v>0</v>
      </c>
      <c r="AD377" s="328">
        <v>0</v>
      </c>
      <c r="AE377" s="323">
        <v>0.8</v>
      </c>
      <c r="AF377" s="323">
        <v>1</v>
      </c>
      <c r="AG377" s="323">
        <v>0.2</v>
      </c>
      <c r="AH377" s="324">
        <v>44</v>
      </c>
      <c r="AI377" s="323">
        <v>0.2</v>
      </c>
      <c r="AJ377" s="324">
        <v>44</v>
      </c>
      <c r="AK377" s="325"/>
    </row>
    <row r="378" spans="1:37" s="323" customFormat="1" ht="12.75">
      <c r="A378" s="320">
        <v>377</v>
      </c>
      <c r="B378" s="321" t="s">
        <v>2895</v>
      </c>
      <c r="C378" s="330" t="s">
        <v>2934</v>
      </c>
      <c r="D378" s="323" t="s">
        <v>2935</v>
      </c>
      <c r="E378" s="330" t="s">
        <v>2932</v>
      </c>
      <c r="F378" s="330">
        <v>100</v>
      </c>
      <c r="G378" s="336">
        <v>60.1</v>
      </c>
      <c r="H378" s="327">
        <v>170</v>
      </c>
      <c r="I378" s="327">
        <v>719</v>
      </c>
      <c r="J378" s="328">
        <v>35.1</v>
      </c>
      <c r="K378" s="328">
        <v>3.2</v>
      </c>
      <c r="L378" s="328">
        <v>0.2</v>
      </c>
      <c r="M378" s="328">
        <v>0</v>
      </c>
      <c r="N378" s="328">
        <v>0</v>
      </c>
      <c r="O378" s="328">
        <v>1.4</v>
      </c>
      <c r="P378" s="328">
        <v>16</v>
      </c>
      <c r="Q378" s="328">
        <v>1.2</v>
      </c>
      <c r="R378" s="328">
        <v>55</v>
      </c>
      <c r="S378" s="328">
        <v>259</v>
      </c>
      <c r="T378" s="323">
        <v>0</v>
      </c>
      <c r="U378" s="328">
        <v>2.5</v>
      </c>
      <c r="V378" s="328">
        <v>31</v>
      </c>
      <c r="W378" s="328">
        <v>401</v>
      </c>
      <c r="X378" s="329">
        <v>0.7</v>
      </c>
      <c r="Y378" s="329">
        <v>0.34</v>
      </c>
      <c r="Z378" s="328">
        <v>6.6</v>
      </c>
      <c r="AA378" s="328">
        <v>0</v>
      </c>
      <c r="AB378" s="329">
        <v>0.56000000000000005</v>
      </c>
      <c r="AC378" s="328">
        <v>0</v>
      </c>
      <c r="AD378" s="328">
        <v>0</v>
      </c>
      <c r="AE378" s="323">
        <v>1.3</v>
      </c>
      <c r="AF378" s="323">
        <v>1.6</v>
      </c>
      <c r="AG378" s="323">
        <v>0.4</v>
      </c>
      <c r="AH378" s="324">
        <v>42</v>
      </c>
      <c r="AI378" s="323">
        <v>0.4</v>
      </c>
      <c r="AJ378" s="324">
        <v>42</v>
      </c>
      <c r="AK378" s="325"/>
    </row>
    <row r="379" spans="1:37" s="323" customFormat="1" ht="12.75">
      <c r="A379" s="320">
        <v>378</v>
      </c>
      <c r="B379" s="321" t="s">
        <v>2895</v>
      </c>
      <c r="C379" s="330" t="s">
        <v>2936</v>
      </c>
      <c r="D379" s="323" t="s">
        <v>2937</v>
      </c>
      <c r="E379" s="330" t="s">
        <v>2938</v>
      </c>
      <c r="F379" s="330">
        <v>100</v>
      </c>
      <c r="G379" s="336">
        <v>20.399999999999999</v>
      </c>
      <c r="H379" s="327">
        <v>465</v>
      </c>
      <c r="I379" s="327">
        <v>1934</v>
      </c>
      <c r="J379" s="328">
        <v>39</v>
      </c>
      <c r="K379" s="328">
        <v>34.1</v>
      </c>
      <c r="L379" s="328">
        <v>0.5</v>
      </c>
      <c r="M379" s="328">
        <v>0</v>
      </c>
      <c r="N379" s="328">
        <v>0</v>
      </c>
      <c r="O379" s="328">
        <v>6</v>
      </c>
      <c r="P379" s="328">
        <v>23</v>
      </c>
      <c r="Q379" s="328">
        <v>0.8</v>
      </c>
      <c r="R379" s="328">
        <v>87</v>
      </c>
      <c r="S379" s="328">
        <v>184</v>
      </c>
      <c r="T379" s="323">
        <v>0</v>
      </c>
      <c r="U379" s="328">
        <v>3.5</v>
      </c>
      <c r="V379" s="328">
        <v>34</v>
      </c>
      <c r="W379" s="328">
        <v>252</v>
      </c>
      <c r="X379" s="329">
        <v>0.55000000000000004</v>
      </c>
      <c r="Y379" s="329">
        <v>0.17</v>
      </c>
      <c r="Z379" s="328">
        <v>5.6</v>
      </c>
      <c r="AA379" s="323">
        <v>0</v>
      </c>
      <c r="AB379" s="329">
        <v>0</v>
      </c>
      <c r="AC379" s="328">
        <v>0</v>
      </c>
      <c r="AD379" s="328">
        <v>0</v>
      </c>
      <c r="AE379" s="323">
        <v>11.6</v>
      </c>
      <c r="AF379" s="323">
        <v>15.2</v>
      </c>
      <c r="AG379" s="323">
        <v>5.6</v>
      </c>
      <c r="AH379" s="324">
        <v>111</v>
      </c>
      <c r="AI379" s="323">
        <v>5.6</v>
      </c>
      <c r="AJ379" s="324">
        <v>111</v>
      </c>
      <c r="AK379" s="325"/>
    </row>
    <row r="380" spans="1:37" s="323" customFormat="1" ht="12.75">
      <c r="A380" s="320">
        <v>379</v>
      </c>
      <c r="B380" s="321" t="s">
        <v>2895</v>
      </c>
      <c r="C380" s="330" t="s">
        <v>2939</v>
      </c>
      <c r="D380" s="323" t="s">
        <v>2940</v>
      </c>
      <c r="E380" s="330" t="s">
        <v>2938</v>
      </c>
      <c r="F380" s="330">
        <v>100</v>
      </c>
      <c r="G380" s="336">
        <v>44.2</v>
      </c>
      <c r="H380" s="327">
        <v>413</v>
      </c>
      <c r="I380" s="327">
        <v>1705</v>
      </c>
      <c r="J380" s="328">
        <v>13.1</v>
      </c>
      <c r="K380" s="328">
        <v>39.700000000000003</v>
      </c>
      <c r="L380" s="328">
        <v>0.8</v>
      </c>
      <c r="M380" s="328">
        <v>0</v>
      </c>
      <c r="N380" s="328">
        <v>0</v>
      </c>
      <c r="O380" s="328">
        <v>2.2000000000000002</v>
      </c>
      <c r="P380" s="328">
        <v>5</v>
      </c>
      <c r="Q380" s="328">
        <v>0.7</v>
      </c>
      <c r="R380" s="328">
        <v>1118</v>
      </c>
      <c r="S380" s="328">
        <v>127</v>
      </c>
      <c r="T380" s="323">
        <v>11</v>
      </c>
      <c r="U380" s="328">
        <v>1.3</v>
      </c>
      <c r="V380" s="328">
        <v>12</v>
      </c>
      <c r="W380" s="328">
        <v>210</v>
      </c>
      <c r="X380" s="329">
        <v>0.41</v>
      </c>
      <c r="Y380" s="329">
        <v>0.1</v>
      </c>
      <c r="Z380" s="328">
        <v>4.2</v>
      </c>
      <c r="AA380" s="328">
        <v>2</v>
      </c>
      <c r="AB380" s="329">
        <v>0.5</v>
      </c>
      <c r="AC380" s="328">
        <v>0</v>
      </c>
      <c r="AD380" s="328">
        <v>0</v>
      </c>
      <c r="AE380" s="323">
        <v>13.3</v>
      </c>
      <c r="AF380" s="323">
        <v>17.399999999999999</v>
      </c>
      <c r="AG380" s="323">
        <v>6.5</v>
      </c>
      <c r="AH380" s="324">
        <v>66</v>
      </c>
      <c r="AI380" s="323">
        <v>6.5</v>
      </c>
      <c r="AJ380" s="324">
        <v>66</v>
      </c>
      <c r="AK380" s="325"/>
    </row>
    <row r="381" spans="1:37" s="323" customFormat="1" ht="12.75">
      <c r="A381" s="320">
        <v>380</v>
      </c>
      <c r="B381" s="321" t="s">
        <v>2895</v>
      </c>
      <c r="C381" s="330" t="s">
        <v>2941</v>
      </c>
      <c r="D381" s="323" t="s">
        <v>2942</v>
      </c>
      <c r="E381" s="330" t="s">
        <v>2938</v>
      </c>
      <c r="F381" s="330">
        <v>100</v>
      </c>
      <c r="G381" s="336">
        <v>47</v>
      </c>
      <c r="H381" s="327">
        <v>354</v>
      </c>
      <c r="I381" s="327">
        <v>1467</v>
      </c>
      <c r="J381" s="328">
        <v>22.4</v>
      </c>
      <c r="K381" s="328">
        <v>29.4</v>
      </c>
      <c r="L381" s="328">
        <v>0</v>
      </c>
      <c r="M381" s="328">
        <v>0</v>
      </c>
      <c r="N381" s="328">
        <v>0</v>
      </c>
      <c r="O381" s="328">
        <v>1.2</v>
      </c>
      <c r="P381" s="328">
        <v>9</v>
      </c>
      <c r="Q381" s="328">
        <v>0.8</v>
      </c>
      <c r="R381" s="328">
        <v>77</v>
      </c>
      <c r="S381" s="328">
        <v>180</v>
      </c>
      <c r="T381" s="323">
        <v>6</v>
      </c>
      <c r="U381" s="328">
        <v>2.5</v>
      </c>
      <c r="V381" s="328">
        <v>21</v>
      </c>
      <c r="W381" s="328">
        <v>379</v>
      </c>
      <c r="X381" s="329">
        <v>0.8</v>
      </c>
      <c r="Y381" s="329">
        <v>0.2</v>
      </c>
      <c r="Z381" s="328">
        <v>6.7</v>
      </c>
      <c r="AA381" s="328">
        <v>3</v>
      </c>
      <c r="AB381" s="329">
        <v>1</v>
      </c>
      <c r="AC381" s="328">
        <v>0</v>
      </c>
      <c r="AD381" s="328">
        <v>0</v>
      </c>
      <c r="AE381" s="323">
        <v>8.6999999999999993</v>
      </c>
      <c r="AF381" s="323">
        <v>14.2</v>
      </c>
      <c r="AG381" s="323">
        <v>6.4</v>
      </c>
      <c r="AH381" s="324">
        <v>79</v>
      </c>
      <c r="AI381" s="323">
        <v>6.4</v>
      </c>
      <c r="AJ381" s="324">
        <v>79</v>
      </c>
      <c r="AK381" s="325"/>
    </row>
    <row r="382" spans="1:37" s="323" customFormat="1" ht="12.75">
      <c r="A382" s="320">
        <v>381</v>
      </c>
      <c r="B382" s="321" t="s">
        <v>2895</v>
      </c>
      <c r="C382" s="330" t="s">
        <v>2943</v>
      </c>
      <c r="D382" s="323" t="s">
        <v>2944</v>
      </c>
      <c r="E382" s="330" t="s">
        <v>2945</v>
      </c>
      <c r="F382" s="330">
        <v>100</v>
      </c>
      <c r="G382" s="336">
        <v>67.2</v>
      </c>
      <c r="H382" s="327">
        <v>148</v>
      </c>
      <c r="I382" s="327">
        <v>623</v>
      </c>
      <c r="J382" s="328">
        <v>27.1</v>
      </c>
      <c r="K382" s="328">
        <v>4.3</v>
      </c>
      <c r="L382" s="328">
        <v>0</v>
      </c>
      <c r="M382" s="328">
        <v>0</v>
      </c>
      <c r="N382" s="328">
        <v>0</v>
      </c>
      <c r="O382" s="328">
        <v>1.3</v>
      </c>
      <c r="P382" s="328">
        <v>17</v>
      </c>
      <c r="Q382" s="328">
        <v>1.1000000000000001</v>
      </c>
      <c r="R382" s="328">
        <v>24</v>
      </c>
      <c r="S382" s="328">
        <v>210</v>
      </c>
      <c r="T382" s="323">
        <v>5</v>
      </c>
      <c r="U382" s="328">
        <v>3.1</v>
      </c>
      <c r="V382" s="328">
        <v>27</v>
      </c>
      <c r="W382" s="328">
        <v>360</v>
      </c>
      <c r="X382" s="329">
        <v>0.74</v>
      </c>
      <c r="Y382" s="329">
        <v>0.3</v>
      </c>
      <c r="Z382" s="328">
        <v>5.9</v>
      </c>
      <c r="AA382" s="328">
        <v>1</v>
      </c>
      <c r="AB382" s="329">
        <v>1</v>
      </c>
      <c r="AC382" s="328">
        <v>0</v>
      </c>
      <c r="AD382" s="328">
        <v>0</v>
      </c>
      <c r="AE382" s="323">
        <v>1.7</v>
      </c>
      <c r="AF382" s="323">
        <v>2</v>
      </c>
      <c r="AG382" s="323">
        <v>0.7</v>
      </c>
      <c r="AH382" s="324">
        <v>105</v>
      </c>
      <c r="AI382" s="323">
        <v>0.7</v>
      </c>
      <c r="AJ382" s="324">
        <v>105</v>
      </c>
      <c r="AK382" s="325"/>
    </row>
    <row r="383" spans="1:37" s="323" customFormat="1" ht="12.75">
      <c r="A383" s="320">
        <v>382</v>
      </c>
      <c r="B383" s="321" t="s">
        <v>2895</v>
      </c>
      <c r="C383" s="330" t="s">
        <v>2946</v>
      </c>
      <c r="D383" s="323" t="s">
        <v>2947</v>
      </c>
      <c r="E383" s="330" t="s">
        <v>2945</v>
      </c>
      <c r="F383" s="330">
        <v>100</v>
      </c>
      <c r="G383" s="336">
        <v>72.900000000000006</v>
      </c>
      <c r="H383" s="327">
        <v>131</v>
      </c>
      <c r="I383" s="327">
        <v>551</v>
      </c>
      <c r="J383" s="328">
        <v>20.5</v>
      </c>
      <c r="K383" s="328">
        <v>5.4</v>
      </c>
      <c r="L383" s="328">
        <v>0.2</v>
      </c>
      <c r="M383" s="328">
        <v>0</v>
      </c>
      <c r="N383" s="328">
        <v>0</v>
      </c>
      <c r="O383" s="328">
        <v>1.1000000000000001</v>
      </c>
      <c r="P383" s="328">
        <v>8</v>
      </c>
      <c r="Q383" s="328">
        <v>1.2</v>
      </c>
      <c r="R383" s="328">
        <v>57</v>
      </c>
      <c r="S383" s="328">
        <v>217</v>
      </c>
      <c r="T383" s="323">
        <v>5</v>
      </c>
      <c r="U383" s="328">
        <v>2.5</v>
      </c>
      <c r="V383" s="328">
        <v>23</v>
      </c>
      <c r="W383" s="328">
        <v>370</v>
      </c>
      <c r="X383" s="329">
        <v>0.8</v>
      </c>
      <c r="Y383" s="329">
        <v>0.24</v>
      </c>
      <c r="Z383" s="328">
        <v>5.7</v>
      </c>
      <c r="AA383" s="328">
        <v>5</v>
      </c>
      <c r="AB383" s="329">
        <v>1</v>
      </c>
      <c r="AC383" s="328">
        <v>0</v>
      </c>
      <c r="AD383" s="328">
        <v>0</v>
      </c>
      <c r="AE383" s="323">
        <v>1.9</v>
      </c>
      <c r="AF383" s="323">
        <v>2.4</v>
      </c>
      <c r="AG383" s="323">
        <v>0.6</v>
      </c>
      <c r="AH383" s="324">
        <v>68</v>
      </c>
      <c r="AI383" s="323">
        <v>0.6</v>
      </c>
      <c r="AJ383" s="324">
        <v>68</v>
      </c>
      <c r="AK383" s="325"/>
    </row>
    <row r="384" spans="1:37" s="323" customFormat="1" ht="12.75">
      <c r="A384" s="320">
        <v>383</v>
      </c>
      <c r="B384" s="321" t="s">
        <v>2895</v>
      </c>
      <c r="C384" s="330" t="s">
        <v>2948</v>
      </c>
      <c r="D384" s="323" t="s">
        <v>2949</v>
      </c>
      <c r="E384" s="330" t="s">
        <v>2945</v>
      </c>
      <c r="F384" s="330">
        <v>100</v>
      </c>
      <c r="G384" s="336">
        <v>60</v>
      </c>
      <c r="H384" s="327">
        <v>202</v>
      </c>
      <c r="I384" s="327">
        <v>848</v>
      </c>
      <c r="J384" s="328">
        <v>29.4</v>
      </c>
      <c r="K384" s="328">
        <v>9.4</v>
      </c>
      <c r="L384" s="328">
        <v>0</v>
      </c>
      <c r="M384" s="328">
        <v>0</v>
      </c>
      <c r="N384" s="328">
        <v>0</v>
      </c>
      <c r="O384" s="328">
        <v>1.2</v>
      </c>
      <c r="P384" s="328">
        <v>18</v>
      </c>
      <c r="Q384" s="328">
        <v>1.1000000000000001</v>
      </c>
      <c r="R384" s="328">
        <v>27</v>
      </c>
      <c r="S384" s="328">
        <v>277</v>
      </c>
      <c r="T384" s="323">
        <v>5</v>
      </c>
      <c r="U384" s="328">
        <v>3.1</v>
      </c>
      <c r="V384" s="328">
        <v>26</v>
      </c>
      <c r="W384" s="328">
        <v>384</v>
      </c>
      <c r="X384" s="329">
        <v>0.8</v>
      </c>
      <c r="Y384" s="329">
        <v>0.32</v>
      </c>
      <c r="Z384" s="328">
        <v>5.9</v>
      </c>
      <c r="AA384" s="328">
        <v>12</v>
      </c>
      <c r="AB384" s="329">
        <v>0.8</v>
      </c>
      <c r="AC384" s="328">
        <v>0</v>
      </c>
      <c r="AD384" s="328">
        <v>0</v>
      </c>
      <c r="AE384" s="323">
        <v>3.3</v>
      </c>
      <c r="AF384" s="323">
        <v>4.5</v>
      </c>
      <c r="AG384" s="323">
        <v>0.8</v>
      </c>
      <c r="AH384" s="324">
        <v>94</v>
      </c>
      <c r="AI384" s="323">
        <v>0.8</v>
      </c>
      <c r="AJ384" s="324">
        <v>94</v>
      </c>
      <c r="AK384" s="325"/>
    </row>
    <row r="385" spans="1:37" s="323" customFormat="1" ht="12.75">
      <c r="A385" s="320">
        <v>384</v>
      </c>
      <c r="B385" s="321" t="s">
        <v>2895</v>
      </c>
      <c r="C385" s="330" t="s">
        <v>2950</v>
      </c>
      <c r="D385" s="323" t="s">
        <v>2951</v>
      </c>
      <c r="E385" s="330" t="s">
        <v>1341</v>
      </c>
      <c r="F385" s="330">
        <v>100</v>
      </c>
      <c r="G385" s="336">
        <v>80</v>
      </c>
      <c r="H385" s="327">
        <v>89</v>
      </c>
      <c r="I385" s="327">
        <v>375</v>
      </c>
      <c r="J385" s="328">
        <v>16.2</v>
      </c>
      <c r="K385" s="328">
        <v>2.7</v>
      </c>
      <c r="L385" s="328">
        <v>0</v>
      </c>
      <c r="M385" s="328">
        <v>0</v>
      </c>
      <c r="N385" s="328">
        <v>0</v>
      </c>
      <c r="O385" s="328">
        <v>1.1000000000000001</v>
      </c>
      <c r="P385" s="328">
        <v>10</v>
      </c>
      <c r="Q385" s="328">
        <v>5</v>
      </c>
      <c r="R385" s="328">
        <v>121</v>
      </c>
      <c r="S385" s="328">
        <v>205</v>
      </c>
      <c r="T385" s="323">
        <v>7</v>
      </c>
      <c r="U385" s="328">
        <v>2.7</v>
      </c>
      <c r="V385" s="328">
        <v>17</v>
      </c>
      <c r="W385" s="328">
        <v>229</v>
      </c>
      <c r="X385" s="329">
        <v>0.35</v>
      </c>
      <c r="Y385" s="329">
        <v>2.8</v>
      </c>
      <c r="Z385" s="328">
        <v>8.1</v>
      </c>
      <c r="AA385" s="328">
        <v>42</v>
      </c>
      <c r="AB385" s="329">
        <v>8.49</v>
      </c>
      <c r="AC385" s="328">
        <v>13</v>
      </c>
      <c r="AD385" s="328">
        <v>59</v>
      </c>
      <c r="AE385" s="323">
        <v>1</v>
      </c>
      <c r="AF385" s="323">
        <v>1</v>
      </c>
      <c r="AG385" s="323">
        <v>0.3</v>
      </c>
      <c r="AH385" s="324">
        <v>319</v>
      </c>
      <c r="AI385" s="323">
        <v>0.3</v>
      </c>
      <c r="AJ385" s="324">
        <v>319</v>
      </c>
      <c r="AK385" s="325"/>
    </row>
    <row r="386" spans="1:37" s="323" customFormat="1" ht="12.75">
      <c r="A386" s="320">
        <v>385</v>
      </c>
      <c r="B386" s="321" t="s">
        <v>2895</v>
      </c>
      <c r="C386" s="330" t="s">
        <v>2952</v>
      </c>
      <c r="D386" s="323" t="s">
        <v>2953</v>
      </c>
      <c r="E386" s="330" t="s">
        <v>2954</v>
      </c>
      <c r="F386" s="330">
        <v>100</v>
      </c>
      <c r="G386" s="336">
        <v>10.3</v>
      </c>
      <c r="H386" s="327">
        <v>751</v>
      </c>
      <c r="I386" s="327">
        <v>3093</v>
      </c>
      <c r="J386" s="328">
        <v>10.4</v>
      </c>
      <c r="K386" s="328">
        <v>78.8</v>
      </c>
      <c r="L386" s="328">
        <v>0</v>
      </c>
      <c r="M386" s="328">
        <v>0</v>
      </c>
      <c r="N386" s="328">
        <v>0</v>
      </c>
      <c r="O386" s="328">
        <v>0.4</v>
      </c>
      <c r="P386" s="328">
        <v>40</v>
      </c>
      <c r="Q386" s="328">
        <v>1.3</v>
      </c>
      <c r="R386" s="328">
        <v>15</v>
      </c>
      <c r="S386" s="328">
        <v>62</v>
      </c>
      <c r="T386" s="323">
        <v>11</v>
      </c>
      <c r="U386" s="328">
        <v>0.8</v>
      </c>
      <c r="V386" s="328">
        <v>10</v>
      </c>
      <c r="W386" s="328">
        <v>130</v>
      </c>
      <c r="X386" s="329">
        <v>0.04</v>
      </c>
      <c r="Y386" s="329">
        <v>0.38</v>
      </c>
      <c r="Z386" s="328">
        <v>2.5</v>
      </c>
      <c r="AA386" s="328">
        <v>0</v>
      </c>
      <c r="AB386" s="329">
        <v>0</v>
      </c>
      <c r="AC386" s="328">
        <v>0</v>
      </c>
      <c r="AD386" s="328">
        <v>0</v>
      </c>
      <c r="AE386" s="323">
        <v>33.1</v>
      </c>
      <c r="AF386" s="323">
        <v>32</v>
      </c>
      <c r="AG386" s="323">
        <v>13.7</v>
      </c>
      <c r="AH386" s="324">
        <v>26</v>
      </c>
      <c r="AI386" s="323">
        <v>13.7</v>
      </c>
      <c r="AJ386" s="324">
        <v>26</v>
      </c>
      <c r="AK386" s="325"/>
    </row>
    <row r="387" spans="1:37" s="323" customFormat="1" ht="12.75">
      <c r="A387" s="320">
        <v>386</v>
      </c>
      <c r="B387" s="321" t="s">
        <v>2895</v>
      </c>
      <c r="C387" s="330" t="s">
        <v>2955</v>
      </c>
      <c r="D387" s="323" t="s">
        <v>2956</v>
      </c>
      <c r="E387" s="330" t="s">
        <v>2954</v>
      </c>
      <c r="F387" s="330">
        <v>100</v>
      </c>
      <c r="G387" s="336">
        <v>10.8</v>
      </c>
      <c r="H387" s="327">
        <v>784</v>
      </c>
      <c r="I387" s="327">
        <v>3224</v>
      </c>
      <c r="J387" s="328">
        <v>2.9</v>
      </c>
      <c r="K387" s="328">
        <v>85.8</v>
      </c>
      <c r="L387" s="328">
        <v>0</v>
      </c>
      <c r="M387" s="328">
        <v>0</v>
      </c>
      <c r="N387" s="328">
        <v>0</v>
      </c>
      <c r="O387" s="328">
        <v>0.6</v>
      </c>
      <c r="P387" s="328">
        <v>6</v>
      </c>
      <c r="Q387" s="328">
        <v>1.1000000000000001</v>
      </c>
      <c r="R387" s="328">
        <v>22</v>
      </c>
      <c r="S387" s="328">
        <v>37</v>
      </c>
      <c r="T387" s="323">
        <v>11</v>
      </c>
      <c r="U387" s="328">
        <v>0.8</v>
      </c>
      <c r="V387" s="328">
        <v>4</v>
      </c>
      <c r="W387" s="328">
        <v>71</v>
      </c>
      <c r="X387" s="329">
        <v>0.23</v>
      </c>
      <c r="Y387" s="329">
        <v>0.17</v>
      </c>
      <c r="Z387" s="328">
        <v>2.7</v>
      </c>
      <c r="AA387" s="328">
        <v>1</v>
      </c>
      <c r="AB387" s="329">
        <v>0.18</v>
      </c>
      <c r="AC387" s="328">
        <v>0</v>
      </c>
      <c r="AD387" s="328">
        <v>10</v>
      </c>
      <c r="AE387" s="323">
        <v>34.6</v>
      </c>
      <c r="AF387" s="323">
        <v>35.299999999999997</v>
      </c>
      <c r="AG387" s="323">
        <v>15.9</v>
      </c>
      <c r="AH387" s="324">
        <v>70</v>
      </c>
      <c r="AI387" s="323">
        <v>15.9</v>
      </c>
      <c r="AJ387" s="324">
        <v>70</v>
      </c>
      <c r="AK387" s="325"/>
    </row>
    <row r="388" spans="1:37" s="323" customFormat="1" ht="12.75">
      <c r="A388" s="320">
        <v>387</v>
      </c>
      <c r="B388" s="321" t="s">
        <v>2895</v>
      </c>
      <c r="C388" s="330" t="s">
        <v>2957</v>
      </c>
      <c r="D388" s="323" t="s">
        <v>2958</v>
      </c>
      <c r="E388" s="330" t="s">
        <v>2954</v>
      </c>
      <c r="F388" s="330">
        <v>100</v>
      </c>
      <c r="G388" s="336">
        <v>16.899999999999999</v>
      </c>
      <c r="H388" s="327">
        <v>599</v>
      </c>
      <c r="I388" s="327">
        <v>2477</v>
      </c>
      <c r="J388" s="328">
        <v>20.8</v>
      </c>
      <c r="K388" s="328">
        <v>56.1</v>
      </c>
      <c r="L388" s="328">
        <v>2.8</v>
      </c>
      <c r="M388" s="328">
        <v>0</v>
      </c>
      <c r="N388" s="328">
        <v>0</v>
      </c>
      <c r="O388" s="328">
        <v>3.4</v>
      </c>
      <c r="P388" s="328">
        <v>61</v>
      </c>
      <c r="Q388" s="328">
        <v>2.8</v>
      </c>
      <c r="R388" s="328">
        <v>125</v>
      </c>
      <c r="S388" s="328">
        <v>149</v>
      </c>
      <c r="T388" s="323">
        <v>0</v>
      </c>
      <c r="U388" s="328">
        <v>0.8</v>
      </c>
      <c r="V388" s="328">
        <v>9</v>
      </c>
      <c r="W388" s="328">
        <v>171</v>
      </c>
      <c r="X388" s="329">
        <v>0.03</v>
      </c>
      <c r="Y388" s="329">
        <v>0.2</v>
      </c>
      <c r="Z388" s="328">
        <v>3.8</v>
      </c>
      <c r="AA388" s="323">
        <v>0</v>
      </c>
      <c r="AB388" s="329">
        <v>0</v>
      </c>
      <c r="AC388" s="328">
        <v>0</v>
      </c>
      <c r="AD388" s="328">
        <v>0</v>
      </c>
      <c r="AE388" s="323">
        <v>15.3</v>
      </c>
      <c r="AF388" s="323">
        <v>19.600000000000001</v>
      </c>
      <c r="AG388" s="323">
        <v>7.9</v>
      </c>
      <c r="AH388" s="324">
        <v>105</v>
      </c>
      <c r="AI388" s="323">
        <v>7.9</v>
      </c>
      <c r="AJ388" s="324">
        <v>105</v>
      </c>
      <c r="AK388" s="325"/>
    </row>
    <row r="389" spans="1:37" s="323" customFormat="1" ht="12.75">
      <c r="A389" s="320">
        <v>388</v>
      </c>
      <c r="B389" s="321" t="s">
        <v>2895</v>
      </c>
      <c r="C389" s="330" t="s">
        <v>2959</v>
      </c>
      <c r="D389" s="323" t="s">
        <v>2960</v>
      </c>
      <c r="E389" s="330" t="s">
        <v>2954</v>
      </c>
      <c r="F389" s="330">
        <v>100</v>
      </c>
      <c r="G389" s="336">
        <v>9.8000000000000007</v>
      </c>
      <c r="H389" s="327">
        <v>754</v>
      </c>
      <c r="I389" s="327">
        <v>3106</v>
      </c>
      <c r="J389" s="328">
        <v>10.199999999999999</v>
      </c>
      <c r="K389" s="328">
        <v>79.2</v>
      </c>
      <c r="L389" s="328">
        <v>0.1</v>
      </c>
      <c r="M389" s="328">
        <v>0</v>
      </c>
      <c r="N389" s="328">
        <v>0</v>
      </c>
      <c r="O389" s="328">
        <v>0.8</v>
      </c>
      <c r="P389" s="328">
        <v>9</v>
      </c>
      <c r="Q389" s="328">
        <v>1.4</v>
      </c>
      <c r="R389" s="328">
        <v>18</v>
      </c>
      <c r="S389" s="328">
        <v>65</v>
      </c>
      <c r="T389" s="323">
        <v>0</v>
      </c>
      <c r="U389" s="328">
        <v>3.5</v>
      </c>
      <c r="V389" s="328">
        <v>33</v>
      </c>
      <c r="W389" s="328">
        <v>565</v>
      </c>
      <c r="X389" s="329">
        <v>0.02</v>
      </c>
      <c r="Y389" s="329">
        <v>0.19</v>
      </c>
      <c r="Z389" s="328">
        <v>3</v>
      </c>
      <c r="AA389" s="328">
        <v>2</v>
      </c>
      <c r="AB389" s="329">
        <v>1.23</v>
      </c>
      <c r="AC389" s="328">
        <v>0</v>
      </c>
      <c r="AD389" s="328">
        <v>11</v>
      </c>
      <c r="AE389" s="323">
        <v>32.700000000000003</v>
      </c>
      <c r="AF389" s="323">
        <v>32.799999999999997</v>
      </c>
      <c r="AG389" s="323">
        <v>13.8</v>
      </c>
      <c r="AH389" s="324">
        <v>40</v>
      </c>
      <c r="AI389" s="323">
        <v>13.8</v>
      </c>
      <c r="AJ389" s="324">
        <v>40</v>
      </c>
      <c r="AK389" s="325"/>
    </row>
    <row r="390" spans="1:37" s="323" customFormat="1" ht="12.75">
      <c r="A390" s="320">
        <v>389</v>
      </c>
      <c r="B390" s="321" t="s">
        <v>2895</v>
      </c>
      <c r="C390" s="330" t="s">
        <v>2961</v>
      </c>
      <c r="D390" s="323" t="s">
        <v>2962</v>
      </c>
      <c r="E390" s="330"/>
      <c r="F390" s="330">
        <v>100</v>
      </c>
      <c r="G390" s="336">
        <v>63.7</v>
      </c>
      <c r="H390" s="327">
        <v>134</v>
      </c>
      <c r="I390" s="327">
        <v>563</v>
      </c>
      <c r="J390" s="328">
        <v>22.1</v>
      </c>
      <c r="K390" s="328">
        <v>4.5</v>
      </c>
      <c r="L390" s="328">
        <v>1.2</v>
      </c>
      <c r="M390" s="328">
        <v>0</v>
      </c>
      <c r="N390" s="328">
        <v>0</v>
      </c>
      <c r="O390" s="328">
        <v>8.5</v>
      </c>
      <c r="P390" s="328">
        <v>186</v>
      </c>
      <c r="Q390" s="328">
        <v>2.7</v>
      </c>
      <c r="R390" s="323">
        <v>0</v>
      </c>
      <c r="S390" s="328">
        <v>186</v>
      </c>
      <c r="T390" s="323">
        <v>0</v>
      </c>
      <c r="U390" s="323">
        <v>0</v>
      </c>
      <c r="V390" s="323">
        <v>0</v>
      </c>
      <c r="W390" s="323">
        <v>0</v>
      </c>
      <c r="X390" s="329">
        <v>0.01</v>
      </c>
      <c r="Y390" s="329">
        <v>0.22</v>
      </c>
      <c r="Z390" s="328">
        <v>7.1</v>
      </c>
      <c r="AA390" s="323">
        <v>0</v>
      </c>
      <c r="AB390" s="329">
        <v>0</v>
      </c>
      <c r="AC390" s="328">
        <v>0</v>
      </c>
      <c r="AD390" s="327">
        <v>0</v>
      </c>
      <c r="AE390" s="323">
        <v>0</v>
      </c>
      <c r="AF390" s="323">
        <v>0</v>
      </c>
      <c r="AG390" s="323">
        <v>0</v>
      </c>
      <c r="AH390" s="324">
        <v>0</v>
      </c>
      <c r="AI390" s="323">
        <v>0</v>
      </c>
      <c r="AJ390" s="324">
        <v>0</v>
      </c>
      <c r="AK390" s="325"/>
    </row>
    <row r="391" spans="1:37" s="323" customFormat="1" ht="12.75">
      <c r="A391" s="320">
        <v>390</v>
      </c>
      <c r="B391" s="321" t="s">
        <v>2895</v>
      </c>
      <c r="C391" s="330" t="s">
        <v>2963</v>
      </c>
      <c r="D391" s="323" t="s">
        <v>2964</v>
      </c>
      <c r="E391" s="330" t="s">
        <v>2945</v>
      </c>
      <c r="F391" s="330"/>
      <c r="G391" s="336">
        <v>70</v>
      </c>
      <c r="H391" s="327">
        <v>95</v>
      </c>
      <c r="I391" s="327">
        <v>401</v>
      </c>
      <c r="J391" s="328">
        <v>22</v>
      </c>
      <c r="K391" s="328">
        <v>0.7</v>
      </c>
      <c r="L391" s="328">
        <v>0</v>
      </c>
      <c r="M391" s="328">
        <v>0</v>
      </c>
      <c r="N391" s="328">
        <v>0</v>
      </c>
      <c r="O391" s="328">
        <v>7.2</v>
      </c>
      <c r="P391" s="327">
        <v>0</v>
      </c>
      <c r="Q391" s="323">
        <v>0</v>
      </c>
      <c r="R391" s="323">
        <v>0</v>
      </c>
      <c r="S391" s="327">
        <v>0</v>
      </c>
      <c r="T391" s="323">
        <v>0</v>
      </c>
      <c r="U391" s="323">
        <v>0</v>
      </c>
      <c r="V391" s="323">
        <v>0</v>
      </c>
      <c r="W391" s="323">
        <v>0</v>
      </c>
      <c r="X391" s="323">
        <v>0</v>
      </c>
      <c r="Y391" s="323">
        <v>0</v>
      </c>
      <c r="Z391" s="323">
        <v>0</v>
      </c>
      <c r="AA391" s="323">
        <v>0</v>
      </c>
      <c r="AB391" s="329">
        <v>0</v>
      </c>
      <c r="AC391" s="323">
        <v>0</v>
      </c>
      <c r="AD391" s="327">
        <v>0</v>
      </c>
      <c r="AE391" s="323">
        <v>0</v>
      </c>
      <c r="AF391" s="323">
        <v>0</v>
      </c>
      <c r="AG391" s="323">
        <v>0</v>
      </c>
      <c r="AH391" s="324">
        <v>0</v>
      </c>
      <c r="AI391" s="323">
        <v>0</v>
      </c>
      <c r="AJ391" s="324">
        <v>0</v>
      </c>
      <c r="AK391" s="325"/>
    </row>
    <row r="392" spans="1:37" s="323" customFormat="1" ht="12.75">
      <c r="A392" s="320">
        <v>391</v>
      </c>
      <c r="B392" s="321" t="s">
        <v>2895</v>
      </c>
      <c r="C392" s="330" t="s">
        <v>2965</v>
      </c>
      <c r="D392" s="323" t="s">
        <v>2966</v>
      </c>
      <c r="E392" s="330"/>
      <c r="F392" s="338">
        <v>100</v>
      </c>
      <c r="G392" s="336">
        <v>47</v>
      </c>
      <c r="H392" s="327">
        <v>321</v>
      </c>
      <c r="I392" s="327">
        <v>1334</v>
      </c>
      <c r="J392" s="328">
        <v>24.1</v>
      </c>
      <c r="K392" s="328">
        <v>23.1</v>
      </c>
      <c r="L392" s="328">
        <v>4</v>
      </c>
      <c r="M392" s="328">
        <v>0</v>
      </c>
      <c r="N392" s="328">
        <v>0</v>
      </c>
      <c r="O392" s="328">
        <v>1.8</v>
      </c>
      <c r="P392" s="328">
        <v>9</v>
      </c>
      <c r="Q392" s="328">
        <v>2.1</v>
      </c>
      <c r="R392" s="328">
        <v>1140</v>
      </c>
      <c r="S392" s="328">
        <v>271</v>
      </c>
      <c r="T392" s="323">
        <v>10.9</v>
      </c>
      <c r="U392" s="328">
        <v>1.2</v>
      </c>
      <c r="V392" s="328">
        <v>10</v>
      </c>
      <c r="W392" s="328">
        <v>181</v>
      </c>
      <c r="X392" s="329">
        <v>0.12</v>
      </c>
      <c r="Y392" s="329">
        <v>0.28000000000000003</v>
      </c>
      <c r="Z392" s="328">
        <v>7.1</v>
      </c>
      <c r="AA392" s="328">
        <v>1</v>
      </c>
      <c r="AB392" s="329">
        <v>0.9</v>
      </c>
      <c r="AC392" s="328">
        <v>0</v>
      </c>
      <c r="AD392" s="328">
        <v>0</v>
      </c>
      <c r="AE392" s="323">
        <v>9.6</v>
      </c>
      <c r="AF392" s="323">
        <v>11</v>
      </c>
      <c r="AG392" s="323">
        <v>2.5</v>
      </c>
      <c r="AH392" s="324">
        <v>73</v>
      </c>
      <c r="AI392" s="323">
        <v>2.5</v>
      </c>
      <c r="AJ392" s="324">
        <v>73</v>
      </c>
      <c r="AK392" s="325"/>
    </row>
    <row r="393" spans="1:37" s="323" customFormat="1" ht="12.75">
      <c r="A393" s="320">
        <v>392</v>
      </c>
      <c r="B393" s="321" t="s">
        <v>2895</v>
      </c>
      <c r="C393" s="330" t="s">
        <v>2967</v>
      </c>
      <c r="D393" s="323" t="s">
        <v>2968</v>
      </c>
      <c r="E393" s="330"/>
      <c r="F393" s="330">
        <v>100</v>
      </c>
      <c r="G393" s="336">
        <v>52.9</v>
      </c>
      <c r="H393" s="327">
        <v>217</v>
      </c>
      <c r="I393" s="327">
        <v>910</v>
      </c>
      <c r="J393" s="328">
        <v>31.3</v>
      </c>
      <c r="K393" s="328">
        <v>10.199999999999999</v>
      </c>
      <c r="L393" s="328">
        <v>0.1</v>
      </c>
      <c r="M393" s="328">
        <v>0</v>
      </c>
      <c r="N393" s="328">
        <v>0</v>
      </c>
      <c r="O393" s="328">
        <v>5.5</v>
      </c>
      <c r="P393" s="327">
        <v>0</v>
      </c>
      <c r="Q393" s="323">
        <v>0</v>
      </c>
      <c r="R393" s="323">
        <v>0</v>
      </c>
      <c r="S393" s="327">
        <v>0</v>
      </c>
      <c r="T393" s="323">
        <v>0</v>
      </c>
      <c r="U393" s="323">
        <v>0</v>
      </c>
      <c r="V393" s="323">
        <v>0</v>
      </c>
      <c r="W393" s="323">
        <v>0</v>
      </c>
      <c r="X393" s="323">
        <v>0</v>
      </c>
      <c r="Y393" s="323">
        <v>0</v>
      </c>
      <c r="Z393" s="323">
        <v>0</v>
      </c>
      <c r="AA393" s="323">
        <v>0</v>
      </c>
      <c r="AB393" s="329">
        <v>0</v>
      </c>
      <c r="AC393" s="323">
        <v>0</v>
      </c>
      <c r="AD393" s="327">
        <v>0</v>
      </c>
      <c r="AE393" s="323">
        <v>0</v>
      </c>
      <c r="AF393" s="323">
        <v>0</v>
      </c>
      <c r="AG393" s="323">
        <v>0</v>
      </c>
      <c r="AH393" s="324">
        <v>0</v>
      </c>
      <c r="AI393" s="323">
        <v>0</v>
      </c>
      <c r="AJ393" s="324">
        <v>0</v>
      </c>
      <c r="AK393" s="325"/>
    </row>
    <row r="394" spans="1:37" s="323" customFormat="1" ht="12.75">
      <c r="A394" s="320">
        <v>393</v>
      </c>
      <c r="B394" s="321" t="s">
        <v>2895</v>
      </c>
      <c r="C394" s="330" t="s">
        <v>2969</v>
      </c>
      <c r="D394" s="323" t="s">
        <v>2970</v>
      </c>
      <c r="E394" s="330"/>
      <c r="F394" s="330">
        <v>61</v>
      </c>
      <c r="G394" s="336">
        <v>71</v>
      </c>
      <c r="H394" s="327">
        <v>133</v>
      </c>
      <c r="I394" s="327">
        <v>560</v>
      </c>
      <c r="J394" s="328">
        <v>22.4</v>
      </c>
      <c r="K394" s="328">
        <v>4.5</v>
      </c>
      <c r="L394" s="328">
        <v>0.8</v>
      </c>
      <c r="M394" s="328">
        <v>0</v>
      </c>
      <c r="N394" s="328">
        <v>0</v>
      </c>
      <c r="O394" s="328">
        <v>1.3</v>
      </c>
      <c r="P394" s="328">
        <v>13</v>
      </c>
      <c r="Q394" s="328">
        <v>4.5</v>
      </c>
      <c r="R394" s="328">
        <v>51</v>
      </c>
      <c r="S394" s="328">
        <v>307</v>
      </c>
      <c r="T394" s="323">
        <v>2</v>
      </c>
      <c r="U394" s="328">
        <v>2.7</v>
      </c>
      <c r="V394" s="328">
        <v>25</v>
      </c>
      <c r="W394" s="328">
        <v>237</v>
      </c>
      <c r="X394" s="329">
        <v>0.28000000000000003</v>
      </c>
      <c r="Y394" s="329">
        <v>0.28000000000000003</v>
      </c>
      <c r="Z394" s="328">
        <v>8.1999999999999993</v>
      </c>
      <c r="AA394" s="328">
        <v>7</v>
      </c>
      <c r="AB394" s="329">
        <v>0.45</v>
      </c>
      <c r="AC394" s="328">
        <v>7</v>
      </c>
      <c r="AD394" s="328">
        <v>17</v>
      </c>
      <c r="AE394" s="323">
        <v>1.3</v>
      </c>
      <c r="AF394" s="323">
        <v>1.3</v>
      </c>
      <c r="AG394" s="323">
        <v>1.2</v>
      </c>
      <c r="AH394" s="324">
        <v>70</v>
      </c>
      <c r="AI394" s="323">
        <v>1.2</v>
      </c>
      <c r="AJ394" s="324">
        <v>70</v>
      </c>
      <c r="AK394" s="325"/>
    </row>
    <row r="395" spans="1:37" s="323" customFormat="1" ht="12.75">
      <c r="A395" s="320">
        <v>394</v>
      </c>
      <c r="B395" s="321" t="s">
        <v>2895</v>
      </c>
      <c r="C395" s="330" t="s">
        <v>2971</v>
      </c>
      <c r="D395" s="323" t="s">
        <v>2972</v>
      </c>
      <c r="E395" s="330"/>
      <c r="F395" s="330">
        <v>100</v>
      </c>
      <c r="G395" s="336">
        <v>59.8</v>
      </c>
      <c r="H395" s="327">
        <v>198</v>
      </c>
      <c r="I395" s="327">
        <v>833</v>
      </c>
      <c r="J395" s="328">
        <v>30.4</v>
      </c>
      <c r="K395" s="328">
        <v>8.4</v>
      </c>
      <c r="L395" s="328">
        <v>0.3</v>
      </c>
      <c r="M395" s="328">
        <v>0</v>
      </c>
      <c r="N395" s="328">
        <v>0</v>
      </c>
      <c r="O395" s="328">
        <v>1.1000000000000001</v>
      </c>
      <c r="P395" s="328">
        <v>20</v>
      </c>
      <c r="Q395" s="328">
        <v>2.4</v>
      </c>
      <c r="R395" s="328">
        <v>45</v>
      </c>
      <c r="S395" s="328">
        <v>226</v>
      </c>
      <c r="T395" s="323">
        <v>0</v>
      </c>
      <c r="U395" s="328">
        <v>2.4</v>
      </c>
      <c r="V395" s="328">
        <v>20</v>
      </c>
      <c r="W395" s="328">
        <v>300</v>
      </c>
      <c r="X395" s="329">
        <v>0.06</v>
      </c>
      <c r="Y395" s="329">
        <v>0.17</v>
      </c>
      <c r="Z395" s="328">
        <v>7.2</v>
      </c>
      <c r="AA395" s="328">
        <v>9</v>
      </c>
      <c r="AB395" s="329">
        <v>6.51</v>
      </c>
      <c r="AC395" s="328">
        <v>0</v>
      </c>
      <c r="AD395" s="328">
        <v>0</v>
      </c>
      <c r="AE395" s="323">
        <v>2.4</v>
      </c>
      <c r="AF395" s="323">
        <v>2</v>
      </c>
      <c r="AG395" s="323">
        <v>1.5</v>
      </c>
      <c r="AH395" s="324">
        <v>86</v>
      </c>
      <c r="AI395" s="323">
        <v>1.5</v>
      </c>
      <c r="AJ395" s="324">
        <v>86</v>
      </c>
      <c r="AK395" s="325"/>
    </row>
    <row r="396" spans="1:37" s="323" customFormat="1" ht="12.75">
      <c r="A396" s="320">
        <v>395</v>
      </c>
      <c r="B396" s="321" t="s">
        <v>2895</v>
      </c>
      <c r="C396" s="330" t="s">
        <v>2973</v>
      </c>
      <c r="D396" s="323" t="s">
        <v>2974</v>
      </c>
      <c r="E396" s="330"/>
      <c r="F396" s="330">
        <v>57</v>
      </c>
      <c r="G396" s="336">
        <v>72.8</v>
      </c>
      <c r="H396" s="327">
        <v>134</v>
      </c>
      <c r="I396" s="327">
        <v>560</v>
      </c>
      <c r="J396" s="328">
        <v>20.100000000000001</v>
      </c>
      <c r="K396" s="328">
        <v>5.8</v>
      </c>
      <c r="L396" s="328">
        <v>0.2</v>
      </c>
      <c r="M396" s="328">
        <v>0</v>
      </c>
      <c r="N396" s="328">
        <v>0</v>
      </c>
      <c r="O396" s="328">
        <v>1.1000000000000001</v>
      </c>
      <c r="P396" s="328">
        <v>22</v>
      </c>
      <c r="Q396" s="328">
        <v>1.6</v>
      </c>
      <c r="R396" s="328">
        <v>41</v>
      </c>
      <c r="S396" s="328">
        <v>220</v>
      </c>
      <c r="T396" s="323">
        <v>3</v>
      </c>
      <c r="U396" s="328">
        <v>1.4</v>
      </c>
      <c r="V396" s="328">
        <v>25</v>
      </c>
      <c r="W396" s="328">
        <v>343</v>
      </c>
      <c r="X396" s="329">
        <v>0.1</v>
      </c>
      <c r="Y396" s="329">
        <v>0.14000000000000001</v>
      </c>
      <c r="Z396" s="328">
        <v>7.3</v>
      </c>
      <c r="AA396" s="328">
        <v>8</v>
      </c>
      <c r="AB396" s="329">
        <v>7.16</v>
      </c>
      <c r="AC396" s="328">
        <v>0</v>
      </c>
      <c r="AD396" s="328">
        <v>0</v>
      </c>
      <c r="AE396" s="323">
        <v>2.6</v>
      </c>
      <c r="AF396" s="323">
        <v>1.7</v>
      </c>
      <c r="AG396" s="323">
        <v>1.8</v>
      </c>
      <c r="AH396" s="324">
        <v>56</v>
      </c>
      <c r="AI396" s="323">
        <v>1.8</v>
      </c>
      <c r="AJ396" s="324">
        <v>56</v>
      </c>
      <c r="AK396" s="325"/>
    </row>
    <row r="397" spans="1:37" s="323" customFormat="1" ht="12.75">
      <c r="A397" s="320">
        <v>396</v>
      </c>
      <c r="B397" s="321" t="s">
        <v>2895</v>
      </c>
      <c r="C397" s="330" t="s">
        <v>2975</v>
      </c>
      <c r="D397" s="323" t="s">
        <v>2976</v>
      </c>
      <c r="E397" s="330" t="s">
        <v>1322</v>
      </c>
      <c r="F397" s="330">
        <v>100</v>
      </c>
      <c r="G397" s="336">
        <v>74.5</v>
      </c>
      <c r="H397" s="327">
        <v>118</v>
      </c>
      <c r="I397" s="327">
        <v>497</v>
      </c>
      <c r="J397" s="328">
        <v>17.899999999999999</v>
      </c>
      <c r="K397" s="328">
        <v>4.3</v>
      </c>
      <c r="L397" s="328">
        <v>2</v>
      </c>
      <c r="M397" s="328">
        <v>0</v>
      </c>
      <c r="N397" s="328">
        <v>0</v>
      </c>
      <c r="O397" s="328">
        <v>1.2</v>
      </c>
      <c r="P397" s="328">
        <v>40</v>
      </c>
      <c r="Q397" s="328">
        <v>14</v>
      </c>
      <c r="R397" s="323">
        <v>0</v>
      </c>
      <c r="S397" s="328">
        <v>240</v>
      </c>
      <c r="T397" s="323">
        <v>0</v>
      </c>
      <c r="U397" s="323">
        <v>0</v>
      </c>
      <c r="V397" s="323">
        <v>0</v>
      </c>
      <c r="W397" s="323">
        <v>0</v>
      </c>
      <c r="X397" s="329">
        <v>0.24</v>
      </c>
      <c r="Y397" s="329">
        <v>1.9</v>
      </c>
      <c r="Z397" s="328">
        <v>12</v>
      </c>
      <c r="AA397" s="323">
        <v>0</v>
      </c>
      <c r="AB397" s="329">
        <v>0</v>
      </c>
      <c r="AC397" s="328">
        <v>20</v>
      </c>
      <c r="AD397" s="328">
        <v>8404</v>
      </c>
      <c r="AE397" s="323">
        <v>0</v>
      </c>
      <c r="AF397" s="323">
        <v>0</v>
      </c>
      <c r="AG397" s="323">
        <v>0</v>
      </c>
      <c r="AH397" s="324">
        <v>0</v>
      </c>
      <c r="AI397" s="323">
        <v>0</v>
      </c>
      <c r="AJ397" s="324">
        <v>0</v>
      </c>
      <c r="AK397" s="325"/>
    </row>
    <row r="398" spans="1:37" s="323" customFormat="1" ht="12.75">
      <c r="A398" s="320">
        <v>397</v>
      </c>
      <c r="B398" s="321" t="s">
        <v>2895</v>
      </c>
      <c r="C398" s="330" t="s">
        <v>2977</v>
      </c>
      <c r="D398" s="323" t="s">
        <v>2978</v>
      </c>
      <c r="E398" s="330" t="s">
        <v>1341</v>
      </c>
      <c r="F398" s="330">
        <v>100</v>
      </c>
      <c r="G398" s="336">
        <v>75.8</v>
      </c>
      <c r="H398" s="327">
        <v>120</v>
      </c>
      <c r="I398" s="327">
        <v>501</v>
      </c>
      <c r="J398" s="328">
        <v>16.899999999999999</v>
      </c>
      <c r="K398" s="328">
        <v>5.5</v>
      </c>
      <c r="L398" s="328">
        <v>0.6</v>
      </c>
      <c r="M398" s="328">
        <v>0</v>
      </c>
      <c r="N398" s="328">
        <v>0</v>
      </c>
      <c r="O398" s="328">
        <v>1.2</v>
      </c>
      <c r="P398" s="328">
        <v>37</v>
      </c>
      <c r="Q398" s="328">
        <v>9.8000000000000007</v>
      </c>
      <c r="R398" s="323">
        <v>0</v>
      </c>
      <c r="S398" s="328">
        <v>240</v>
      </c>
      <c r="T398" s="323">
        <v>0</v>
      </c>
      <c r="U398" s="323">
        <v>0</v>
      </c>
      <c r="V398" s="323">
        <v>0</v>
      </c>
      <c r="W398" s="323">
        <v>0</v>
      </c>
      <c r="X398" s="329">
        <v>0.28999999999999998</v>
      </c>
      <c r="Y398" s="329">
        <v>2.1</v>
      </c>
      <c r="Z398" s="328">
        <v>9.3000000000000007</v>
      </c>
      <c r="AA398" s="323">
        <v>0</v>
      </c>
      <c r="AB398" s="329">
        <v>0</v>
      </c>
      <c r="AC398" s="328">
        <v>10</v>
      </c>
      <c r="AD398" s="328">
        <v>140</v>
      </c>
      <c r="AE398" s="323">
        <v>0</v>
      </c>
      <c r="AF398" s="323">
        <v>0</v>
      </c>
      <c r="AG398" s="323">
        <v>0</v>
      </c>
      <c r="AH398" s="324">
        <v>0</v>
      </c>
      <c r="AI398" s="323">
        <v>0</v>
      </c>
      <c r="AJ398" s="324">
        <v>0</v>
      </c>
      <c r="AK398" s="325"/>
    </row>
    <row r="399" spans="1:37" s="323" customFormat="1" ht="12.75">
      <c r="A399" s="320">
        <v>398</v>
      </c>
      <c r="B399" s="321" t="s">
        <v>2895</v>
      </c>
      <c r="C399" s="330" t="s">
        <v>2979</v>
      </c>
      <c r="D399" s="323" t="s">
        <v>2980</v>
      </c>
      <c r="E399" s="330"/>
      <c r="F399" s="330">
        <v>100</v>
      </c>
      <c r="G399" s="336">
        <v>61.6</v>
      </c>
      <c r="H399" s="327">
        <v>252</v>
      </c>
      <c r="I399" s="327">
        <v>1044</v>
      </c>
      <c r="J399" s="328">
        <v>16.8</v>
      </c>
      <c r="K399" s="328">
        <v>20.5</v>
      </c>
      <c r="L399" s="328">
        <v>0.1</v>
      </c>
      <c r="M399" s="328">
        <v>0</v>
      </c>
      <c r="N399" s="328">
        <v>0</v>
      </c>
      <c r="O399" s="328">
        <v>1</v>
      </c>
      <c r="P399" s="328">
        <v>13</v>
      </c>
      <c r="Q399" s="328">
        <v>2.1</v>
      </c>
      <c r="R399" s="328">
        <v>58</v>
      </c>
      <c r="S399" s="328">
        <v>170</v>
      </c>
      <c r="T399" s="323">
        <v>2</v>
      </c>
      <c r="U399" s="328">
        <v>3.4</v>
      </c>
      <c r="V399" s="328">
        <v>21</v>
      </c>
      <c r="W399" s="328">
        <v>286</v>
      </c>
      <c r="X399" s="329">
        <v>0.12</v>
      </c>
      <c r="Y399" s="329">
        <v>0.22</v>
      </c>
      <c r="Z399" s="328">
        <v>6.1</v>
      </c>
      <c r="AA399" s="328">
        <v>3</v>
      </c>
      <c r="AB399" s="329">
        <v>2.0099999999999998</v>
      </c>
      <c r="AC399" s="328">
        <v>0</v>
      </c>
      <c r="AD399" s="328">
        <v>0</v>
      </c>
      <c r="AE399" s="323">
        <v>9.6999999999999993</v>
      </c>
      <c r="AF399" s="323">
        <v>8.1999999999999993</v>
      </c>
      <c r="AG399" s="323">
        <v>1.3</v>
      </c>
      <c r="AH399" s="324">
        <v>62</v>
      </c>
      <c r="AI399" s="323">
        <v>1.3</v>
      </c>
      <c r="AJ399" s="324">
        <v>62</v>
      </c>
      <c r="AK399" s="325"/>
    </row>
    <row r="400" spans="1:37" s="323" customFormat="1" ht="12.75">
      <c r="A400" s="320">
        <v>399</v>
      </c>
      <c r="B400" s="321" t="s">
        <v>2895</v>
      </c>
      <c r="C400" s="330" t="s">
        <v>2981</v>
      </c>
      <c r="D400" s="323" t="s">
        <v>2982</v>
      </c>
      <c r="E400" s="330"/>
      <c r="F400" s="330">
        <v>100</v>
      </c>
      <c r="G400" s="336">
        <v>70.599999999999994</v>
      </c>
      <c r="H400" s="327">
        <v>143</v>
      </c>
      <c r="I400" s="327">
        <v>600</v>
      </c>
      <c r="J400" s="328">
        <v>21.3</v>
      </c>
      <c r="K400" s="328">
        <v>5.9</v>
      </c>
      <c r="L400" s="328">
        <v>1.1000000000000001</v>
      </c>
      <c r="M400" s="328">
        <v>0</v>
      </c>
      <c r="N400" s="328">
        <v>0</v>
      </c>
      <c r="O400" s="328">
        <v>1.1000000000000001</v>
      </c>
      <c r="P400" s="328">
        <v>7</v>
      </c>
      <c r="Q400" s="328">
        <v>2.2000000000000002</v>
      </c>
      <c r="R400" s="328">
        <v>67</v>
      </c>
      <c r="S400" s="328">
        <v>180</v>
      </c>
      <c r="T400" s="323">
        <v>6</v>
      </c>
      <c r="U400" s="328">
        <v>3.6</v>
      </c>
      <c r="V400" s="328">
        <v>24</v>
      </c>
      <c r="W400" s="328">
        <v>308</v>
      </c>
      <c r="X400" s="329">
        <v>0.13</v>
      </c>
      <c r="Y400" s="329">
        <v>0.21</v>
      </c>
      <c r="Z400" s="328">
        <v>3</v>
      </c>
      <c r="AA400" s="328">
        <v>15</v>
      </c>
      <c r="AB400" s="329">
        <v>2.42</v>
      </c>
      <c r="AC400" s="328">
        <v>0</v>
      </c>
      <c r="AD400" s="328">
        <v>0</v>
      </c>
      <c r="AE400" s="323">
        <v>2.1</v>
      </c>
      <c r="AF400" s="323">
        <v>2.4</v>
      </c>
      <c r="AG400" s="323">
        <v>0.5</v>
      </c>
      <c r="AH400" s="324">
        <v>66</v>
      </c>
      <c r="AI400" s="323">
        <v>0.5</v>
      </c>
      <c r="AJ400" s="324">
        <v>66</v>
      </c>
      <c r="AK400" s="325"/>
    </row>
    <row r="401" spans="1:37" s="323" customFormat="1" ht="12.75">
      <c r="A401" s="320">
        <v>400</v>
      </c>
      <c r="B401" s="321" t="s">
        <v>2895</v>
      </c>
      <c r="C401" s="330" t="s">
        <v>2983</v>
      </c>
      <c r="D401" s="323" t="s">
        <v>2984</v>
      </c>
      <c r="E401" s="330"/>
      <c r="F401" s="330">
        <v>100</v>
      </c>
      <c r="G401" s="336">
        <v>50.8</v>
      </c>
      <c r="H401" s="327">
        <v>357</v>
      </c>
      <c r="I401" s="327">
        <v>1475</v>
      </c>
      <c r="J401" s="328">
        <v>15.6</v>
      </c>
      <c r="K401" s="328">
        <v>32.700000000000003</v>
      </c>
      <c r="L401" s="328">
        <v>0</v>
      </c>
      <c r="M401" s="328">
        <v>0</v>
      </c>
      <c r="N401" s="328">
        <v>0</v>
      </c>
      <c r="O401" s="328">
        <v>0.9</v>
      </c>
      <c r="P401" s="328">
        <v>5</v>
      </c>
      <c r="Q401" s="328">
        <v>1.3</v>
      </c>
      <c r="R401" s="328">
        <v>54</v>
      </c>
      <c r="S401" s="328">
        <v>160</v>
      </c>
      <c r="T401" s="323">
        <v>7</v>
      </c>
      <c r="U401" s="328">
        <v>2.4</v>
      </c>
      <c r="V401" s="328">
        <v>18</v>
      </c>
      <c r="W401" s="323">
        <v>198</v>
      </c>
      <c r="X401" s="323">
        <v>0.12</v>
      </c>
      <c r="Y401" s="323">
        <v>0.19</v>
      </c>
      <c r="Z401" s="323">
        <v>6.3</v>
      </c>
      <c r="AA401" s="323">
        <v>2</v>
      </c>
      <c r="AB401" s="323">
        <v>2.2200000000000002</v>
      </c>
      <c r="AC401" s="323">
        <v>0</v>
      </c>
      <c r="AD401" s="323">
        <v>0</v>
      </c>
      <c r="AE401" s="323">
        <v>14</v>
      </c>
      <c r="AF401" s="323">
        <v>11.2</v>
      </c>
      <c r="AG401" s="323">
        <v>1.6</v>
      </c>
      <c r="AH401" s="324">
        <v>79</v>
      </c>
      <c r="AI401" s="323">
        <v>1.6</v>
      </c>
      <c r="AJ401" s="324">
        <v>79</v>
      </c>
      <c r="AK401" s="325"/>
    </row>
    <row r="402" spans="1:37" s="323" customFormat="1" ht="12.75">
      <c r="A402" s="320">
        <v>401</v>
      </c>
      <c r="B402" s="321" t="s">
        <v>2895</v>
      </c>
      <c r="C402" s="330" t="s">
        <v>2985</v>
      </c>
      <c r="D402" s="323" t="s">
        <v>2986</v>
      </c>
      <c r="E402" s="330"/>
      <c r="F402" s="330">
        <v>100</v>
      </c>
      <c r="G402" s="336">
        <v>61.4</v>
      </c>
      <c r="H402" s="327">
        <v>247</v>
      </c>
      <c r="I402" s="327">
        <v>1027</v>
      </c>
      <c r="J402" s="328">
        <v>18.2</v>
      </c>
      <c r="K402" s="328">
        <v>19.399999999999999</v>
      </c>
      <c r="L402" s="328">
        <v>0</v>
      </c>
      <c r="M402" s="328">
        <v>0</v>
      </c>
      <c r="N402" s="328">
        <v>0</v>
      </c>
      <c r="O402" s="328">
        <v>1</v>
      </c>
      <c r="P402" s="328">
        <v>7</v>
      </c>
      <c r="Q402" s="328">
        <v>2.5</v>
      </c>
      <c r="R402" s="328">
        <v>59</v>
      </c>
      <c r="S402" s="328">
        <v>190</v>
      </c>
      <c r="T402" s="323">
        <v>10</v>
      </c>
      <c r="U402" s="328">
        <v>3.5</v>
      </c>
      <c r="V402" s="328">
        <v>20</v>
      </c>
      <c r="W402" s="328">
        <v>239</v>
      </c>
      <c r="X402" s="329">
        <v>0.14000000000000001</v>
      </c>
      <c r="Y402" s="329">
        <v>0.15</v>
      </c>
      <c r="Z402" s="328">
        <v>5.5</v>
      </c>
      <c r="AA402" s="328">
        <v>19</v>
      </c>
      <c r="AB402" s="329">
        <v>2.44</v>
      </c>
      <c r="AC402" s="328">
        <v>0</v>
      </c>
      <c r="AD402" s="328">
        <v>0</v>
      </c>
      <c r="AE402" s="323">
        <v>8.1</v>
      </c>
      <c r="AF402" s="323">
        <v>7.6</v>
      </c>
      <c r="AG402" s="323">
        <v>1.5</v>
      </c>
      <c r="AH402" s="324">
        <v>70</v>
      </c>
      <c r="AI402" s="323">
        <v>1.5</v>
      </c>
      <c r="AJ402" s="324">
        <v>70</v>
      </c>
      <c r="AK402" s="325"/>
    </row>
    <row r="403" spans="1:37" s="323" customFormat="1" ht="12.75">
      <c r="A403" s="320">
        <v>402</v>
      </c>
      <c r="B403" s="321" t="s">
        <v>2895</v>
      </c>
      <c r="C403" s="330" t="s">
        <v>2987</v>
      </c>
      <c r="D403" s="323" t="s">
        <v>2988</v>
      </c>
      <c r="E403" s="330" t="s">
        <v>1314</v>
      </c>
      <c r="F403" s="330">
        <v>100</v>
      </c>
      <c r="G403" s="336">
        <v>75</v>
      </c>
      <c r="H403" s="327">
        <v>135</v>
      </c>
      <c r="I403" s="327">
        <v>563</v>
      </c>
      <c r="J403" s="328">
        <v>16</v>
      </c>
      <c r="K403" s="328">
        <v>7.8</v>
      </c>
      <c r="L403" s="328">
        <v>0.2</v>
      </c>
      <c r="M403" s="328">
        <v>0</v>
      </c>
      <c r="N403" s="328">
        <v>0</v>
      </c>
      <c r="O403" s="328">
        <v>1</v>
      </c>
      <c r="P403" s="328">
        <v>6</v>
      </c>
      <c r="Q403" s="328">
        <v>4.3</v>
      </c>
      <c r="R403" s="328">
        <v>89</v>
      </c>
      <c r="S403" s="328">
        <v>200</v>
      </c>
      <c r="T403" s="323">
        <v>7</v>
      </c>
      <c r="U403" s="328">
        <v>1.9</v>
      </c>
      <c r="V403" s="328">
        <v>15</v>
      </c>
      <c r="W403" s="328">
        <v>316</v>
      </c>
      <c r="X403" s="329">
        <v>0.28000000000000003</v>
      </c>
      <c r="Y403" s="329">
        <v>1</v>
      </c>
      <c r="Z403" s="328">
        <v>6.3</v>
      </c>
      <c r="AA403" s="328">
        <v>2</v>
      </c>
      <c r="AB403" s="329">
        <v>10.25</v>
      </c>
      <c r="AC403" s="328">
        <v>5</v>
      </c>
      <c r="AD403" s="328">
        <v>0</v>
      </c>
      <c r="AE403" s="323">
        <v>2.2000000000000002</v>
      </c>
      <c r="AF403" s="323">
        <v>1.6</v>
      </c>
      <c r="AG403" s="323">
        <v>0.5</v>
      </c>
      <c r="AH403" s="324">
        <v>135</v>
      </c>
      <c r="AI403" s="323">
        <v>0.5</v>
      </c>
      <c r="AJ403" s="324">
        <v>135</v>
      </c>
      <c r="AK403" s="325"/>
    </row>
    <row r="404" spans="1:37" s="323" customFormat="1" ht="12.75">
      <c r="A404" s="320">
        <v>403</v>
      </c>
      <c r="B404" s="321" t="s">
        <v>2895</v>
      </c>
      <c r="C404" s="330" t="s">
        <v>2989</v>
      </c>
      <c r="D404" s="323" t="s">
        <v>2990</v>
      </c>
      <c r="E404" s="330" t="s">
        <v>1322</v>
      </c>
      <c r="F404" s="330">
        <v>100</v>
      </c>
      <c r="G404" s="336">
        <v>72.2</v>
      </c>
      <c r="H404" s="327">
        <v>130</v>
      </c>
      <c r="I404" s="327">
        <v>544</v>
      </c>
      <c r="J404" s="328">
        <v>20.3</v>
      </c>
      <c r="K404" s="328">
        <v>4.9000000000000004</v>
      </c>
      <c r="L404" s="328">
        <v>1.1000000000000001</v>
      </c>
      <c r="M404" s="328">
        <v>0</v>
      </c>
      <c r="N404" s="328">
        <v>0</v>
      </c>
      <c r="O404" s="328">
        <v>1.5</v>
      </c>
      <c r="P404" s="328">
        <v>12</v>
      </c>
      <c r="Q404" s="328">
        <v>7.4</v>
      </c>
      <c r="R404" s="328">
        <v>70</v>
      </c>
      <c r="S404" s="328">
        <v>350</v>
      </c>
      <c r="T404" s="323">
        <v>5</v>
      </c>
      <c r="U404" s="328">
        <v>4.5</v>
      </c>
      <c r="V404" s="328">
        <v>19</v>
      </c>
      <c r="W404" s="328">
        <v>313</v>
      </c>
      <c r="X404" s="329">
        <v>0.23</v>
      </c>
      <c r="Y404" s="329">
        <v>3.63</v>
      </c>
      <c r="Z404" s="328">
        <v>15.2</v>
      </c>
      <c r="AA404" s="328">
        <v>230</v>
      </c>
      <c r="AB404" s="329">
        <v>90.05</v>
      </c>
      <c r="AC404" s="328">
        <v>20</v>
      </c>
      <c r="AD404" s="328">
        <v>7391</v>
      </c>
      <c r="AE404" s="323">
        <v>1.9</v>
      </c>
      <c r="AF404" s="323">
        <v>1.1000000000000001</v>
      </c>
      <c r="AG404" s="323">
        <v>0.8</v>
      </c>
      <c r="AH404" s="324">
        <v>371</v>
      </c>
      <c r="AI404" s="323">
        <v>0.8</v>
      </c>
      <c r="AJ404" s="324">
        <v>371</v>
      </c>
      <c r="AK404" s="325"/>
    </row>
    <row r="405" spans="1:37" s="323" customFormat="1" ht="12.75">
      <c r="A405" s="320">
        <v>404</v>
      </c>
      <c r="B405" s="321" t="s">
        <v>2895</v>
      </c>
      <c r="C405" s="330" t="s">
        <v>2991</v>
      </c>
      <c r="D405" s="323" t="s">
        <v>2992</v>
      </c>
      <c r="E405" s="330" t="s">
        <v>1341</v>
      </c>
      <c r="F405" s="330">
        <v>100</v>
      </c>
      <c r="G405" s="336">
        <v>76.7</v>
      </c>
      <c r="H405" s="327">
        <v>104</v>
      </c>
      <c r="I405" s="327">
        <v>438</v>
      </c>
      <c r="J405" s="328">
        <v>18</v>
      </c>
      <c r="K405" s="328">
        <v>3.2</v>
      </c>
      <c r="L405" s="328">
        <v>0.8</v>
      </c>
      <c r="M405" s="328">
        <v>0</v>
      </c>
      <c r="N405" s="328">
        <v>0</v>
      </c>
      <c r="O405" s="328">
        <v>1.3</v>
      </c>
      <c r="P405" s="328">
        <v>13</v>
      </c>
      <c r="Q405" s="328">
        <v>4.0999999999999996</v>
      </c>
      <c r="R405" s="328">
        <v>156</v>
      </c>
      <c r="S405" s="328">
        <v>270</v>
      </c>
      <c r="T405" s="323">
        <v>6</v>
      </c>
      <c r="U405" s="328">
        <v>2.2000000000000002</v>
      </c>
      <c r="V405" s="328">
        <v>17</v>
      </c>
      <c r="W405" s="328">
        <v>277</v>
      </c>
      <c r="X405" s="329">
        <v>0.51</v>
      </c>
      <c r="Y405" s="329">
        <v>3</v>
      </c>
      <c r="Z405" s="328">
        <v>6.1</v>
      </c>
      <c r="AA405" s="328">
        <v>28</v>
      </c>
      <c r="AB405" s="329">
        <v>52.41</v>
      </c>
      <c r="AC405" s="328">
        <v>10</v>
      </c>
      <c r="AD405" s="328">
        <v>95</v>
      </c>
      <c r="AE405" s="323">
        <v>1</v>
      </c>
      <c r="AF405" s="323">
        <v>0.6</v>
      </c>
      <c r="AG405" s="323">
        <v>0.5</v>
      </c>
      <c r="AH405" s="324">
        <v>337</v>
      </c>
      <c r="AI405" s="323">
        <v>0.5</v>
      </c>
      <c r="AJ405" s="324">
        <v>337</v>
      </c>
      <c r="AK405" s="325"/>
    </row>
    <row r="406" spans="1:37" s="323" customFormat="1" ht="12.75">
      <c r="A406" s="320">
        <v>405</v>
      </c>
      <c r="B406" s="321" t="s">
        <v>2895</v>
      </c>
      <c r="C406" s="330" t="s">
        <v>2993</v>
      </c>
      <c r="D406" s="323" t="s">
        <v>2994</v>
      </c>
      <c r="E406" s="330"/>
      <c r="F406" s="330">
        <v>60</v>
      </c>
      <c r="G406" s="336">
        <v>61.3</v>
      </c>
      <c r="H406" s="327">
        <v>256</v>
      </c>
      <c r="I406" s="327">
        <v>1061</v>
      </c>
      <c r="J406" s="328">
        <v>18.899999999999999</v>
      </c>
      <c r="K406" s="328">
        <v>20</v>
      </c>
      <c r="L406" s="328">
        <v>0</v>
      </c>
      <c r="M406" s="328">
        <v>0</v>
      </c>
      <c r="N406" s="328">
        <v>0</v>
      </c>
      <c r="O406" s="328">
        <v>0.8</v>
      </c>
      <c r="P406" s="328">
        <v>12</v>
      </c>
      <c r="Q406" s="328">
        <v>1.5</v>
      </c>
      <c r="R406" s="328">
        <v>65</v>
      </c>
      <c r="S406" s="328">
        <v>200</v>
      </c>
      <c r="T406" s="323">
        <v>5</v>
      </c>
      <c r="U406" s="328">
        <v>1.2</v>
      </c>
      <c r="V406" s="328">
        <v>20</v>
      </c>
      <c r="W406" s="328">
        <v>269</v>
      </c>
      <c r="X406" s="329">
        <v>0.08</v>
      </c>
      <c r="Y406" s="329">
        <v>0.15</v>
      </c>
      <c r="Z406" s="328">
        <v>5.8</v>
      </c>
      <c r="AA406" s="328">
        <v>5</v>
      </c>
      <c r="AB406" s="329">
        <v>0.32</v>
      </c>
      <c r="AC406" s="328">
        <v>0</v>
      </c>
      <c r="AD406" s="328">
        <v>23</v>
      </c>
      <c r="AE406" s="323">
        <v>4.7</v>
      </c>
      <c r="AF406" s="323">
        <v>9.3000000000000007</v>
      </c>
      <c r="AG406" s="323">
        <v>4.5</v>
      </c>
      <c r="AH406" s="324">
        <v>72</v>
      </c>
      <c r="AI406" s="323">
        <v>4.5</v>
      </c>
      <c r="AJ406" s="324">
        <v>72</v>
      </c>
      <c r="AK406" s="325"/>
    </row>
    <row r="407" spans="1:37" s="323" customFormat="1" ht="12.75">
      <c r="A407" s="320">
        <v>406</v>
      </c>
      <c r="B407" s="321" t="s">
        <v>2895</v>
      </c>
      <c r="C407" s="330" t="s">
        <v>2995</v>
      </c>
      <c r="D407" s="323" t="s">
        <v>2996</v>
      </c>
      <c r="E407" s="330"/>
      <c r="F407" s="330">
        <v>100</v>
      </c>
      <c r="G407" s="336">
        <v>68.099999999999994</v>
      </c>
      <c r="H407" s="327">
        <v>276</v>
      </c>
      <c r="I407" s="327">
        <v>1142</v>
      </c>
      <c r="J407" s="328">
        <v>16.2</v>
      </c>
      <c r="K407" s="328">
        <v>23.3</v>
      </c>
      <c r="L407" s="328">
        <v>0.2</v>
      </c>
      <c r="M407" s="328">
        <v>0</v>
      </c>
      <c r="N407" s="328">
        <v>0</v>
      </c>
      <c r="O407" s="328">
        <v>2.2000000000000002</v>
      </c>
      <c r="P407" s="328">
        <v>7</v>
      </c>
      <c r="Q407" s="328">
        <v>1.8</v>
      </c>
      <c r="R407" s="328">
        <v>702</v>
      </c>
      <c r="S407" s="328">
        <v>144</v>
      </c>
      <c r="T407" s="323">
        <v>8</v>
      </c>
      <c r="U407" s="328">
        <v>3.7</v>
      </c>
      <c r="V407" s="328">
        <v>16</v>
      </c>
      <c r="W407" s="328">
        <v>278</v>
      </c>
      <c r="X407" s="329">
        <v>0.05</v>
      </c>
      <c r="Y407" s="329">
        <v>0.16</v>
      </c>
      <c r="Z407" s="328">
        <v>3.6</v>
      </c>
      <c r="AA407" s="328">
        <v>8</v>
      </c>
      <c r="AB407" s="329">
        <v>2.14</v>
      </c>
      <c r="AC407" s="328">
        <v>0</v>
      </c>
      <c r="AD407" s="328">
        <v>1</v>
      </c>
      <c r="AE407" s="323">
        <v>9</v>
      </c>
      <c r="AF407" s="323">
        <v>10</v>
      </c>
      <c r="AG407" s="323">
        <v>0.6</v>
      </c>
      <c r="AH407" s="324">
        <v>72</v>
      </c>
      <c r="AI407" s="323">
        <v>0.6</v>
      </c>
      <c r="AJ407" s="324">
        <v>72</v>
      </c>
      <c r="AK407" s="325"/>
    </row>
    <row r="408" spans="1:37" s="323" customFormat="1" ht="12.75">
      <c r="A408" s="320">
        <v>407</v>
      </c>
      <c r="B408" s="321" t="s">
        <v>2895</v>
      </c>
      <c r="C408" s="330" t="s">
        <v>2997</v>
      </c>
      <c r="D408" s="323" t="s">
        <v>2998</v>
      </c>
      <c r="E408" s="330"/>
      <c r="F408" s="330">
        <v>30</v>
      </c>
      <c r="G408" s="336">
        <v>72.900000000000006</v>
      </c>
      <c r="H408" s="327">
        <v>106</v>
      </c>
      <c r="I408" s="327">
        <v>448</v>
      </c>
      <c r="J408" s="328">
        <v>24.4</v>
      </c>
      <c r="K408" s="328">
        <v>0.9</v>
      </c>
      <c r="L408" s="328">
        <v>0</v>
      </c>
      <c r="M408" s="328">
        <v>0</v>
      </c>
      <c r="N408" s="328">
        <v>0</v>
      </c>
      <c r="O408" s="328">
        <v>1.8</v>
      </c>
      <c r="P408" s="328">
        <v>25</v>
      </c>
      <c r="Q408" s="328">
        <v>3.4</v>
      </c>
      <c r="R408" s="323">
        <v>0</v>
      </c>
      <c r="S408" s="328">
        <v>262</v>
      </c>
      <c r="T408" s="323">
        <v>0</v>
      </c>
      <c r="U408" s="323">
        <v>0</v>
      </c>
      <c r="V408" s="328">
        <v>15</v>
      </c>
      <c r="W408" s="328">
        <v>300</v>
      </c>
      <c r="X408" s="329">
        <v>0.05</v>
      </c>
      <c r="Y408" s="329">
        <v>0.24</v>
      </c>
      <c r="Z408" s="328">
        <v>8.1999999999999993</v>
      </c>
      <c r="AA408" s="323">
        <v>0</v>
      </c>
      <c r="AB408" s="329">
        <v>0</v>
      </c>
      <c r="AC408" s="328">
        <v>0</v>
      </c>
      <c r="AD408" s="328">
        <v>210</v>
      </c>
      <c r="AE408" s="323">
        <v>0</v>
      </c>
      <c r="AF408" s="323">
        <v>0</v>
      </c>
      <c r="AG408" s="323">
        <v>0</v>
      </c>
      <c r="AH408" s="324">
        <v>0</v>
      </c>
      <c r="AI408" s="323">
        <v>0</v>
      </c>
      <c r="AJ408" s="324">
        <v>0</v>
      </c>
      <c r="AK408" s="325"/>
    </row>
    <row r="409" spans="1:37" s="323" customFormat="1" ht="12.75">
      <c r="A409" s="320">
        <v>408</v>
      </c>
      <c r="B409" s="321" t="s">
        <v>2895</v>
      </c>
      <c r="C409" s="330" t="s">
        <v>2999</v>
      </c>
      <c r="D409" s="323" t="s">
        <v>3000</v>
      </c>
      <c r="E409" s="330"/>
      <c r="F409" s="330">
        <v>100</v>
      </c>
      <c r="G409" s="336">
        <v>62.6</v>
      </c>
      <c r="H409" s="327">
        <v>215</v>
      </c>
      <c r="I409" s="327">
        <v>895</v>
      </c>
      <c r="J409" s="328">
        <v>11.4</v>
      </c>
      <c r="K409" s="328">
        <v>15.5</v>
      </c>
      <c r="L409" s="328">
        <v>7.4</v>
      </c>
      <c r="M409" s="328">
        <v>0</v>
      </c>
      <c r="N409" s="328">
        <v>0</v>
      </c>
      <c r="O409" s="328">
        <v>3</v>
      </c>
      <c r="P409" s="328">
        <v>8</v>
      </c>
      <c r="Q409" s="328">
        <v>0.6</v>
      </c>
      <c r="R409" s="328">
        <v>1023</v>
      </c>
      <c r="S409" s="328">
        <v>120</v>
      </c>
      <c r="T409" s="323">
        <v>0</v>
      </c>
      <c r="U409" s="328">
        <v>1.1000000000000001</v>
      </c>
      <c r="V409" s="328">
        <v>10</v>
      </c>
      <c r="W409" s="328">
        <v>150</v>
      </c>
      <c r="X409" s="329">
        <v>0.34</v>
      </c>
      <c r="Y409" s="329">
        <v>0.12</v>
      </c>
      <c r="Z409" s="328">
        <v>2.1</v>
      </c>
      <c r="AA409" s="328">
        <v>1</v>
      </c>
      <c r="AB409" s="329">
        <v>0.75</v>
      </c>
      <c r="AC409" s="328">
        <v>0</v>
      </c>
      <c r="AD409" s="328">
        <v>0</v>
      </c>
      <c r="AE409" s="323">
        <v>5</v>
      </c>
      <c r="AF409" s="323">
        <v>7.2</v>
      </c>
      <c r="AG409" s="323">
        <v>2.7</v>
      </c>
      <c r="AH409" s="324">
        <v>37</v>
      </c>
      <c r="AI409" s="323">
        <v>2.7</v>
      </c>
      <c r="AJ409" s="324">
        <v>37</v>
      </c>
      <c r="AK409" s="325"/>
    </row>
    <row r="410" spans="1:37" s="323" customFormat="1" ht="12.75">
      <c r="A410" s="320">
        <v>409</v>
      </c>
      <c r="B410" s="321" t="s">
        <v>2895</v>
      </c>
      <c r="C410" s="330" t="s">
        <v>3001</v>
      </c>
      <c r="D410" s="323" t="s">
        <v>3002</v>
      </c>
      <c r="E410" s="330"/>
      <c r="F410" s="330">
        <v>100</v>
      </c>
      <c r="G410" s="336">
        <v>64.400000000000006</v>
      </c>
      <c r="H410" s="327">
        <v>162</v>
      </c>
      <c r="I410" s="327">
        <v>682</v>
      </c>
      <c r="J410" s="328">
        <v>23.7</v>
      </c>
      <c r="K410" s="328">
        <v>6.6</v>
      </c>
      <c r="L410" s="328">
        <v>2</v>
      </c>
      <c r="M410" s="328">
        <v>0</v>
      </c>
      <c r="N410" s="328">
        <v>0</v>
      </c>
      <c r="O410" s="328">
        <v>3.3</v>
      </c>
      <c r="P410" s="328">
        <v>12</v>
      </c>
      <c r="Q410" s="328">
        <v>2</v>
      </c>
      <c r="R410" s="328">
        <v>1217</v>
      </c>
      <c r="S410" s="328">
        <v>238</v>
      </c>
      <c r="T410" s="323">
        <v>5</v>
      </c>
      <c r="U410" s="328">
        <v>1.7</v>
      </c>
      <c r="V410" s="328">
        <v>24</v>
      </c>
      <c r="W410" s="328">
        <v>305</v>
      </c>
      <c r="X410" s="329">
        <v>0.66</v>
      </c>
      <c r="Y410" s="329">
        <v>0.17</v>
      </c>
      <c r="Z410" s="328">
        <v>5.8</v>
      </c>
      <c r="AA410" s="328">
        <v>4</v>
      </c>
      <c r="AB410" s="329">
        <v>1</v>
      </c>
      <c r="AC410" s="328">
        <v>0</v>
      </c>
      <c r="AD410" s="328">
        <v>0</v>
      </c>
      <c r="AE410" s="323">
        <v>1.5</v>
      </c>
      <c r="AF410" s="323">
        <v>2</v>
      </c>
      <c r="AG410" s="323">
        <v>0.8</v>
      </c>
      <c r="AH410" s="324">
        <v>58</v>
      </c>
      <c r="AI410" s="323">
        <v>0.8</v>
      </c>
      <c r="AJ410" s="324">
        <v>58</v>
      </c>
      <c r="AK410" s="325"/>
    </row>
    <row r="411" spans="1:37" s="323" customFormat="1" ht="12.75">
      <c r="A411" s="320">
        <v>410</v>
      </c>
      <c r="B411" s="321" t="s">
        <v>2895</v>
      </c>
      <c r="C411" s="330" t="s">
        <v>3003</v>
      </c>
      <c r="D411" s="323" t="s">
        <v>3004</v>
      </c>
      <c r="E411" s="330"/>
      <c r="F411" s="330">
        <v>100</v>
      </c>
      <c r="G411" s="336">
        <v>67.8</v>
      </c>
      <c r="H411" s="327">
        <v>143</v>
      </c>
      <c r="I411" s="327">
        <v>601</v>
      </c>
      <c r="J411" s="328">
        <v>14.6</v>
      </c>
      <c r="K411" s="328">
        <v>5.7</v>
      </c>
      <c r="L411" s="328">
        <v>8.3000000000000007</v>
      </c>
      <c r="M411" s="328">
        <v>0</v>
      </c>
      <c r="N411" s="328">
        <v>0</v>
      </c>
      <c r="O411" s="328">
        <v>3.6</v>
      </c>
      <c r="P411" s="328">
        <v>22</v>
      </c>
      <c r="Q411" s="328">
        <v>1.3</v>
      </c>
      <c r="R411" s="328">
        <v>1066</v>
      </c>
      <c r="S411" s="328">
        <v>198</v>
      </c>
      <c r="T411" s="323">
        <v>0</v>
      </c>
      <c r="U411" s="328">
        <v>1.4</v>
      </c>
      <c r="V411" s="328">
        <v>15</v>
      </c>
      <c r="W411" s="328">
        <v>251</v>
      </c>
      <c r="X411" s="329">
        <v>0.39</v>
      </c>
      <c r="Y411" s="329">
        <v>0.14000000000000001</v>
      </c>
      <c r="Z411" s="328">
        <v>4.5</v>
      </c>
      <c r="AA411" s="328">
        <v>0</v>
      </c>
      <c r="AB411" s="329">
        <v>0.24</v>
      </c>
      <c r="AC411" s="328">
        <v>0</v>
      </c>
      <c r="AD411" s="328">
        <v>0</v>
      </c>
      <c r="AE411" s="323">
        <v>1.5</v>
      </c>
      <c r="AF411" s="323">
        <v>1.8</v>
      </c>
      <c r="AG411" s="323">
        <v>0.7</v>
      </c>
      <c r="AH411" s="324">
        <v>38</v>
      </c>
      <c r="AI411" s="323">
        <v>0.7</v>
      </c>
      <c r="AJ411" s="324">
        <v>38</v>
      </c>
      <c r="AK411" s="325"/>
    </row>
    <row r="412" spans="1:37" s="323" customFormat="1" ht="12.75">
      <c r="A412" s="320">
        <v>411</v>
      </c>
      <c r="B412" s="321" t="s">
        <v>2895</v>
      </c>
      <c r="C412" s="330" t="s">
        <v>3005</v>
      </c>
      <c r="D412" s="323" t="s">
        <v>3006</v>
      </c>
      <c r="E412" s="330"/>
      <c r="F412" s="330">
        <v>100</v>
      </c>
      <c r="G412" s="336">
        <v>52.3</v>
      </c>
      <c r="H412" s="327">
        <v>298</v>
      </c>
      <c r="I412" s="327">
        <v>1239</v>
      </c>
      <c r="J412" s="328">
        <v>16.7</v>
      </c>
      <c r="K412" s="328">
        <v>23.8</v>
      </c>
      <c r="L412" s="328">
        <v>4.3</v>
      </c>
      <c r="M412" s="328">
        <v>0</v>
      </c>
      <c r="N412" s="328">
        <v>0</v>
      </c>
      <c r="O412" s="328">
        <v>2.9</v>
      </c>
      <c r="P412" s="328">
        <v>59</v>
      </c>
      <c r="Q412" s="328">
        <v>1.8</v>
      </c>
      <c r="R412" s="328">
        <v>1228</v>
      </c>
      <c r="S412" s="328">
        <v>191</v>
      </c>
      <c r="T412" s="323">
        <v>8.6</v>
      </c>
      <c r="U412" s="328">
        <v>1.9</v>
      </c>
      <c r="V412" s="328">
        <v>16</v>
      </c>
      <c r="W412" s="328">
        <v>207</v>
      </c>
      <c r="X412" s="329">
        <v>0.14000000000000001</v>
      </c>
      <c r="Y412" s="329">
        <v>0.18</v>
      </c>
      <c r="Z412" s="328">
        <v>4.0999999999999996</v>
      </c>
      <c r="AA412" s="328">
        <v>3</v>
      </c>
      <c r="AB412" s="329">
        <v>1.68</v>
      </c>
      <c r="AC412" s="328">
        <v>0</v>
      </c>
      <c r="AD412" s="328">
        <v>0</v>
      </c>
      <c r="AE412" s="323">
        <v>8.1999999999999993</v>
      </c>
      <c r="AF412" s="323">
        <v>10.1</v>
      </c>
      <c r="AG412" s="323">
        <v>3.9</v>
      </c>
      <c r="AH412" s="324">
        <v>70</v>
      </c>
      <c r="AI412" s="323">
        <v>3.9</v>
      </c>
      <c r="AJ412" s="324">
        <v>70</v>
      </c>
      <c r="AK412" s="325"/>
    </row>
    <row r="413" spans="1:37" s="323" customFormat="1" ht="12.75">
      <c r="A413" s="320">
        <v>412</v>
      </c>
      <c r="B413" s="321" t="s">
        <v>2895</v>
      </c>
      <c r="C413" s="330" t="s">
        <v>3007</v>
      </c>
      <c r="D413" s="323" t="s">
        <v>3008</v>
      </c>
      <c r="E413" s="330"/>
      <c r="F413" s="330">
        <v>100</v>
      </c>
      <c r="G413" s="336">
        <v>51.3</v>
      </c>
      <c r="H413" s="327">
        <v>291</v>
      </c>
      <c r="I413" s="327">
        <v>1210</v>
      </c>
      <c r="J413" s="328">
        <v>16.399999999999999</v>
      </c>
      <c r="K413" s="328">
        <v>21.6</v>
      </c>
      <c r="L413" s="328">
        <v>7.8</v>
      </c>
      <c r="M413" s="328">
        <v>0</v>
      </c>
      <c r="N413" s="328">
        <v>0</v>
      </c>
      <c r="O413" s="328">
        <v>2.9</v>
      </c>
      <c r="P413" s="328">
        <v>57</v>
      </c>
      <c r="Q413" s="328">
        <v>1.8</v>
      </c>
      <c r="R413" s="328">
        <v>1169</v>
      </c>
      <c r="S413" s="328">
        <v>183</v>
      </c>
      <c r="T413" s="323">
        <v>8.6</v>
      </c>
      <c r="U413" s="328">
        <v>2.2000000000000002</v>
      </c>
      <c r="V413" s="328">
        <v>18</v>
      </c>
      <c r="W413" s="328">
        <v>224</v>
      </c>
      <c r="X413" s="329">
        <v>0.09</v>
      </c>
      <c r="Y413" s="329">
        <v>0.15</v>
      </c>
      <c r="Z413" s="328">
        <v>2.6</v>
      </c>
      <c r="AA413" s="328">
        <v>3</v>
      </c>
      <c r="AB413" s="329">
        <v>1.45</v>
      </c>
      <c r="AC413" s="328">
        <v>0</v>
      </c>
      <c r="AD413" s="328">
        <v>0</v>
      </c>
      <c r="AE413" s="323">
        <v>6.9</v>
      </c>
      <c r="AF413" s="323">
        <v>8.1</v>
      </c>
      <c r="AG413" s="323">
        <v>4.7</v>
      </c>
      <c r="AH413" s="324">
        <v>83</v>
      </c>
      <c r="AI413" s="323">
        <v>4.7</v>
      </c>
      <c r="AJ413" s="324">
        <v>83</v>
      </c>
      <c r="AK413" s="325"/>
    </row>
    <row r="414" spans="1:37" s="323" customFormat="1" ht="12.75">
      <c r="A414" s="320">
        <v>413</v>
      </c>
      <c r="B414" s="321" t="s">
        <v>2895</v>
      </c>
      <c r="C414" s="330" t="s">
        <v>3009</v>
      </c>
      <c r="D414" s="323" t="s">
        <v>3010</v>
      </c>
      <c r="E414" s="330"/>
      <c r="F414" s="330">
        <v>55</v>
      </c>
      <c r="G414" s="336">
        <v>74</v>
      </c>
      <c r="H414" s="327">
        <v>131</v>
      </c>
      <c r="I414" s="327">
        <v>550</v>
      </c>
      <c r="J414" s="328">
        <v>18.3</v>
      </c>
      <c r="K414" s="328">
        <v>6.3</v>
      </c>
      <c r="L414" s="328">
        <v>0.4</v>
      </c>
      <c r="M414" s="328">
        <v>0</v>
      </c>
      <c r="N414" s="328">
        <v>0</v>
      </c>
      <c r="O414" s="328">
        <v>1</v>
      </c>
      <c r="P414" s="328">
        <v>15</v>
      </c>
      <c r="Q414" s="328">
        <v>1.8</v>
      </c>
      <c r="R414" s="328">
        <v>59</v>
      </c>
      <c r="S414" s="328">
        <v>188</v>
      </c>
      <c r="T414" s="323">
        <v>1.2</v>
      </c>
      <c r="U414" s="328">
        <v>1.9</v>
      </c>
      <c r="V414" s="328">
        <v>19</v>
      </c>
      <c r="W414" s="328">
        <v>266</v>
      </c>
      <c r="X414" s="329">
        <v>0.1</v>
      </c>
      <c r="Y414" s="329">
        <v>0.24</v>
      </c>
      <c r="Z414" s="328">
        <v>5.6</v>
      </c>
      <c r="AA414" s="328">
        <v>25</v>
      </c>
      <c r="AB414" s="329">
        <v>3</v>
      </c>
      <c r="AC414" s="328">
        <v>0</v>
      </c>
      <c r="AD414" s="328">
        <v>24</v>
      </c>
      <c r="AE414" s="323">
        <v>2.1</v>
      </c>
      <c r="AF414" s="323">
        <v>2.5</v>
      </c>
      <c r="AG414" s="323">
        <v>0.9</v>
      </c>
      <c r="AH414" s="324">
        <v>84</v>
      </c>
      <c r="AI414" s="323">
        <v>0.9</v>
      </c>
      <c r="AJ414" s="324">
        <v>84</v>
      </c>
      <c r="AK414" s="325"/>
    </row>
    <row r="415" spans="1:37" s="323" customFormat="1" ht="12.75">
      <c r="A415" s="320">
        <v>414</v>
      </c>
      <c r="B415" s="321" t="s">
        <v>2895</v>
      </c>
      <c r="C415" s="330" t="s">
        <v>3011</v>
      </c>
      <c r="D415" s="323" t="s">
        <v>3012</v>
      </c>
      <c r="E415" s="330" t="s">
        <v>3013</v>
      </c>
      <c r="F415" s="330">
        <v>46</v>
      </c>
      <c r="G415" s="336">
        <v>74.900000000000006</v>
      </c>
      <c r="H415" s="327">
        <v>111</v>
      </c>
      <c r="I415" s="327">
        <v>467</v>
      </c>
      <c r="J415" s="328">
        <v>22.7</v>
      </c>
      <c r="K415" s="328">
        <v>2.2000000000000002</v>
      </c>
      <c r="L415" s="328">
        <v>0</v>
      </c>
      <c r="M415" s="328">
        <v>0</v>
      </c>
      <c r="N415" s="328">
        <v>0</v>
      </c>
      <c r="O415" s="328">
        <v>1.1000000000000001</v>
      </c>
      <c r="P415" s="328">
        <v>8</v>
      </c>
      <c r="Q415" s="328">
        <v>0.5</v>
      </c>
      <c r="R415" s="328">
        <v>67</v>
      </c>
      <c r="S415" s="328">
        <v>170</v>
      </c>
      <c r="T415" s="323">
        <v>0</v>
      </c>
      <c r="U415" s="328">
        <v>1.7</v>
      </c>
      <c r="V415" s="328">
        <v>15</v>
      </c>
      <c r="W415" s="328">
        <v>238</v>
      </c>
      <c r="X415" s="329">
        <v>0.04</v>
      </c>
      <c r="Y415" s="329">
        <v>0.11</v>
      </c>
      <c r="Z415" s="328">
        <v>6.4</v>
      </c>
      <c r="AA415" s="328">
        <v>7</v>
      </c>
      <c r="AB415" s="329">
        <v>0.98</v>
      </c>
      <c r="AC415" s="328">
        <v>0</v>
      </c>
      <c r="AD415" s="328">
        <v>0</v>
      </c>
      <c r="AE415" s="323">
        <v>0.6</v>
      </c>
      <c r="AF415" s="323">
        <v>0.7</v>
      </c>
      <c r="AG415" s="323">
        <v>0.4</v>
      </c>
      <c r="AH415" s="324">
        <v>66</v>
      </c>
      <c r="AI415" s="323">
        <v>0.4</v>
      </c>
      <c r="AJ415" s="324">
        <v>66</v>
      </c>
      <c r="AK415" s="325"/>
    </row>
    <row r="416" spans="1:37" s="323" customFormat="1" ht="12.75">
      <c r="A416" s="320">
        <v>415</v>
      </c>
      <c r="B416" s="321" t="s">
        <v>2895</v>
      </c>
      <c r="C416" s="330" t="s">
        <v>3014</v>
      </c>
      <c r="D416" s="323" t="s">
        <v>3015</v>
      </c>
      <c r="E416" s="330" t="s">
        <v>3016</v>
      </c>
      <c r="F416" s="330">
        <v>29</v>
      </c>
      <c r="G416" s="336">
        <v>74</v>
      </c>
      <c r="H416" s="327">
        <v>102</v>
      </c>
      <c r="I416" s="327">
        <v>431</v>
      </c>
      <c r="J416" s="328">
        <v>15</v>
      </c>
      <c r="K416" s="328">
        <v>0.9</v>
      </c>
      <c r="L416" s="328">
        <v>8.4</v>
      </c>
      <c r="M416" s="328">
        <v>0</v>
      </c>
      <c r="N416" s="328">
        <v>0</v>
      </c>
      <c r="O416" s="328">
        <v>1.7</v>
      </c>
      <c r="P416" s="327">
        <v>0</v>
      </c>
      <c r="Q416" s="323">
        <v>0</v>
      </c>
      <c r="R416" s="323">
        <v>0</v>
      </c>
      <c r="S416" s="327">
        <v>0</v>
      </c>
      <c r="T416" s="323">
        <v>0</v>
      </c>
      <c r="U416" s="323">
        <v>0</v>
      </c>
      <c r="V416" s="323">
        <v>0</v>
      </c>
      <c r="W416" s="323">
        <v>0</v>
      </c>
      <c r="X416" s="323">
        <v>0</v>
      </c>
      <c r="Y416" s="323">
        <v>0</v>
      </c>
      <c r="Z416" s="323">
        <v>0</v>
      </c>
      <c r="AA416" s="323">
        <v>0</v>
      </c>
      <c r="AB416" s="329">
        <v>0</v>
      </c>
      <c r="AC416" s="323">
        <v>0</v>
      </c>
      <c r="AD416" s="327">
        <v>0</v>
      </c>
      <c r="AE416" s="323">
        <v>0</v>
      </c>
      <c r="AF416" s="323">
        <v>0</v>
      </c>
      <c r="AG416" s="323">
        <v>0</v>
      </c>
      <c r="AH416" s="324">
        <v>0</v>
      </c>
      <c r="AI416" s="323">
        <v>0</v>
      </c>
      <c r="AJ416" s="324">
        <v>0</v>
      </c>
      <c r="AK416" s="325"/>
    </row>
    <row r="417" spans="1:37" s="323" customFormat="1" ht="12.75">
      <c r="A417" s="320">
        <v>416</v>
      </c>
      <c r="B417" s="321" t="s">
        <v>2895</v>
      </c>
      <c r="C417" s="330" t="s">
        <v>3017</v>
      </c>
      <c r="D417" s="323" t="s">
        <v>3018</v>
      </c>
      <c r="E417" s="330"/>
      <c r="F417" s="330">
        <v>71</v>
      </c>
      <c r="G417" s="336">
        <v>70.400000000000006</v>
      </c>
      <c r="H417" s="327">
        <v>156</v>
      </c>
      <c r="I417" s="327">
        <v>651</v>
      </c>
      <c r="J417" s="328">
        <v>20.9</v>
      </c>
      <c r="K417" s="328">
        <v>8</v>
      </c>
      <c r="L417" s="328">
        <v>0</v>
      </c>
      <c r="M417" s="328">
        <v>0</v>
      </c>
      <c r="N417" s="328">
        <v>0</v>
      </c>
      <c r="O417" s="328">
        <v>0.9</v>
      </c>
      <c r="P417" s="328">
        <v>15</v>
      </c>
      <c r="Q417" s="328">
        <v>1.4</v>
      </c>
      <c r="R417" s="328">
        <v>65</v>
      </c>
      <c r="S417" s="328">
        <v>178</v>
      </c>
      <c r="T417" s="323">
        <v>2</v>
      </c>
      <c r="U417" s="328">
        <v>2.2000000000000002</v>
      </c>
      <c r="V417" s="328">
        <v>25</v>
      </c>
      <c r="W417" s="328">
        <v>280</v>
      </c>
      <c r="X417" s="329">
        <v>7.0000000000000007E-2</v>
      </c>
      <c r="Y417" s="329">
        <v>0.17</v>
      </c>
      <c r="Z417" s="328">
        <v>5.2</v>
      </c>
      <c r="AA417" s="328">
        <v>10</v>
      </c>
      <c r="AB417" s="329">
        <v>1.39</v>
      </c>
      <c r="AC417" s="328">
        <v>0</v>
      </c>
      <c r="AD417" s="328">
        <v>2</v>
      </c>
      <c r="AE417" s="323">
        <v>2.2999999999999998</v>
      </c>
      <c r="AF417" s="323">
        <v>2.9</v>
      </c>
      <c r="AG417" s="323">
        <v>2</v>
      </c>
      <c r="AH417" s="324">
        <v>68</v>
      </c>
      <c r="AI417" s="323">
        <v>2</v>
      </c>
      <c r="AJ417" s="324">
        <v>68</v>
      </c>
      <c r="AK417" s="325"/>
    </row>
    <row r="418" spans="1:37" s="323" customFormat="1" ht="12.75">
      <c r="A418" s="320">
        <v>417</v>
      </c>
      <c r="B418" s="321" t="s">
        <v>2895</v>
      </c>
      <c r="C418" s="330" t="s">
        <v>3019</v>
      </c>
      <c r="D418" s="323" t="s">
        <v>3020</v>
      </c>
      <c r="E418" s="330"/>
      <c r="F418" s="330">
        <v>100</v>
      </c>
      <c r="G418" s="336">
        <v>62.7</v>
      </c>
      <c r="H418" s="327">
        <v>181</v>
      </c>
      <c r="I418" s="327">
        <v>760</v>
      </c>
      <c r="J418" s="328">
        <v>28.2</v>
      </c>
      <c r="K418" s="328">
        <v>7.3</v>
      </c>
      <c r="L418" s="328">
        <v>0.6</v>
      </c>
      <c r="M418" s="328">
        <v>0</v>
      </c>
      <c r="N418" s="328">
        <v>0</v>
      </c>
      <c r="O418" s="328">
        <v>1.2</v>
      </c>
      <c r="P418" s="328">
        <v>25</v>
      </c>
      <c r="Q418" s="328">
        <v>1.8</v>
      </c>
      <c r="R418" s="328">
        <v>68</v>
      </c>
      <c r="S418" s="328">
        <v>203</v>
      </c>
      <c r="T418" s="323">
        <v>8</v>
      </c>
      <c r="U418" s="328">
        <v>3</v>
      </c>
      <c r="V418" s="328">
        <v>2.5</v>
      </c>
      <c r="W418" s="328">
        <v>280</v>
      </c>
      <c r="X418" s="329">
        <v>0.06</v>
      </c>
      <c r="Y418" s="329">
        <v>0.18</v>
      </c>
      <c r="Z418" s="328">
        <v>9.5</v>
      </c>
      <c r="AA418" s="328">
        <v>7</v>
      </c>
      <c r="AB418" s="329">
        <v>1.1100000000000001</v>
      </c>
      <c r="AC418" s="328">
        <v>0</v>
      </c>
      <c r="AD418" s="328">
        <v>0</v>
      </c>
      <c r="AE418" s="323">
        <v>2.8</v>
      </c>
      <c r="AF418" s="323">
        <v>3.2</v>
      </c>
      <c r="AG418" s="323">
        <v>2.5</v>
      </c>
      <c r="AH418" s="324">
        <v>82</v>
      </c>
      <c r="AI418" s="323">
        <v>2.5</v>
      </c>
      <c r="AJ418" s="324">
        <v>82</v>
      </c>
      <c r="AK418" s="325"/>
    </row>
    <row r="419" spans="1:37" s="323" customFormat="1" ht="12.75">
      <c r="A419" s="320">
        <v>418</v>
      </c>
      <c r="B419" s="321" t="s">
        <v>2895</v>
      </c>
      <c r="C419" s="330" t="s">
        <v>3021</v>
      </c>
      <c r="D419" s="323" t="s">
        <v>3022</v>
      </c>
      <c r="E419" s="330" t="s">
        <v>3023</v>
      </c>
      <c r="F419" s="330">
        <v>82</v>
      </c>
      <c r="G419" s="336">
        <v>72.900000000000006</v>
      </c>
      <c r="H419" s="327">
        <v>108</v>
      </c>
      <c r="I419" s="327">
        <v>458</v>
      </c>
      <c r="J419" s="328">
        <v>24.3</v>
      </c>
      <c r="K419" s="328">
        <v>1</v>
      </c>
      <c r="L419" s="328">
        <v>0.5</v>
      </c>
      <c r="M419" s="328">
        <v>0</v>
      </c>
      <c r="N419" s="328">
        <v>0</v>
      </c>
      <c r="O419" s="328">
        <v>1.4</v>
      </c>
      <c r="P419" s="328">
        <v>5</v>
      </c>
      <c r="Q419" s="328">
        <v>0.9</v>
      </c>
      <c r="R419" s="328">
        <v>41</v>
      </c>
      <c r="S419" s="328">
        <v>227</v>
      </c>
      <c r="T419" s="323">
        <v>2</v>
      </c>
      <c r="U419" s="328">
        <v>0.8</v>
      </c>
      <c r="V419" s="328">
        <v>20</v>
      </c>
      <c r="W419" s="328">
        <v>352</v>
      </c>
      <c r="X419" s="329">
        <v>0.04</v>
      </c>
      <c r="Y419" s="329">
        <v>0.12</v>
      </c>
      <c r="Z419" s="328">
        <v>11.2</v>
      </c>
      <c r="AA419" s="328">
        <v>8</v>
      </c>
      <c r="AB419" s="329">
        <v>0.96</v>
      </c>
      <c r="AC419" s="328">
        <v>0</v>
      </c>
      <c r="AD419" s="328">
        <v>2</v>
      </c>
      <c r="AE419" s="323">
        <v>0.4</v>
      </c>
      <c r="AF419" s="323">
        <v>0.3</v>
      </c>
      <c r="AG419" s="323">
        <v>0.4</v>
      </c>
      <c r="AH419" s="324">
        <v>58</v>
      </c>
      <c r="AI419" s="323">
        <v>0.4</v>
      </c>
      <c r="AJ419" s="324">
        <v>58</v>
      </c>
      <c r="AK419" s="325"/>
    </row>
    <row r="420" spans="1:37" s="323" customFormat="1" ht="12.75">
      <c r="A420" s="320">
        <v>419</v>
      </c>
      <c r="B420" s="321" t="s">
        <v>2895</v>
      </c>
      <c r="C420" s="330" t="s">
        <v>3024</v>
      </c>
      <c r="D420" s="323" t="s">
        <v>3025</v>
      </c>
      <c r="E420" s="330" t="s">
        <v>3023</v>
      </c>
      <c r="F420" s="330">
        <v>73</v>
      </c>
      <c r="G420" s="336">
        <v>65.599999999999994</v>
      </c>
      <c r="H420" s="327">
        <v>144</v>
      </c>
      <c r="I420" s="327">
        <v>608</v>
      </c>
      <c r="J420" s="328">
        <v>30.1</v>
      </c>
      <c r="K420" s="328">
        <v>2.6</v>
      </c>
      <c r="L420" s="328">
        <v>0</v>
      </c>
      <c r="M420" s="328">
        <v>0</v>
      </c>
      <c r="N420" s="328">
        <v>0</v>
      </c>
      <c r="O420" s="328">
        <v>1.9</v>
      </c>
      <c r="P420" s="328">
        <v>12</v>
      </c>
      <c r="Q420" s="328">
        <v>1.5</v>
      </c>
      <c r="R420" s="328">
        <v>52</v>
      </c>
      <c r="S420" s="328">
        <v>224</v>
      </c>
      <c r="T420" s="323">
        <v>0</v>
      </c>
      <c r="U420" s="328">
        <v>1.7</v>
      </c>
      <c r="V420" s="328">
        <v>24</v>
      </c>
      <c r="W420" s="328">
        <v>293</v>
      </c>
      <c r="X420" s="329">
        <v>0.04</v>
      </c>
      <c r="Y420" s="329">
        <v>0.13</v>
      </c>
      <c r="Z420" s="328">
        <v>12.3</v>
      </c>
      <c r="AA420" s="328">
        <v>6</v>
      </c>
      <c r="AB420" s="329">
        <v>0.39</v>
      </c>
      <c r="AC420" s="328">
        <v>0</v>
      </c>
      <c r="AD420" s="328">
        <v>0</v>
      </c>
      <c r="AE420" s="323">
        <v>0.2</v>
      </c>
      <c r="AF420" s="323">
        <v>0.1</v>
      </c>
      <c r="AG420" s="323">
        <v>0.2</v>
      </c>
      <c r="AH420" s="324">
        <v>83</v>
      </c>
      <c r="AI420" s="323">
        <v>0.2</v>
      </c>
      <c r="AJ420" s="324">
        <v>83</v>
      </c>
      <c r="AK420" s="325"/>
    </row>
    <row r="421" spans="1:37" s="323" customFormat="1" ht="12.75">
      <c r="A421" s="320">
        <v>420</v>
      </c>
      <c r="B421" s="321" t="s">
        <v>2895</v>
      </c>
      <c r="C421" s="330" t="s">
        <v>3026</v>
      </c>
      <c r="D421" s="323" t="s">
        <v>3027</v>
      </c>
      <c r="E421" s="330" t="s">
        <v>3028</v>
      </c>
      <c r="F421" s="330">
        <v>53</v>
      </c>
      <c r="G421" s="336">
        <v>75.900000000000006</v>
      </c>
      <c r="H421" s="327">
        <v>122</v>
      </c>
      <c r="I421" s="327">
        <v>511</v>
      </c>
      <c r="J421" s="328">
        <v>16.5</v>
      </c>
      <c r="K421" s="328">
        <v>6</v>
      </c>
      <c r="L421" s="328">
        <v>0.4</v>
      </c>
      <c r="M421" s="328">
        <v>0</v>
      </c>
      <c r="N421" s="328">
        <v>0</v>
      </c>
      <c r="O421" s="328">
        <v>1.1000000000000001</v>
      </c>
      <c r="P421" s="328">
        <v>24</v>
      </c>
      <c r="Q421" s="328">
        <v>1</v>
      </c>
      <c r="R421" s="328">
        <v>233</v>
      </c>
      <c r="S421" s="328">
        <v>160</v>
      </c>
      <c r="T421" s="323">
        <v>0</v>
      </c>
      <c r="U421" s="328">
        <v>3.4</v>
      </c>
      <c r="V421" s="328">
        <v>15</v>
      </c>
      <c r="W421" s="328">
        <v>133</v>
      </c>
      <c r="X421" s="329">
        <v>0.05</v>
      </c>
      <c r="Y421" s="329">
        <v>0.21</v>
      </c>
      <c r="Z421" s="328">
        <v>4.9000000000000004</v>
      </c>
      <c r="AA421" s="328">
        <v>5</v>
      </c>
      <c r="AB421" s="329">
        <v>1.76</v>
      </c>
      <c r="AC421" s="328">
        <v>0</v>
      </c>
      <c r="AD421" s="328">
        <v>13</v>
      </c>
      <c r="AE421" s="323">
        <v>1.6</v>
      </c>
      <c r="AF421" s="323">
        <v>1.8</v>
      </c>
      <c r="AG421" s="323">
        <v>1.5</v>
      </c>
      <c r="AH421" s="324">
        <v>115</v>
      </c>
      <c r="AI421" s="323">
        <v>1.5</v>
      </c>
      <c r="AJ421" s="324">
        <v>115</v>
      </c>
      <c r="AK421" s="325"/>
    </row>
    <row r="422" spans="1:37" s="323" customFormat="1" ht="12.75">
      <c r="A422" s="320">
        <v>421</v>
      </c>
      <c r="B422" s="321" t="s">
        <v>2895</v>
      </c>
      <c r="C422" s="330" t="s">
        <v>3029</v>
      </c>
      <c r="D422" s="323" t="s">
        <v>3030</v>
      </c>
      <c r="E422" s="330" t="s">
        <v>3031</v>
      </c>
      <c r="F422" s="330">
        <v>71</v>
      </c>
      <c r="G422" s="336">
        <v>71.5</v>
      </c>
      <c r="H422" s="327">
        <v>133</v>
      </c>
      <c r="I422" s="327">
        <v>561</v>
      </c>
      <c r="J422" s="328">
        <v>21.8</v>
      </c>
      <c r="K422" s="328">
        <v>4.8</v>
      </c>
      <c r="L422" s="328">
        <v>0.8</v>
      </c>
      <c r="M422" s="328">
        <v>0</v>
      </c>
      <c r="N422" s="328">
        <v>0</v>
      </c>
      <c r="O422" s="328">
        <v>1.1000000000000001</v>
      </c>
      <c r="P422" s="328">
        <v>5</v>
      </c>
      <c r="Q422" s="328">
        <v>1.5</v>
      </c>
      <c r="R422" s="328">
        <v>66</v>
      </c>
      <c r="S422" s="328">
        <v>195</v>
      </c>
      <c r="T422" s="323">
        <v>2</v>
      </c>
      <c r="U422" s="328">
        <v>2</v>
      </c>
      <c r="V422" s="328">
        <v>1.4</v>
      </c>
      <c r="W422" s="328">
        <v>302</v>
      </c>
      <c r="X422" s="329">
        <v>0.06</v>
      </c>
      <c r="Y422" s="329">
        <v>0.21</v>
      </c>
      <c r="Z422" s="328">
        <v>5.4</v>
      </c>
      <c r="AA422" s="328">
        <v>10</v>
      </c>
      <c r="AB422" s="329">
        <v>1.68</v>
      </c>
      <c r="AC422" s="328">
        <v>0</v>
      </c>
      <c r="AD422" s="328">
        <v>0</v>
      </c>
      <c r="AE422" s="323">
        <v>1.5</v>
      </c>
      <c r="AF422" s="323">
        <v>1.7</v>
      </c>
      <c r="AG422" s="323">
        <v>1</v>
      </c>
      <c r="AH422" s="324">
        <v>88</v>
      </c>
      <c r="AI422" s="323">
        <v>1</v>
      </c>
      <c r="AJ422" s="324">
        <v>88</v>
      </c>
      <c r="AK422" s="325"/>
    </row>
    <row r="423" spans="1:37" s="323" customFormat="1" ht="12.75">
      <c r="A423" s="320">
        <v>422</v>
      </c>
      <c r="B423" s="321" t="s">
        <v>2895</v>
      </c>
      <c r="C423" s="330" t="s">
        <v>3032</v>
      </c>
      <c r="D423" s="323" t="s">
        <v>3033</v>
      </c>
      <c r="E423" s="330" t="s">
        <v>3031</v>
      </c>
      <c r="F423" s="330">
        <v>69</v>
      </c>
      <c r="G423" s="336">
        <v>66.5</v>
      </c>
      <c r="H423" s="327">
        <v>151</v>
      </c>
      <c r="I423" s="327">
        <v>637</v>
      </c>
      <c r="J423" s="328">
        <v>29.2</v>
      </c>
      <c r="K423" s="328">
        <v>3.8</v>
      </c>
      <c r="L423" s="328">
        <v>0</v>
      </c>
      <c r="M423" s="328">
        <v>0</v>
      </c>
      <c r="N423" s="328">
        <v>0</v>
      </c>
      <c r="O423" s="328">
        <v>1</v>
      </c>
      <c r="P423" s="328">
        <v>22</v>
      </c>
      <c r="Q423" s="328">
        <v>2.7</v>
      </c>
      <c r="R423" s="328">
        <v>81</v>
      </c>
      <c r="S423" s="328">
        <v>204</v>
      </c>
      <c r="T423" s="323">
        <v>0</v>
      </c>
      <c r="U423" s="328">
        <v>4.2</v>
      </c>
      <c r="V423" s="328">
        <v>20</v>
      </c>
      <c r="W423" s="328">
        <v>258</v>
      </c>
      <c r="X423" s="329">
        <v>0.05</v>
      </c>
      <c r="Y423" s="329">
        <v>0.27</v>
      </c>
      <c r="Z423" s="328">
        <v>3.3</v>
      </c>
      <c r="AA423" s="328">
        <v>10</v>
      </c>
      <c r="AB423" s="329">
        <v>2</v>
      </c>
      <c r="AC423" s="328">
        <v>0</v>
      </c>
      <c r="AD423" s="328">
        <v>0</v>
      </c>
      <c r="AE423" s="323">
        <v>1.3</v>
      </c>
      <c r="AF423" s="323">
        <v>0.9</v>
      </c>
      <c r="AG423" s="323">
        <v>1.1000000000000001</v>
      </c>
      <c r="AH423" s="324">
        <v>119</v>
      </c>
      <c r="AI423" s="323">
        <v>1.1000000000000001</v>
      </c>
      <c r="AJ423" s="324">
        <v>119</v>
      </c>
      <c r="AK423" s="325"/>
    </row>
    <row r="424" spans="1:37" s="323" customFormat="1" ht="12.75">
      <c r="A424" s="320">
        <v>423</v>
      </c>
      <c r="B424" s="321" t="s">
        <v>2895</v>
      </c>
      <c r="C424" s="330" t="s">
        <v>3034</v>
      </c>
      <c r="D424" s="323" t="s">
        <v>3035</v>
      </c>
      <c r="E424" s="330" t="s">
        <v>3036</v>
      </c>
      <c r="F424" s="330">
        <v>34</v>
      </c>
      <c r="G424" s="336">
        <v>70.5</v>
      </c>
      <c r="H424" s="327">
        <v>158</v>
      </c>
      <c r="I424" s="327">
        <v>660</v>
      </c>
      <c r="J424" s="328">
        <v>16.7</v>
      </c>
      <c r="K424" s="328">
        <v>9.5</v>
      </c>
      <c r="L424" s="328">
        <v>1.5</v>
      </c>
      <c r="M424" s="328">
        <v>0</v>
      </c>
      <c r="N424" s="328">
        <v>0</v>
      </c>
      <c r="O424" s="328">
        <v>1.8</v>
      </c>
      <c r="P424" s="327">
        <v>0</v>
      </c>
      <c r="Q424" s="323">
        <v>0</v>
      </c>
      <c r="R424" s="323">
        <v>0</v>
      </c>
      <c r="S424" s="327">
        <v>0</v>
      </c>
      <c r="T424" s="323">
        <v>0</v>
      </c>
      <c r="U424" s="323">
        <v>0</v>
      </c>
      <c r="V424" s="323">
        <v>0</v>
      </c>
      <c r="W424" s="323">
        <v>0</v>
      </c>
      <c r="X424" s="323">
        <v>0</v>
      </c>
      <c r="Y424" s="323">
        <v>0</v>
      </c>
      <c r="Z424" s="323">
        <v>0</v>
      </c>
      <c r="AA424" s="323">
        <v>0</v>
      </c>
      <c r="AB424" s="329">
        <v>0</v>
      </c>
      <c r="AC424" s="323">
        <v>0</v>
      </c>
      <c r="AD424" s="327">
        <v>0</v>
      </c>
      <c r="AE424" s="323">
        <v>0</v>
      </c>
      <c r="AF424" s="323">
        <v>0</v>
      </c>
      <c r="AG424" s="323">
        <v>0</v>
      </c>
      <c r="AH424" s="324">
        <v>0</v>
      </c>
      <c r="AI424" s="323">
        <v>0</v>
      </c>
      <c r="AJ424" s="324">
        <v>0</v>
      </c>
      <c r="AK424" s="325"/>
    </row>
    <row r="425" spans="1:37" s="323" customFormat="1" ht="12.75">
      <c r="A425" s="320">
        <v>424</v>
      </c>
      <c r="B425" s="321" t="s">
        <v>2895</v>
      </c>
      <c r="C425" s="330" t="s">
        <v>3037</v>
      </c>
      <c r="D425" s="323" t="s">
        <v>3038</v>
      </c>
      <c r="E425" s="330" t="s">
        <v>3039</v>
      </c>
      <c r="F425" s="330">
        <v>54</v>
      </c>
      <c r="G425" s="336">
        <v>59.6</v>
      </c>
      <c r="H425" s="327">
        <v>247</v>
      </c>
      <c r="I425" s="327">
        <v>1030</v>
      </c>
      <c r="J425" s="328">
        <v>23.8</v>
      </c>
      <c r="K425" s="328">
        <v>16.899999999999999</v>
      </c>
      <c r="L425" s="328">
        <v>0</v>
      </c>
      <c r="M425" s="328">
        <v>0</v>
      </c>
      <c r="N425" s="328">
        <v>0</v>
      </c>
      <c r="O425" s="328">
        <v>0.9</v>
      </c>
      <c r="P425" s="328">
        <v>18</v>
      </c>
      <c r="Q425" s="328">
        <v>0.8</v>
      </c>
      <c r="R425" s="328">
        <v>98</v>
      </c>
      <c r="S425" s="328">
        <v>219</v>
      </c>
      <c r="T425" s="323">
        <v>7</v>
      </c>
      <c r="U425" s="328">
        <v>1.6</v>
      </c>
      <c r="V425" s="328">
        <v>24</v>
      </c>
      <c r="W425" s="328">
        <v>212</v>
      </c>
      <c r="X425" s="329">
        <v>0.06</v>
      </c>
      <c r="Y425" s="329">
        <v>0.15</v>
      </c>
      <c r="Z425" s="328">
        <v>6.3</v>
      </c>
      <c r="AA425" s="328">
        <v>9</v>
      </c>
      <c r="AB425" s="329">
        <v>0.35</v>
      </c>
      <c r="AC425" s="328">
        <v>0</v>
      </c>
      <c r="AD425" s="328">
        <v>12</v>
      </c>
      <c r="AE425" s="323">
        <v>5</v>
      </c>
      <c r="AF425" s="323">
        <v>7.7</v>
      </c>
      <c r="AG425" s="323">
        <v>3.6</v>
      </c>
      <c r="AH425" s="324">
        <v>141</v>
      </c>
      <c r="AI425" s="323">
        <v>3.6</v>
      </c>
      <c r="AJ425" s="324">
        <v>141</v>
      </c>
      <c r="AK425" s="325"/>
    </row>
    <row r="426" spans="1:37" s="323" customFormat="1" ht="12.75">
      <c r="A426" s="320">
        <v>425</v>
      </c>
      <c r="B426" s="321" t="s">
        <v>2895</v>
      </c>
      <c r="C426" s="330" t="s">
        <v>3040</v>
      </c>
      <c r="D426" s="323" t="s">
        <v>3041</v>
      </c>
      <c r="E426" s="330" t="s">
        <v>3039</v>
      </c>
      <c r="F426" s="330">
        <v>55</v>
      </c>
      <c r="G426" s="336">
        <v>64.3</v>
      </c>
      <c r="H426" s="327">
        <v>198</v>
      </c>
      <c r="I426" s="327">
        <v>826</v>
      </c>
      <c r="J426" s="328">
        <v>22.5</v>
      </c>
      <c r="K426" s="328">
        <v>12</v>
      </c>
      <c r="L426" s="328">
        <v>0</v>
      </c>
      <c r="M426" s="328">
        <v>0</v>
      </c>
      <c r="N426" s="328">
        <v>0</v>
      </c>
      <c r="O426" s="328">
        <v>1.2</v>
      </c>
      <c r="P426" s="328">
        <v>21</v>
      </c>
      <c r="Q426" s="328">
        <v>0.7</v>
      </c>
      <c r="R426" s="328">
        <v>67</v>
      </c>
      <c r="S426" s="328">
        <v>136</v>
      </c>
      <c r="T426" s="323">
        <v>7</v>
      </c>
      <c r="U426" s="328">
        <v>2.9</v>
      </c>
      <c r="V426" s="328">
        <v>13</v>
      </c>
      <c r="W426" s="328">
        <v>101</v>
      </c>
      <c r="X426" s="329">
        <v>0.11</v>
      </c>
      <c r="Y426" s="329">
        <v>1.61</v>
      </c>
      <c r="Z426" s="328">
        <v>3.24</v>
      </c>
      <c r="AA426" s="338">
        <v>4</v>
      </c>
      <c r="AB426" s="329">
        <v>0.13</v>
      </c>
      <c r="AC426" s="328">
        <v>0</v>
      </c>
      <c r="AD426" s="328">
        <v>25</v>
      </c>
      <c r="AE426" s="323">
        <v>4.4000000000000004</v>
      </c>
      <c r="AF426" s="323">
        <v>6.4</v>
      </c>
      <c r="AG426" s="323">
        <v>3.3</v>
      </c>
      <c r="AH426" s="324">
        <v>77</v>
      </c>
      <c r="AI426" s="323">
        <v>3.3</v>
      </c>
      <c r="AJ426" s="324">
        <v>77</v>
      </c>
      <c r="AK426" s="325"/>
    </row>
    <row r="427" spans="1:37" s="323" customFormat="1" ht="12.75">
      <c r="A427" s="320">
        <v>426</v>
      </c>
      <c r="B427" s="321" t="s">
        <v>2895</v>
      </c>
      <c r="C427" s="330" t="s">
        <v>3042</v>
      </c>
      <c r="D427" s="323" t="s">
        <v>3043</v>
      </c>
      <c r="E427" s="330" t="s">
        <v>3039</v>
      </c>
      <c r="F427" s="330">
        <v>71</v>
      </c>
      <c r="G427" s="336">
        <v>65.7</v>
      </c>
      <c r="H427" s="327">
        <v>214</v>
      </c>
      <c r="I427" s="327">
        <v>891</v>
      </c>
      <c r="J427" s="328">
        <v>17.5</v>
      </c>
      <c r="K427" s="328">
        <v>16</v>
      </c>
      <c r="L427" s="328">
        <v>0.1</v>
      </c>
      <c r="M427" s="328">
        <v>0</v>
      </c>
      <c r="N427" s="328">
        <v>0</v>
      </c>
      <c r="O427" s="328">
        <v>0.7</v>
      </c>
      <c r="P427" s="328">
        <v>12</v>
      </c>
      <c r="Q427" s="328">
        <v>0.9</v>
      </c>
      <c r="R427" s="328">
        <v>73</v>
      </c>
      <c r="S427" s="328">
        <v>132</v>
      </c>
      <c r="T427" s="323">
        <v>6.9</v>
      </c>
      <c r="U427" s="328">
        <v>1.3</v>
      </c>
      <c r="V427" s="328">
        <v>19</v>
      </c>
      <c r="W427" s="328">
        <v>170</v>
      </c>
      <c r="X427" s="329">
        <v>0.05</v>
      </c>
      <c r="Y427" s="329">
        <v>0.09</v>
      </c>
      <c r="Z427" s="328">
        <v>5.9</v>
      </c>
      <c r="AA427" s="328">
        <v>5</v>
      </c>
      <c r="AB427" s="329">
        <v>0.31</v>
      </c>
      <c r="AC427" s="328">
        <v>0</v>
      </c>
      <c r="AD427" s="328">
        <v>44</v>
      </c>
      <c r="AE427" s="323">
        <v>4.5</v>
      </c>
      <c r="AF427" s="323">
        <v>6.3</v>
      </c>
      <c r="AG427" s="323">
        <v>3.4</v>
      </c>
      <c r="AH427" s="324">
        <v>77</v>
      </c>
      <c r="AI427" s="323">
        <v>3.4</v>
      </c>
      <c r="AJ427" s="324">
        <v>77</v>
      </c>
      <c r="AK427" s="325"/>
    </row>
    <row r="428" spans="1:37" s="323" customFormat="1" ht="12.75">
      <c r="A428" s="320">
        <v>427</v>
      </c>
      <c r="B428" s="321" t="s">
        <v>2895</v>
      </c>
      <c r="C428" s="330" t="s">
        <v>3044</v>
      </c>
      <c r="D428" s="323" t="s">
        <v>3045</v>
      </c>
      <c r="E428" s="330" t="s">
        <v>3039</v>
      </c>
      <c r="F428" s="330">
        <v>38</v>
      </c>
      <c r="G428" s="336">
        <v>48.4</v>
      </c>
      <c r="H428" s="327">
        <v>313</v>
      </c>
      <c r="I428" s="327">
        <v>1301</v>
      </c>
      <c r="J428" s="328">
        <v>26.1</v>
      </c>
      <c r="K428" s="328">
        <v>22.2</v>
      </c>
      <c r="L428" s="328">
        <v>2.2000000000000002</v>
      </c>
      <c r="M428" s="328">
        <v>0</v>
      </c>
      <c r="N428" s="328">
        <v>0</v>
      </c>
      <c r="O428" s="328">
        <v>1.2</v>
      </c>
      <c r="P428" s="328">
        <v>20</v>
      </c>
      <c r="Q428" s="328">
        <v>1.3</v>
      </c>
      <c r="R428" s="328">
        <v>320</v>
      </c>
      <c r="S428" s="328">
        <v>121</v>
      </c>
      <c r="T428" s="323">
        <v>0</v>
      </c>
      <c r="U428" s="328">
        <v>1.4</v>
      </c>
      <c r="V428" s="328">
        <v>16</v>
      </c>
      <c r="W428" s="328">
        <v>138</v>
      </c>
      <c r="X428" s="329">
        <v>0.11</v>
      </c>
      <c r="Y428" s="329">
        <v>0.15</v>
      </c>
      <c r="Z428" s="328">
        <v>5.3</v>
      </c>
      <c r="AA428" s="328">
        <v>18</v>
      </c>
      <c r="AB428" s="329">
        <v>0.25</v>
      </c>
      <c r="AC428" s="328">
        <v>0</v>
      </c>
      <c r="AD428" s="328">
        <v>34</v>
      </c>
      <c r="AE428" s="323">
        <v>5.9</v>
      </c>
      <c r="AF428" s="323">
        <v>8.9</v>
      </c>
      <c r="AG428" s="323">
        <v>5</v>
      </c>
      <c r="AH428" s="324">
        <v>80</v>
      </c>
      <c r="AI428" s="323">
        <v>5</v>
      </c>
      <c r="AJ428" s="324">
        <v>80</v>
      </c>
      <c r="AK428" s="325"/>
    </row>
    <row r="429" spans="1:37" s="323" customFormat="1" ht="12.75">
      <c r="A429" s="320">
        <v>428</v>
      </c>
      <c r="B429" s="321" t="s">
        <v>2895</v>
      </c>
      <c r="C429" s="330" t="s">
        <v>3046</v>
      </c>
      <c r="D429" s="323" t="s">
        <v>3047</v>
      </c>
      <c r="E429" s="330" t="s">
        <v>3013</v>
      </c>
      <c r="F429" s="330">
        <v>38</v>
      </c>
      <c r="G429" s="336">
        <v>67</v>
      </c>
      <c r="H429" s="327">
        <v>164</v>
      </c>
      <c r="I429" s="327">
        <v>690</v>
      </c>
      <c r="J429" s="328">
        <v>26.9</v>
      </c>
      <c r="K429" s="328">
        <v>6.3</v>
      </c>
      <c r="L429" s="328">
        <v>0</v>
      </c>
      <c r="M429" s="328">
        <v>0</v>
      </c>
      <c r="N429" s="328">
        <v>0</v>
      </c>
      <c r="O429" s="328">
        <v>0.7</v>
      </c>
      <c r="P429" s="328">
        <v>12</v>
      </c>
      <c r="Q429" s="328">
        <v>1.1000000000000001</v>
      </c>
      <c r="R429" s="328">
        <v>67</v>
      </c>
      <c r="S429" s="328">
        <v>134</v>
      </c>
      <c r="T429" s="323">
        <v>7</v>
      </c>
      <c r="U429" s="328">
        <v>2</v>
      </c>
      <c r="V429" s="328">
        <v>1.8</v>
      </c>
      <c r="W429" s="328">
        <v>156</v>
      </c>
      <c r="X429" s="329">
        <v>0.04</v>
      </c>
      <c r="Y429" s="329">
        <v>0.11</v>
      </c>
      <c r="Z429" s="328">
        <v>5.2</v>
      </c>
      <c r="AA429" s="328">
        <v>3</v>
      </c>
      <c r="AB429" s="329">
        <v>0.22</v>
      </c>
      <c r="AC429" s="328">
        <v>0</v>
      </c>
      <c r="AD429" s="328">
        <v>16</v>
      </c>
      <c r="AE429" s="323">
        <v>2</v>
      </c>
      <c r="AF429" s="323">
        <v>2.2999999999999998</v>
      </c>
      <c r="AG429" s="323">
        <v>1.6</v>
      </c>
      <c r="AH429" s="324">
        <v>74</v>
      </c>
      <c r="AI429" s="323">
        <v>1.6</v>
      </c>
      <c r="AJ429" s="324">
        <v>74</v>
      </c>
      <c r="AK429" s="325"/>
    </row>
    <row r="430" spans="1:37" s="323" customFormat="1" ht="25.5">
      <c r="A430" s="320">
        <v>429</v>
      </c>
      <c r="B430" s="321" t="s">
        <v>2895</v>
      </c>
      <c r="C430" s="330" t="s">
        <v>3048</v>
      </c>
      <c r="D430" s="323" t="s">
        <v>3049</v>
      </c>
      <c r="E430" s="330" t="s">
        <v>3050</v>
      </c>
      <c r="F430" s="330">
        <v>55</v>
      </c>
      <c r="G430" s="336">
        <v>61.9</v>
      </c>
      <c r="H430" s="327">
        <v>221</v>
      </c>
      <c r="I430" s="327">
        <v>922</v>
      </c>
      <c r="J430" s="328">
        <v>22.9</v>
      </c>
      <c r="K430" s="328">
        <v>14.4</v>
      </c>
      <c r="L430" s="328">
        <v>0</v>
      </c>
      <c r="M430" s="328">
        <v>0</v>
      </c>
      <c r="N430" s="328">
        <v>0</v>
      </c>
      <c r="O430" s="328">
        <v>0.8</v>
      </c>
      <c r="P430" s="328">
        <v>11</v>
      </c>
      <c r="Q430" s="328">
        <v>1.4</v>
      </c>
      <c r="R430" s="328">
        <v>71</v>
      </c>
      <c r="S430" s="328">
        <v>139</v>
      </c>
      <c r="T430" s="323">
        <v>7</v>
      </c>
      <c r="U430" s="328">
        <v>2.2000000000000002</v>
      </c>
      <c r="V430" s="328">
        <v>21</v>
      </c>
      <c r="W430" s="328">
        <v>170</v>
      </c>
      <c r="X430" s="329">
        <v>0.06</v>
      </c>
      <c r="Y430" s="329">
        <v>0.19</v>
      </c>
      <c r="Z430" s="328">
        <v>4.9000000000000004</v>
      </c>
      <c r="AA430" s="328">
        <v>6</v>
      </c>
      <c r="AB430" s="329">
        <v>0.19</v>
      </c>
      <c r="AC430" s="328">
        <v>0</v>
      </c>
      <c r="AD430" s="328">
        <v>44</v>
      </c>
      <c r="AE430" s="323">
        <v>4.0999999999999996</v>
      </c>
      <c r="AF430" s="323">
        <v>5.8</v>
      </c>
      <c r="AG430" s="323">
        <v>3.2</v>
      </c>
      <c r="AH430" s="324">
        <v>84</v>
      </c>
      <c r="AI430" s="323">
        <v>3.2</v>
      </c>
      <c r="AJ430" s="324">
        <v>84</v>
      </c>
      <c r="AK430" s="325"/>
    </row>
    <row r="431" spans="1:37" s="323" customFormat="1" ht="25.5">
      <c r="A431" s="320">
        <v>430</v>
      </c>
      <c r="B431" s="321" t="s">
        <v>2895</v>
      </c>
      <c r="C431" s="330" t="s">
        <v>3051</v>
      </c>
      <c r="D431" s="323" t="s">
        <v>3052</v>
      </c>
      <c r="E431" s="330" t="s">
        <v>3050</v>
      </c>
      <c r="F431" s="330">
        <v>91</v>
      </c>
      <c r="G431" s="336">
        <v>67</v>
      </c>
      <c r="H431" s="327">
        <v>205</v>
      </c>
      <c r="I431" s="327">
        <v>851</v>
      </c>
      <c r="J431" s="328">
        <v>17.100000000000001</v>
      </c>
      <c r="K431" s="328">
        <v>15.1</v>
      </c>
      <c r="L431" s="328">
        <v>0</v>
      </c>
      <c r="M431" s="328">
        <v>0</v>
      </c>
      <c r="N431" s="328">
        <v>0</v>
      </c>
      <c r="O431" s="328">
        <v>0.8</v>
      </c>
      <c r="P431" s="323">
        <v>10</v>
      </c>
      <c r="Q431" s="328">
        <v>0.7</v>
      </c>
      <c r="R431" s="328">
        <v>76</v>
      </c>
      <c r="S431" s="328">
        <v>145</v>
      </c>
      <c r="T431" s="323">
        <v>0</v>
      </c>
      <c r="U431" s="328">
        <v>1.6</v>
      </c>
      <c r="V431" s="328">
        <v>19</v>
      </c>
      <c r="W431" s="329">
        <v>198</v>
      </c>
      <c r="X431" s="329">
        <v>7.0000000000000007E-2</v>
      </c>
      <c r="Y431" s="329">
        <v>0.15</v>
      </c>
      <c r="Z431" s="328">
        <v>4.7</v>
      </c>
      <c r="AA431" s="328">
        <v>3</v>
      </c>
      <c r="AB431" s="329">
        <v>0.62</v>
      </c>
      <c r="AC431" s="328">
        <v>0</v>
      </c>
      <c r="AD431" s="328">
        <v>42</v>
      </c>
      <c r="AE431" s="323">
        <v>4.3</v>
      </c>
      <c r="AF431" s="323">
        <v>6.3</v>
      </c>
      <c r="AG431" s="323">
        <v>3.3</v>
      </c>
      <c r="AH431" s="324">
        <v>84</v>
      </c>
      <c r="AI431" s="323">
        <v>3.3</v>
      </c>
      <c r="AJ431" s="324">
        <v>84</v>
      </c>
      <c r="AK431" s="325"/>
    </row>
    <row r="432" spans="1:37" s="323" customFormat="1" ht="25.5">
      <c r="A432" s="320">
        <v>431</v>
      </c>
      <c r="B432" s="321" t="s">
        <v>2895</v>
      </c>
      <c r="C432" s="330" t="s">
        <v>3053</v>
      </c>
      <c r="D432" s="323" t="s">
        <v>3054</v>
      </c>
      <c r="E432" s="330" t="s">
        <v>3055</v>
      </c>
      <c r="F432" s="330">
        <v>50</v>
      </c>
      <c r="G432" s="336">
        <v>64.8</v>
      </c>
      <c r="H432" s="327">
        <v>186</v>
      </c>
      <c r="I432" s="327">
        <v>777</v>
      </c>
      <c r="J432" s="328">
        <v>24.7</v>
      </c>
      <c r="K432" s="328">
        <v>9.6999999999999993</v>
      </c>
      <c r="L432" s="328">
        <v>0</v>
      </c>
      <c r="M432" s="328">
        <v>0</v>
      </c>
      <c r="N432" s="328">
        <v>0</v>
      </c>
      <c r="O432" s="328">
        <v>0.9</v>
      </c>
      <c r="P432" s="323">
        <v>11</v>
      </c>
      <c r="Q432" s="328">
        <v>1.4</v>
      </c>
      <c r="R432" s="328">
        <v>75</v>
      </c>
      <c r="S432" s="328">
        <v>149</v>
      </c>
      <c r="T432" s="323">
        <v>7</v>
      </c>
      <c r="U432" s="328">
        <v>2.6</v>
      </c>
      <c r="V432" s="328">
        <v>2</v>
      </c>
      <c r="W432" s="328">
        <v>183</v>
      </c>
      <c r="X432" s="329">
        <v>0.06</v>
      </c>
      <c r="Y432" s="329">
        <v>0.22</v>
      </c>
      <c r="Z432" s="328">
        <v>5.2</v>
      </c>
      <c r="AA432" s="328">
        <v>7</v>
      </c>
      <c r="AB432" s="329">
        <v>0.21</v>
      </c>
      <c r="AC432" s="328">
        <v>0</v>
      </c>
      <c r="AD432" s="328">
        <v>19</v>
      </c>
      <c r="AE432" s="323">
        <v>2.7</v>
      </c>
      <c r="AF432" s="323">
        <v>3.7</v>
      </c>
      <c r="AG432" s="323">
        <v>2.2000000000000002</v>
      </c>
      <c r="AH432" s="324">
        <v>90</v>
      </c>
      <c r="AI432" s="323">
        <v>2.2000000000000002</v>
      </c>
      <c r="AJ432" s="324">
        <v>90</v>
      </c>
      <c r="AK432" s="325"/>
    </row>
    <row r="433" spans="1:37" s="323" customFormat="1" ht="25.5">
      <c r="A433" s="320">
        <v>432</v>
      </c>
      <c r="B433" s="321" t="s">
        <v>2895</v>
      </c>
      <c r="C433" s="330" t="s">
        <v>3056</v>
      </c>
      <c r="D433" s="323" t="s">
        <v>3057</v>
      </c>
      <c r="E433" s="330" t="s">
        <v>3055</v>
      </c>
      <c r="F433" s="330">
        <v>91</v>
      </c>
      <c r="G433" s="336">
        <v>74.8</v>
      </c>
      <c r="H433" s="327">
        <v>139</v>
      </c>
      <c r="I433" s="327">
        <v>580</v>
      </c>
      <c r="J433" s="328">
        <v>18.899999999999999</v>
      </c>
      <c r="K433" s="328">
        <v>7</v>
      </c>
      <c r="L433" s="328">
        <v>0</v>
      </c>
      <c r="M433" s="328">
        <v>0</v>
      </c>
      <c r="N433" s="328">
        <v>0</v>
      </c>
      <c r="O433" s="328">
        <v>1</v>
      </c>
      <c r="P433" s="328">
        <v>7</v>
      </c>
      <c r="Q433" s="328">
        <v>0.8</v>
      </c>
      <c r="R433" s="328">
        <v>90</v>
      </c>
      <c r="S433" s="328">
        <v>184</v>
      </c>
      <c r="T433" s="323">
        <v>0</v>
      </c>
      <c r="U433" s="328">
        <v>1.6</v>
      </c>
      <c r="V433" s="328">
        <v>24</v>
      </c>
      <c r="W433" s="328">
        <v>240</v>
      </c>
      <c r="X433" s="329">
        <v>0.08</v>
      </c>
      <c r="Y433" s="329">
        <v>0.2</v>
      </c>
      <c r="Z433" s="328">
        <v>5.8</v>
      </c>
      <c r="AA433" s="328">
        <v>4</v>
      </c>
      <c r="AB433" s="329">
        <v>0.61</v>
      </c>
      <c r="AC433" s="328">
        <v>0</v>
      </c>
      <c r="AD433" s="328">
        <v>7</v>
      </c>
      <c r="AE433" s="323">
        <v>2.1</v>
      </c>
      <c r="AF433" s="323">
        <v>2.9</v>
      </c>
      <c r="AG433" s="323">
        <v>1.7</v>
      </c>
      <c r="AH433" s="324">
        <v>94</v>
      </c>
      <c r="AI433" s="323">
        <v>1.7</v>
      </c>
      <c r="AJ433" s="324">
        <v>94</v>
      </c>
      <c r="AK433" s="325"/>
    </row>
    <row r="434" spans="1:37" s="323" customFormat="1" ht="12.75">
      <c r="A434" s="320">
        <v>433</v>
      </c>
      <c r="B434" s="321" t="s">
        <v>2895</v>
      </c>
      <c r="C434" s="330" t="s">
        <v>3058</v>
      </c>
      <c r="D434" s="323" t="s">
        <v>3059</v>
      </c>
      <c r="E434" s="330" t="s">
        <v>1314</v>
      </c>
      <c r="F434" s="330">
        <v>100</v>
      </c>
      <c r="G434" s="336">
        <v>73</v>
      </c>
      <c r="H434" s="327">
        <v>151</v>
      </c>
      <c r="I434" s="327">
        <v>632</v>
      </c>
      <c r="J434" s="328">
        <v>15.6</v>
      </c>
      <c r="K434" s="328">
        <v>9.3000000000000007</v>
      </c>
      <c r="L434" s="328">
        <v>1.3</v>
      </c>
      <c r="M434" s="328">
        <v>0</v>
      </c>
      <c r="N434" s="328">
        <v>0</v>
      </c>
      <c r="O434" s="328">
        <v>0.8</v>
      </c>
      <c r="P434" s="328">
        <v>12</v>
      </c>
      <c r="Q434" s="328">
        <v>6</v>
      </c>
      <c r="R434" s="328">
        <v>74</v>
      </c>
      <c r="S434" s="328">
        <v>176</v>
      </c>
      <c r="T434" s="323">
        <v>7</v>
      </c>
      <c r="U434" s="328">
        <v>6.6</v>
      </c>
      <c r="V434" s="328">
        <v>15</v>
      </c>
      <c r="W434" s="328">
        <v>176</v>
      </c>
      <c r="X434" s="329">
        <v>0.15</v>
      </c>
      <c r="Y434" s="329">
        <v>0.73</v>
      </c>
      <c r="Z434" s="328">
        <v>4.9000000000000004</v>
      </c>
      <c r="AA434" s="328">
        <v>72</v>
      </c>
      <c r="AB434" s="329">
        <v>7.29</v>
      </c>
      <c r="AC434" s="328">
        <v>3</v>
      </c>
      <c r="AD434" s="328">
        <v>9</v>
      </c>
      <c r="AE434" s="323">
        <v>2.7</v>
      </c>
      <c r="AF434" s="323">
        <v>2.4</v>
      </c>
      <c r="AG434" s="323">
        <v>2.7</v>
      </c>
      <c r="AH434" s="324">
        <v>136</v>
      </c>
      <c r="AI434" s="323">
        <v>2.7</v>
      </c>
      <c r="AJ434" s="324">
        <v>136</v>
      </c>
      <c r="AK434" s="325"/>
    </row>
    <row r="435" spans="1:37" s="323" customFormat="1" ht="12.75">
      <c r="A435" s="320">
        <v>434</v>
      </c>
      <c r="B435" s="321" t="s">
        <v>2895</v>
      </c>
      <c r="C435" s="330" t="s">
        <v>3060</v>
      </c>
      <c r="D435" s="323" t="s">
        <v>3061</v>
      </c>
      <c r="E435" s="330"/>
      <c r="F435" s="330">
        <v>60</v>
      </c>
      <c r="G435" s="336">
        <v>70.3</v>
      </c>
      <c r="H435" s="327">
        <v>167</v>
      </c>
      <c r="I435" s="327">
        <v>696</v>
      </c>
      <c r="J435" s="328">
        <v>18.100000000000001</v>
      </c>
      <c r="K435" s="328">
        <v>10.3</v>
      </c>
      <c r="L435" s="328">
        <v>0.4</v>
      </c>
      <c r="M435" s="328">
        <v>0</v>
      </c>
      <c r="N435" s="328">
        <v>0</v>
      </c>
      <c r="O435" s="328">
        <v>0.9</v>
      </c>
      <c r="P435" s="328">
        <v>12</v>
      </c>
      <c r="Q435" s="328">
        <v>0.7</v>
      </c>
      <c r="R435" s="328">
        <v>70</v>
      </c>
      <c r="S435" s="328">
        <v>200</v>
      </c>
      <c r="T435" s="323">
        <v>1.1000000000000001</v>
      </c>
      <c r="U435" s="328">
        <v>1.5</v>
      </c>
      <c r="V435" s="328">
        <v>24</v>
      </c>
      <c r="W435" s="328">
        <v>239</v>
      </c>
      <c r="X435" s="329">
        <v>0.08</v>
      </c>
      <c r="Y435" s="329">
        <v>0.16</v>
      </c>
      <c r="Z435" s="328">
        <v>5.6</v>
      </c>
      <c r="AA435" s="328">
        <v>5</v>
      </c>
      <c r="AB435" s="329">
        <v>0.34</v>
      </c>
      <c r="AC435" s="328">
        <v>2</v>
      </c>
      <c r="AD435" s="328">
        <v>16</v>
      </c>
      <c r="AE435" s="323">
        <v>2.9</v>
      </c>
      <c r="AF435" s="323">
        <v>3.4</v>
      </c>
      <c r="AG435" s="323">
        <v>4</v>
      </c>
      <c r="AH435" s="324">
        <v>75</v>
      </c>
      <c r="AI435" s="323">
        <v>4</v>
      </c>
      <c r="AJ435" s="324">
        <v>75</v>
      </c>
      <c r="AK435" s="325"/>
    </row>
    <row r="436" spans="1:37" s="323" customFormat="1" ht="12.75">
      <c r="A436" s="320">
        <v>435</v>
      </c>
      <c r="B436" s="321" t="s">
        <v>2895</v>
      </c>
      <c r="C436" s="330" t="s">
        <v>3062</v>
      </c>
      <c r="D436" s="323" t="s">
        <v>3063</v>
      </c>
      <c r="E436" s="330" t="s">
        <v>1322</v>
      </c>
      <c r="F436" s="330">
        <v>100</v>
      </c>
      <c r="G436" s="336">
        <v>66.8</v>
      </c>
      <c r="H436" s="327">
        <v>160</v>
      </c>
      <c r="I436" s="327">
        <v>671</v>
      </c>
      <c r="J436" s="328">
        <v>24.4</v>
      </c>
      <c r="K436" s="328">
        <v>6.5</v>
      </c>
      <c r="L436" s="328">
        <v>0.9</v>
      </c>
      <c r="M436" s="328">
        <v>0</v>
      </c>
      <c r="N436" s="328">
        <v>0</v>
      </c>
      <c r="O436" s="328">
        <v>1.4</v>
      </c>
      <c r="P436" s="328">
        <v>11</v>
      </c>
      <c r="Q436" s="328">
        <v>11.6</v>
      </c>
      <c r="R436" s="328">
        <v>76</v>
      </c>
      <c r="S436" s="328">
        <v>405</v>
      </c>
      <c r="T436" s="323">
        <v>0</v>
      </c>
      <c r="U436" s="328">
        <v>4</v>
      </c>
      <c r="V436" s="328">
        <v>25</v>
      </c>
      <c r="W436" s="328">
        <v>262</v>
      </c>
      <c r="X436" s="329">
        <v>0.28999999999999998</v>
      </c>
      <c r="Y436" s="329">
        <v>1.99</v>
      </c>
      <c r="Z436" s="328">
        <v>11</v>
      </c>
      <c r="AA436" s="328">
        <v>578</v>
      </c>
      <c r="AB436" s="329">
        <v>16.850000000000001</v>
      </c>
      <c r="AC436" s="328">
        <v>28</v>
      </c>
      <c r="AD436" s="328">
        <v>3990</v>
      </c>
      <c r="AE436" s="323">
        <v>1.8</v>
      </c>
      <c r="AF436" s="323">
        <v>1.3</v>
      </c>
      <c r="AG436" s="323">
        <v>0.9</v>
      </c>
      <c r="AH436" s="324">
        <v>563</v>
      </c>
      <c r="AI436" s="323">
        <v>0.9</v>
      </c>
      <c r="AJ436" s="324">
        <v>563</v>
      </c>
      <c r="AK436" s="325"/>
    </row>
    <row r="437" spans="1:37" s="323" customFormat="1" ht="12.75">
      <c r="A437" s="320">
        <v>436</v>
      </c>
      <c r="B437" s="321" t="s">
        <v>2895</v>
      </c>
      <c r="C437" s="330" t="s">
        <v>3064</v>
      </c>
      <c r="D437" s="323" t="s">
        <v>3065</v>
      </c>
      <c r="E437" s="330" t="s">
        <v>1322</v>
      </c>
      <c r="F437" s="330">
        <v>100</v>
      </c>
      <c r="G437" s="336">
        <v>76.5</v>
      </c>
      <c r="H437" s="327">
        <v>109</v>
      </c>
      <c r="I437" s="327">
        <v>458</v>
      </c>
      <c r="J437" s="328">
        <v>17.2</v>
      </c>
      <c r="K437" s="328">
        <v>3.9</v>
      </c>
      <c r="L437" s="328">
        <v>1.2</v>
      </c>
      <c r="M437" s="328">
        <v>0</v>
      </c>
      <c r="N437" s="328">
        <v>0</v>
      </c>
      <c r="O437" s="328">
        <v>1.2</v>
      </c>
      <c r="P437" s="328">
        <v>11</v>
      </c>
      <c r="Q437" s="328">
        <v>8.6</v>
      </c>
      <c r="R437" s="328">
        <v>79</v>
      </c>
      <c r="S437" s="328">
        <v>272</v>
      </c>
      <c r="T437" s="323">
        <v>3</v>
      </c>
      <c r="U437" s="328">
        <v>3.1</v>
      </c>
      <c r="V437" s="328">
        <v>21</v>
      </c>
      <c r="W437" s="328">
        <v>234</v>
      </c>
      <c r="X437" s="329">
        <v>0.31</v>
      </c>
      <c r="Y437" s="329">
        <v>1.78</v>
      </c>
      <c r="Z437" s="328">
        <v>9.6999999999999993</v>
      </c>
      <c r="AA437" s="328">
        <v>5.88</v>
      </c>
      <c r="AB437" s="329">
        <v>16.579999999999998</v>
      </c>
      <c r="AC437" s="328">
        <v>32</v>
      </c>
      <c r="AD437" s="328">
        <v>3313</v>
      </c>
      <c r="AE437" s="323">
        <v>1.3</v>
      </c>
      <c r="AF437" s="323">
        <v>1</v>
      </c>
      <c r="AG437" s="323">
        <v>0.6</v>
      </c>
      <c r="AH437" s="324">
        <v>345</v>
      </c>
      <c r="AI437" s="323">
        <v>0.6</v>
      </c>
      <c r="AJ437" s="324">
        <v>345</v>
      </c>
      <c r="AK437" s="325"/>
    </row>
    <row r="438" spans="1:37" s="323" customFormat="1" ht="25.5">
      <c r="A438" s="320">
        <v>437</v>
      </c>
      <c r="B438" s="321" t="s">
        <v>2895</v>
      </c>
      <c r="C438" s="330" t="s">
        <v>3066</v>
      </c>
      <c r="D438" s="323" t="s">
        <v>3067</v>
      </c>
      <c r="E438" s="330" t="s">
        <v>3068</v>
      </c>
      <c r="F438" s="330">
        <v>100</v>
      </c>
      <c r="G438" s="336">
        <v>67.7</v>
      </c>
      <c r="H438" s="327">
        <v>145</v>
      </c>
      <c r="I438" s="327">
        <v>611</v>
      </c>
      <c r="J438" s="328">
        <v>26.1</v>
      </c>
      <c r="K438" s="328">
        <v>4.5</v>
      </c>
      <c r="L438" s="328">
        <v>0</v>
      </c>
      <c r="M438" s="328">
        <v>0</v>
      </c>
      <c r="N438" s="328">
        <v>0</v>
      </c>
      <c r="O438" s="328">
        <v>1.6</v>
      </c>
      <c r="P438" s="328">
        <v>11</v>
      </c>
      <c r="Q438" s="328">
        <v>6.6</v>
      </c>
      <c r="R438" s="328">
        <v>67</v>
      </c>
      <c r="S438" s="328">
        <v>287</v>
      </c>
      <c r="T438" s="323">
        <v>0</v>
      </c>
      <c r="U438" s="328">
        <v>4.3</v>
      </c>
      <c r="V438" s="328">
        <v>17</v>
      </c>
      <c r="W438" s="328">
        <v>220</v>
      </c>
      <c r="X438" s="329">
        <v>0.15</v>
      </c>
      <c r="Y438" s="329">
        <v>1.05</v>
      </c>
      <c r="Z438" s="328">
        <v>5.6</v>
      </c>
      <c r="AA438" s="328">
        <v>33.299999999999997</v>
      </c>
      <c r="AB438" s="329">
        <v>9.4600000000000009</v>
      </c>
      <c r="AC438" s="328">
        <v>8</v>
      </c>
      <c r="AD438" s="328">
        <v>1764</v>
      </c>
      <c r="AE438" s="323">
        <v>1.3</v>
      </c>
      <c r="AF438" s="323">
        <v>1</v>
      </c>
      <c r="AG438" s="323">
        <v>0.8</v>
      </c>
      <c r="AH438" s="324">
        <v>442</v>
      </c>
      <c r="AI438" s="323">
        <v>0.8</v>
      </c>
      <c r="AJ438" s="324">
        <v>442</v>
      </c>
      <c r="AK438" s="325"/>
    </row>
    <row r="439" spans="1:37" s="323" customFormat="1" ht="25.5">
      <c r="A439" s="320">
        <v>438</v>
      </c>
      <c r="B439" s="321" t="s">
        <v>2895</v>
      </c>
      <c r="C439" s="330" t="s">
        <v>3069</v>
      </c>
      <c r="D439" s="323" t="s">
        <v>3070</v>
      </c>
      <c r="E439" s="330" t="s">
        <v>3068</v>
      </c>
      <c r="F439" s="330">
        <v>100</v>
      </c>
      <c r="G439" s="336">
        <v>73.099999999999994</v>
      </c>
      <c r="H439" s="327">
        <v>139</v>
      </c>
      <c r="I439" s="327">
        <v>581</v>
      </c>
      <c r="J439" s="328">
        <v>17.399999999999999</v>
      </c>
      <c r="K439" s="328">
        <v>7</v>
      </c>
      <c r="L439" s="328">
        <v>1.5</v>
      </c>
      <c r="M439" s="328">
        <v>0</v>
      </c>
      <c r="N439" s="328">
        <v>0</v>
      </c>
      <c r="O439" s="328">
        <v>1</v>
      </c>
      <c r="P439" s="328">
        <v>10</v>
      </c>
      <c r="Q439" s="328">
        <v>5.7</v>
      </c>
      <c r="R439" s="328">
        <v>77</v>
      </c>
      <c r="S439" s="328">
        <v>198</v>
      </c>
      <c r="T439" s="323">
        <v>0</v>
      </c>
      <c r="U439" s="328">
        <v>3</v>
      </c>
      <c r="V439" s="328">
        <v>18</v>
      </c>
      <c r="W439" s="328">
        <v>228</v>
      </c>
      <c r="X439" s="329">
        <v>0.12</v>
      </c>
      <c r="Y439" s="329">
        <v>0.91</v>
      </c>
      <c r="Z439" s="328">
        <v>6.2</v>
      </c>
      <c r="AA439" s="328">
        <v>346</v>
      </c>
      <c r="AB439" s="329">
        <v>11.28</v>
      </c>
      <c r="AC439" s="328">
        <v>13</v>
      </c>
      <c r="AD439" s="328">
        <v>2657</v>
      </c>
      <c r="AE439" s="323">
        <v>1.6</v>
      </c>
      <c r="AF439" s="323">
        <v>1.5</v>
      </c>
      <c r="AG439" s="323">
        <v>1.3</v>
      </c>
      <c r="AH439" s="324">
        <v>257</v>
      </c>
      <c r="AI439" s="323">
        <v>1.3</v>
      </c>
      <c r="AJ439" s="324">
        <v>257</v>
      </c>
      <c r="AK439" s="325"/>
    </row>
    <row r="440" spans="1:37" s="323" customFormat="1" ht="12.75">
      <c r="A440" s="320">
        <v>439</v>
      </c>
      <c r="B440" s="321" t="s">
        <v>2895</v>
      </c>
      <c r="C440" s="330" t="s">
        <v>3071</v>
      </c>
      <c r="D440" s="323" t="s">
        <v>3072</v>
      </c>
      <c r="E440" s="330" t="s">
        <v>3073</v>
      </c>
      <c r="F440" s="330">
        <v>100</v>
      </c>
      <c r="G440" s="336">
        <v>67.900000000000006</v>
      </c>
      <c r="H440" s="327">
        <v>138</v>
      </c>
      <c r="I440" s="327">
        <v>584</v>
      </c>
      <c r="J440" s="328">
        <v>27.1</v>
      </c>
      <c r="K440" s="328">
        <v>2.7</v>
      </c>
      <c r="L440" s="328">
        <v>1.4</v>
      </c>
      <c r="M440" s="328">
        <v>0</v>
      </c>
      <c r="N440" s="328">
        <v>0</v>
      </c>
      <c r="O440" s="328">
        <v>0.9</v>
      </c>
      <c r="P440" s="328">
        <v>17</v>
      </c>
      <c r="Q440" s="328">
        <v>3.2</v>
      </c>
      <c r="R440" s="328">
        <v>56</v>
      </c>
      <c r="S440" s="328">
        <v>189</v>
      </c>
      <c r="T440" s="323">
        <v>0</v>
      </c>
      <c r="U440" s="328">
        <v>4.4000000000000004</v>
      </c>
      <c r="V440" s="328">
        <v>3</v>
      </c>
      <c r="W440" s="328">
        <v>179</v>
      </c>
      <c r="X440" s="329">
        <v>0.03</v>
      </c>
      <c r="Y440" s="329">
        <v>0.21</v>
      </c>
      <c r="Z440" s="328">
        <v>3.1</v>
      </c>
      <c r="AA440" s="328">
        <v>5</v>
      </c>
      <c r="AB440" s="329">
        <v>1.04</v>
      </c>
      <c r="AC440" s="328">
        <v>0</v>
      </c>
      <c r="AD440" s="328">
        <v>0</v>
      </c>
      <c r="AE440" s="323">
        <v>0.7</v>
      </c>
      <c r="AF440" s="323">
        <v>0.5</v>
      </c>
      <c r="AG440" s="323">
        <v>0.4</v>
      </c>
      <c r="AH440" s="324">
        <v>370</v>
      </c>
      <c r="AI440" s="323">
        <v>0.4</v>
      </c>
      <c r="AJ440" s="324">
        <v>370</v>
      </c>
      <c r="AK440" s="325"/>
    </row>
    <row r="441" spans="1:37" s="323" customFormat="1" ht="12.75">
      <c r="A441" s="320">
        <v>440</v>
      </c>
      <c r="B441" s="321" t="s">
        <v>2895</v>
      </c>
      <c r="C441" s="330" t="s">
        <v>3074</v>
      </c>
      <c r="D441" s="323" t="s">
        <v>3075</v>
      </c>
      <c r="E441" s="330" t="s">
        <v>3073</v>
      </c>
      <c r="F441" s="330">
        <v>100</v>
      </c>
      <c r="G441" s="336">
        <v>79.3</v>
      </c>
      <c r="H441" s="327">
        <v>89</v>
      </c>
      <c r="I441" s="327">
        <v>376</v>
      </c>
      <c r="J441" s="328">
        <v>17.7</v>
      </c>
      <c r="K441" s="328">
        <v>2.1</v>
      </c>
      <c r="L441" s="328">
        <v>0</v>
      </c>
      <c r="M441" s="328">
        <v>0</v>
      </c>
      <c r="N441" s="328">
        <v>0</v>
      </c>
      <c r="O441" s="328">
        <v>1</v>
      </c>
      <c r="P441" s="328">
        <v>11</v>
      </c>
      <c r="Q441" s="328">
        <v>2.5</v>
      </c>
      <c r="R441" s="328">
        <v>69</v>
      </c>
      <c r="S441" s="328">
        <v>148</v>
      </c>
      <c r="T441" s="323">
        <v>0</v>
      </c>
      <c r="U441" s="328">
        <v>2.7</v>
      </c>
      <c r="V441" s="328">
        <v>15</v>
      </c>
      <c r="W441" s="328">
        <v>237</v>
      </c>
      <c r="X441" s="329">
        <v>0.03</v>
      </c>
      <c r="Y441" s="329">
        <v>0.23</v>
      </c>
      <c r="Z441" s="328">
        <v>3.7</v>
      </c>
      <c r="AA441" s="328">
        <v>5</v>
      </c>
      <c r="AB441" s="329">
        <v>1.21</v>
      </c>
      <c r="AC441" s="328">
        <v>4</v>
      </c>
      <c r="AD441" s="328">
        <v>19</v>
      </c>
      <c r="AE441" s="323">
        <v>0.5</v>
      </c>
      <c r="AF441" s="323">
        <v>0.5</v>
      </c>
      <c r="AG441" s="323">
        <v>0.4</v>
      </c>
      <c r="AH441" s="324">
        <v>240</v>
      </c>
      <c r="AI441" s="323">
        <v>0.4</v>
      </c>
      <c r="AJ441" s="324">
        <v>240</v>
      </c>
      <c r="AK441" s="325"/>
    </row>
    <row r="442" spans="1:37" s="323" customFormat="1" ht="12.75">
      <c r="A442" s="320">
        <v>441</v>
      </c>
      <c r="B442" s="321" t="s">
        <v>2895</v>
      </c>
      <c r="C442" s="330" t="s">
        <v>3076</v>
      </c>
      <c r="D442" s="323" t="s">
        <v>3077</v>
      </c>
      <c r="E442" s="330" t="s">
        <v>3078</v>
      </c>
      <c r="F442" s="330">
        <v>77</v>
      </c>
      <c r="G442" s="336">
        <v>65.8</v>
      </c>
      <c r="H442" s="327">
        <v>174</v>
      </c>
      <c r="I442" s="327">
        <v>731</v>
      </c>
      <c r="J442" s="328">
        <v>26.9</v>
      </c>
      <c r="K442" s="328">
        <v>7.4</v>
      </c>
      <c r="L442" s="328">
        <v>0</v>
      </c>
      <c r="M442" s="328">
        <v>0</v>
      </c>
      <c r="N442" s="328">
        <v>0</v>
      </c>
      <c r="O442" s="328">
        <v>0.8</v>
      </c>
      <c r="P442" s="328">
        <v>12</v>
      </c>
      <c r="Q442" s="338">
        <v>0.9</v>
      </c>
      <c r="R442" s="328">
        <v>61</v>
      </c>
      <c r="S442" s="328">
        <v>156</v>
      </c>
      <c r="T442" s="323">
        <v>8</v>
      </c>
      <c r="U442" s="328">
        <v>1</v>
      </c>
      <c r="V442" s="329">
        <v>22</v>
      </c>
      <c r="W442" s="329">
        <v>178</v>
      </c>
      <c r="X442" s="323">
        <v>0.01</v>
      </c>
      <c r="Y442" s="323">
        <v>0.13</v>
      </c>
      <c r="Z442" s="328">
        <v>7.8</v>
      </c>
      <c r="AA442" s="328">
        <v>3</v>
      </c>
      <c r="AB442" s="329">
        <v>0.21</v>
      </c>
      <c r="AC442" s="328">
        <v>0</v>
      </c>
      <c r="AD442" s="329">
        <v>0.25</v>
      </c>
      <c r="AE442" s="323">
        <v>2.1</v>
      </c>
      <c r="AF442" s="323">
        <v>2.9</v>
      </c>
      <c r="AG442" s="323">
        <v>1.6</v>
      </c>
      <c r="AH442" s="324">
        <v>75</v>
      </c>
      <c r="AI442" s="323">
        <v>1.6</v>
      </c>
      <c r="AJ442" s="324">
        <v>75</v>
      </c>
      <c r="AK442" s="325"/>
    </row>
    <row r="443" spans="1:37" s="323" customFormat="1" ht="12.75">
      <c r="A443" s="320">
        <v>442</v>
      </c>
      <c r="B443" s="321" t="s">
        <v>2895</v>
      </c>
      <c r="C443" s="330" t="s">
        <v>2084</v>
      </c>
      <c r="D443" s="323" t="s">
        <v>1755</v>
      </c>
      <c r="E443" s="330" t="s">
        <v>3078</v>
      </c>
      <c r="F443" s="330">
        <v>93</v>
      </c>
      <c r="G443" s="336">
        <v>69.2</v>
      </c>
      <c r="H443" s="327">
        <v>166</v>
      </c>
      <c r="I443" s="327">
        <v>692</v>
      </c>
      <c r="J443" s="328">
        <v>20.7</v>
      </c>
      <c r="K443" s="328">
        <v>9.1999999999999993</v>
      </c>
      <c r="L443" s="328">
        <v>0.1</v>
      </c>
      <c r="M443" s="328">
        <v>0</v>
      </c>
      <c r="N443" s="328">
        <v>0</v>
      </c>
      <c r="O443" s="328">
        <v>0.9</v>
      </c>
      <c r="P443" s="328">
        <v>11</v>
      </c>
      <c r="Q443" s="328">
        <v>0.7</v>
      </c>
      <c r="R443" s="328">
        <v>63</v>
      </c>
      <c r="S443" s="328">
        <v>174</v>
      </c>
      <c r="T443" s="323">
        <v>1.8</v>
      </c>
      <c r="U443" s="328">
        <v>0.8</v>
      </c>
      <c r="V443" s="328">
        <v>25</v>
      </c>
      <c r="W443" s="328">
        <v>258</v>
      </c>
      <c r="X443" s="329">
        <v>7.0000000000000007E-2</v>
      </c>
      <c r="Y443" s="329">
        <v>0.09</v>
      </c>
      <c r="Z443" s="328">
        <v>9.9</v>
      </c>
      <c r="AA443" s="328">
        <v>4</v>
      </c>
      <c r="AB443" s="329">
        <v>0.34</v>
      </c>
      <c r="AC443" s="328">
        <v>0</v>
      </c>
      <c r="AD443" s="328">
        <v>24</v>
      </c>
      <c r="AE443" s="323">
        <v>2.7</v>
      </c>
      <c r="AF443" s="323">
        <v>3.8</v>
      </c>
      <c r="AG443" s="323">
        <v>2.6</v>
      </c>
      <c r="AH443" s="324">
        <v>64</v>
      </c>
      <c r="AI443" s="323">
        <v>2.6</v>
      </c>
      <c r="AJ443" s="324">
        <v>64</v>
      </c>
      <c r="AK443" s="325"/>
    </row>
    <row r="444" spans="1:37" s="323" customFormat="1" ht="12.75">
      <c r="A444" s="320">
        <v>443</v>
      </c>
      <c r="B444" s="321" t="s">
        <v>2895</v>
      </c>
      <c r="C444" s="330" t="s">
        <v>3079</v>
      </c>
      <c r="D444" s="323" t="s">
        <v>3080</v>
      </c>
      <c r="E444" s="330" t="s">
        <v>3023</v>
      </c>
      <c r="F444" s="330">
        <v>100</v>
      </c>
      <c r="G444" s="336">
        <v>63.8</v>
      </c>
      <c r="H444" s="327">
        <v>164</v>
      </c>
      <c r="I444" s="327">
        <v>689</v>
      </c>
      <c r="J444" s="328">
        <v>29.7</v>
      </c>
      <c r="K444" s="328">
        <v>4.9000000000000004</v>
      </c>
      <c r="L444" s="328">
        <v>0.2</v>
      </c>
      <c r="M444" s="328">
        <v>0</v>
      </c>
      <c r="N444" s="328">
        <v>0</v>
      </c>
      <c r="O444" s="328">
        <v>1.4</v>
      </c>
      <c r="P444" s="328">
        <v>11</v>
      </c>
      <c r="Q444" s="328">
        <v>1</v>
      </c>
      <c r="R444" s="328">
        <v>53</v>
      </c>
      <c r="S444" s="328">
        <v>260</v>
      </c>
      <c r="T444" s="323">
        <v>7</v>
      </c>
      <c r="U444" s="328">
        <v>0.9</v>
      </c>
      <c r="V444" s="328">
        <v>25</v>
      </c>
      <c r="W444" s="328">
        <v>252</v>
      </c>
      <c r="X444" s="329">
        <v>0.09</v>
      </c>
      <c r="Y444" s="329">
        <v>0.12</v>
      </c>
      <c r="Z444" s="328">
        <v>9.6</v>
      </c>
      <c r="AA444" s="328">
        <v>5</v>
      </c>
      <c r="AB444" s="329">
        <v>0.34</v>
      </c>
      <c r="AC444" s="328">
        <v>0</v>
      </c>
      <c r="AD444" s="328">
        <v>6</v>
      </c>
      <c r="AE444" s="323">
        <v>1</v>
      </c>
      <c r="AF444" s="323">
        <v>1.2</v>
      </c>
      <c r="AG444" s="323">
        <v>0.6</v>
      </c>
      <c r="AH444" s="324">
        <v>86</v>
      </c>
      <c r="AI444" s="323">
        <v>0.6</v>
      </c>
      <c r="AJ444" s="324">
        <v>86</v>
      </c>
      <c r="AK444" s="325"/>
    </row>
    <row r="445" spans="1:37" s="323" customFormat="1" ht="12.75">
      <c r="A445" s="320">
        <v>444</v>
      </c>
      <c r="B445" s="321" t="s">
        <v>2895</v>
      </c>
      <c r="C445" s="330" t="s">
        <v>3081</v>
      </c>
      <c r="D445" s="323" t="s">
        <v>3082</v>
      </c>
      <c r="E445" s="330" t="s">
        <v>3023</v>
      </c>
      <c r="F445" s="330">
        <v>59</v>
      </c>
      <c r="G445" s="336">
        <v>67.5</v>
      </c>
      <c r="H445" s="327">
        <v>141</v>
      </c>
      <c r="I445" s="327">
        <v>597</v>
      </c>
      <c r="J445" s="328">
        <v>28.4</v>
      </c>
      <c r="K445" s="328">
        <v>3</v>
      </c>
      <c r="L445" s="328">
        <v>0.3</v>
      </c>
      <c r="M445" s="328">
        <v>0</v>
      </c>
      <c r="N445" s="328">
        <v>0</v>
      </c>
      <c r="O445" s="328">
        <v>0.9</v>
      </c>
      <c r="P445" s="328">
        <v>13</v>
      </c>
      <c r="Q445" s="328">
        <v>0.9</v>
      </c>
      <c r="R445" s="328">
        <v>63</v>
      </c>
      <c r="S445" s="328">
        <v>165</v>
      </c>
      <c r="T445" s="323">
        <v>8</v>
      </c>
      <c r="U445" s="328">
        <v>1</v>
      </c>
      <c r="V445" s="328">
        <v>25</v>
      </c>
      <c r="W445" s="328">
        <v>220</v>
      </c>
      <c r="X445" s="329">
        <v>0.05</v>
      </c>
      <c r="Y445" s="329">
        <v>0.12</v>
      </c>
      <c r="Z445" s="328">
        <v>8.5</v>
      </c>
      <c r="AA445" s="328">
        <v>3</v>
      </c>
      <c r="AB445" s="329">
        <v>0.23</v>
      </c>
      <c r="AC445" s="328">
        <v>0</v>
      </c>
      <c r="AD445" s="328">
        <v>6</v>
      </c>
      <c r="AE445" s="323">
        <v>0.8</v>
      </c>
      <c r="AF445" s="323">
        <v>1</v>
      </c>
      <c r="AG445" s="323">
        <v>0.7</v>
      </c>
      <c r="AH445" s="324">
        <v>77</v>
      </c>
      <c r="AI445" s="323">
        <v>0.7</v>
      </c>
      <c r="AJ445" s="324">
        <v>77</v>
      </c>
      <c r="AK445" s="325"/>
    </row>
    <row r="446" spans="1:37" s="323" customFormat="1" ht="12.75">
      <c r="A446" s="320">
        <v>445</v>
      </c>
      <c r="B446" s="321" t="s">
        <v>2895</v>
      </c>
      <c r="C446" s="330" t="s">
        <v>3083</v>
      </c>
      <c r="D446" s="323" t="s">
        <v>3084</v>
      </c>
      <c r="E446" s="330" t="s">
        <v>3023</v>
      </c>
      <c r="F446" s="330">
        <v>100</v>
      </c>
      <c r="G446" s="336">
        <v>60.2</v>
      </c>
      <c r="H446" s="327">
        <v>178</v>
      </c>
      <c r="I446" s="327">
        <v>751</v>
      </c>
      <c r="J446" s="328">
        <v>33.4</v>
      </c>
      <c r="K446" s="328">
        <v>4.7</v>
      </c>
      <c r="L446" s="328">
        <v>0.5</v>
      </c>
      <c r="M446" s="328">
        <v>0</v>
      </c>
      <c r="N446" s="328">
        <v>0</v>
      </c>
      <c r="O446" s="328">
        <v>1.1000000000000001</v>
      </c>
      <c r="P446" s="328">
        <v>17</v>
      </c>
      <c r="Q446" s="328">
        <v>1.1000000000000001</v>
      </c>
      <c r="R446" s="328">
        <v>79</v>
      </c>
      <c r="S446" s="328">
        <v>246</v>
      </c>
      <c r="T446" s="323">
        <v>0</v>
      </c>
      <c r="U446" s="328">
        <v>1.1000000000000001</v>
      </c>
      <c r="V446" s="328">
        <v>28</v>
      </c>
      <c r="W446" s="328">
        <v>276</v>
      </c>
      <c r="X446" s="329">
        <v>0.08</v>
      </c>
      <c r="Y446" s="329">
        <v>0.13</v>
      </c>
      <c r="Z446" s="328">
        <v>7.6</v>
      </c>
      <c r="AA446" s="328">
        <v>4</v>
      </c>
      <c r="AB446" s="329">
        <v>0.37</v>
      </c>
      <c r="AC446" s="328">
        <v>0</v>
      </c>
      <c r="AD446" s="328">
        <v>7</v>
      </c>
      <c r="AE446" s="323">
        <v>1.5</v>
      </c>
      <c r="AF446" s="323">
        <v>2.6</v>
      </c>
      <c r="AG446" s="323">
        <v>2</v>
      </c>
      <c r="AH446" s="324">
        <v>91</v>
      </c>
      <c r="AI446" s="323">
        <v>2</v>
      </c>
      <c r="AJ446" s="324">
        <v>91</v>
      </c>
      <c r="AK446" s="325"/>
    </row>
    <row r="447" spans="1:37" s="323" customFormat="1" ht="12.75">
      <c r="A447" s="320">
        <v>446</v>
      </c>
      <c r="B447" s="321" t="s">
        <v>2895</v>
      </c>
      <c r="C447" s="330" t="s">
        <v>3085</v>
      </c>
      <c r="D447" s="323" t="s">
        <v>3086</v>
      </c>
      <c r="E447" s="330" t="s">
        <v>3087</v>
      </c>
      <c r="F447" s="330">
        <v>54</v>
      </c>
      <c r="G447" s="336">
        <v>64.8</v>
      </c>
      <c r="H447" s="327">
        <v>183</v>
      </c>
      <c r="I447" s="327">
        <v>768</v>
      </c>
      <c r="J447" s="328">
        <v>24</v>
      </c>
      <c r="K447" s="328">
        <v>9.4</v>
      </c>
      <c r="L447" s="328">
        <v>0.6</v>
      </c>
      <c r="M447" s="328">
        <v>0</v>
      </c>
      <c r="N447" s="328">
        <v>0</v>
      </c>
      <c r="O447" s="328">
        <v>1.1000000000000001</v>
      </c>
      <c r="P447" s="328">
        <v>12</v>
      </c>
      <c r="Q447" s="328">
        <v>1.2</v>
      </c>
      <c r="R447" s="328">
        <v>97</v>
      </c>
      <c r="S447" s="328">
        <v>191</v>
      </c>
      <c r="T447" s="323">
        <v>6.9</v>
      </c>
      <c r="U447" s="328">
        <v>2.2000000000000002</v>
      </c>
      <c r="V447" s="328">
        <v>23</v>
      </c>
      <c r="W447" s="328">
        <v>310</v>
      </c>
      <c r="X447" s="329">
        <v>7.0000000000000007E-2</v>
      </c>
      <c r="Y447" s="329">
        <v>0.21</v>
      </c>
      <c r="Z447" s="328">
        <v>6.1</v>
      </c>
      <c r="AA447" s="328">
        <v>6</v>
      </c>
      <c r="AB447" s="329">
        <v>0.35</v>
      </c>
      <c r="AC447" s="328">
        <v>0</v>
      </c>
      <c r="AD447" s="328">
        <v>22</v>
      </c>
      <c r="AE447" s="323">
        <v>2.6</v>
      </c>
      <c r="AF447" s="323">
        <v>3.6</v>
      </c>
      <c r="AG447" s="323">
        <v>2</v>
      </c>
      <c r="AH447" s="324">
        <v>133</v>
      </c>
      <c r="AI447" s="323">
        <v>2</v>
      </c>
      <c r="AJ447" s="324">
        <v>133</v>
      </c>
      <c r="AK447" s="325"/>
    </row>
    <row r="448" spans="1:37" s="323" customFormat="1" ht="12.75">
      <c r="A448" s="320">
        <v>447</v>
      </c>
      <c r="B448" s="321" t="s">
        <v>2895</v>
      </c>
      <c r="C448" s="330" t="s">
        <v>3088</v>
      </c>
      <c r="D448" s="323" t="s">
        <v>3089</v>
      </c>
      <c r="E448" s="330" t="s">
        <v>3087</v>
      </c>
      <c r="F448" s="330">
        <v>57</v>
      </c>
      <c r="G448" s="336">
        <v>63.6</v>
      </c>
      <c r="H448" s="327">
        <v>208</v>
      </c>
      <c r="I448" s="327">
        <v>867</v>
      </c>
      <c r="J448" s="328">
        <v>22.9</v>
      </c>
      <c r="K448" s="328">
        <v>12.9</v>
      </c>
      <c r="L448" s="328">
        <v>0</v>
      </c>
      <c r="M448" s="328">
        <v>0</v>
      </c>
      <c r="N448" s="328">
        <v>0</v>
      </c>
      <c r="O448" s="328">
        <v>0.8</v>
      </c>
      <c r="P448" s="328">
        <v>11</v>
      </c>
      <c r="Q448" s="328">
        <v>1.3</v>
      </c>
      <c r="R448" s="328">
        <v>73</v>
      </c>
      <c r="S448" s="328">
        <v>139</v>
      </c>
      <c r="T448" s="323">
        <v>6</v>
      </c>
      <c r="U448" s="328">
        <v>2.4</v>
      </c>
      <c r="V448" s="328">
        <v>21</v>
      </c>
      <c r="W448" s="328">
        <v>190</v>
      </c>
      <c r="X448" s="329">
        <v>0.05</v>
      </c>
      <c r="Y448" s="329">
        <v>0.19</v>
      </c>
      <c r="Z448" s="328">
        <v>4.5999999999999996</v>
      </c>
      <c r="AA448" s="328">
        <v>6</v>
      </c>
      <c r="AB448" s="329">
        <v>0.2</v>
      </c>
      <c r="AC448" s="328">
        <v>0</v>
      </c>
      <c r="AD448" s="328">
        <v>36</v>
      </c>
      <c r="AE448" s="323">
        <v>3.6</v>
      </c>
      <c r="AF448" s="323">
        <v>5</v>
      </c>
      <c r="AG448" s="323">
        <v>2.9</v>
      </c>
      <c r="AH448" s="324">
        <v>84</v>
      </c>
      <c r="AI448" s="323">
        <v>2.9</v>
      </c>
      <c r="AJ448" s="324">
        <v>84</v>
      </c>
      <c r="AK448" s="325"/>
    </row>
    <row r="449" spans="1:37" s="323" customFormat="1" ht="12.75">
      <c r="A449" s="320">
        <v>448</v>
      </c>
      <c r="B449" s="321" t="s">
        <v>2895</v>
      </c>
      <c r="C449" s="330" t="s">
        <v>3090</v>
      </c>
      <c r="D449" s="323" t="s">
        <v>3091</v>
      </c>
      <c r="E449" s="330" t="s">
        <v>3087</v>
      </c>
      <c r="F449" s="330">
        <v>73</v>
      </c>
      <c r="G449" s="336">
        <v>68.900000000000006</v>
      </c>
      <c r="H449" s="327">
        <v>182</v>
      </c>
      <c r="I449" s="327">
        <v>756</v>
      </c>
      <c r="J449" s="328">
        <v>18.100000000000001</v>
      </c>
      <c r="K449" s="328">
        <v>12.1</v>
      </c>
      <c r="L449" s="328">
        <v>0.1</v>
      </c>
      <c r="M449" s="328">
        <v>0</v>
      </c>
      <c r="N449" s="328">
        <v>0</v>
      </c>
      <c r="O449" s="328">
        <v>0.8</v>
      </c>
      <c r="P449" s="328">
        <v>10</v>
      </c>
      <c r="Q449" s="328">
        <v>1</v>
      </c>
      <c r="R449" s="328">
        <v>79</v>
      </c>
      <c r="S449" s="328">
        <v>149</v>
      </c>
      <c r="T449" s="323">
        <v>8</v>
      </c>
      <c r="U449" s="328">
        <v>1.8</v>
      </c>
      <c r="V449" s="328">
        <v>21</v>
      </c>
      <c r="W449" s="328">
        <v>226</v>
      </c>
      <c r="X449" s="329">
        <v>7.0000000000000007E-2</v>
      </c>
      <c r="Y449" s="329">
        <v>0.16</v>
      </c>
      <c r="Z449" s="328">
        <v>5.3</v>
      </c>
      <c r="AA449" s="328">
        <v>6</v>
      </c>
      <c r="AB449" s="329">
        <v>0.56000000000000005</v>
      </c>
      <c r="AC449" s="328">
        <v>3</v>
      </c>
      <c r="AD449" s="328">
        <v>30</v>
      </c>
      <c r="AE449" s="323">
        <v>3.4</v>
      </c>
      <c r="AF449" s="323">
        <v>4.9000000000000004</v>
      </c>
      <c r="AG449" s="323">
        <v>2.8</v>
      </c>
      <c r="AH449" s="324">
        <v>83</v>
      </c>
      <c r="AI449" s="323">
        <v>2.8</v>
      </c>
      <c r="AJ449" s="324">
        <v>83</v>
      </c>
      <c r="AK449" s="325"/>
    </row>
    <row r="450" spans="1:37" s="323" customFormat="1" ht="12.75">
      <c r="A450" s="320">
        <v>449</v>
      </c>
      <c r="B450" s="321" t="s">
        <v>2895</v>
      </c>
      <c r="C450" s="330" t="s">
        <v>3092</v>
      </c>
      <c r="D450" s="323" t="s">
        <v>3093</v>
      </c>
      <c r="E450" s="330" t="s">
        <v>3087</v>
      </c>
      <c r="F450" s="330">
        <v>42</v>
      </c>
      <c r="G450" s="336">
        <v>55.3</v>
      </c>
      <c r="H450" s="327">
        <v>265</v>
      </c>
      <c r="I450" s="327">
        <v>1103</v>
      </c>
      <c r="J450" s="328">
        <v>17.100000000000001</v>
      </c>
      <c r="K450" s="328">
        <v>18.2</v>
      </c>
      <c r="L450" s="328">
        <v>8.1999999999999993</v>
      </c>
      <c r="M450" s="328">
        <v>0</v>
      </c>
      <c r="N450" s="328">
        <v>0</v>
      </c>
      <c r="O450" s="328">
        <v>1.3</v>
      </c>
      <c r="P450" s="328">
        <v>11</v>
      </c>
      <c r="Q450" s="328">
        <v>1.4</v>
      </c>
      <c r="R450" s="328">
        <v>279</v>
      </c>
      <c r="S450" s="328">
        <v>158</v>
      </c>
      <c r="T450" s="323">
        <v>5.5</v>
      </c>
      <c r="U450" s="328">
        <v>2.2000000000000002</v>
      </c>
      <c r="V450" s="328">
        <v>24</v>
      </c>
      <c r="W450" s="328">
        <v>189</v>
      </c>
      <c r="X450" s="329">
        <v>0.1</v>
      </c>
      <c r="Y450" s="329">
        <v>0.22</v>
      </c>
      <c r="Z450" s="328">
        <v>7.3</v>
      </c>
      <c r="AA450" s="328">
        <v>13</v>
      </c>
      <c r="AB450" s="329">
        <v>0.28999999999999998</v>
      </c>
      <c r="AC450" s="328">
        <v>0</v>
      </c>
      <c r="AD450" s="328">
        <v>43</v>
      </c>
      <c r="AE450" s="323">
        <v>2.7</v>
      </c>
      <c r="AF450" s="323">
        <v>8.5</v>
      </c>
      <c r="AG450" s="323">
        <v>1.6</v>
      </c>
      <c r="AH450" s="324">
        <v>93</v>
      </c>
      <c r="AI450" s="323">
        <v>1.6</v>
      </c>
      <c r="AJ450" s="324">
        <v>93</v>
      </c>
      <c r="AK450" s="325"/>
    </row>
    <row r="451" spans="1:37" s="323" customFormat="1" ht="12.75">
      <c r="A451" s="320">
        <v>450</v>
      </c>
      <c r="B451" s="321" t="s">
        <v>2895</v>
      </c>
      <c r="C451" s="330" t="s">
        <v>3094</v>
      </c>
      <c r="D451" s="323" t="s">
        <v>3095</v>
      </c>
      <c r="E451" s="330" t="s">
        <v>3031</v>
      </c>
      <c r="F451" s="330">
        <v>52</v>
      </c>
      <c r="G451" s="336">
        <v>66.400000000000006</v>
      </c>
      <c r="H451" s="327">
        <v>173</v>
      </c>
      <c r="I451" s="327">
        <v>725</v>
      </c>
      <c r="J451" s="328">
        <v>25</v>
      </c>
      <c r="K451" s="328">
        <v>8.1</v>
      </c>
      <c r="L451" s="328">
        <v>0</v>
      </c>
      <c r="M451" s="328">
        <v>0</v>
      </c>
      <c r="N451" s="328">
        <v>0</v>
      </c>
      <c r="O451" s="328">
        <v>0.9</v>
      </c>
      <c r="P451" s="328">
        <v>11</v>
      </c>
      <c r="Q451" s="328">
        <v>1.4</v>
      </c>
      <c r="R451" s="328">
        <v>78</v>
      </c>
      <c r="S451" s="328">
        <v>149</v>
      </c>
      <c r="T451" s="323">
        <v>6</v>
      </c>
      <c r="U451" s="328">
        <v>2.8</v>
      </c>
      <c r="V451" s="328">
        <v>21</v>
      </c>
      <c r="W451" s="328">
        <v>198</v>
      </c>
      <c r="X451" s="329">
        <v>0.06</v>
      </c>
      <c r="Y451" s="329">
        <v>0.22</v>
      </c>
      <c r="Z451" s="328">
        <v>4.8</v>
      </c>
      <c r="AA451" s="328">
        <v>8</v>
      </c>
      <c r="AB451" s="329">
        <v>0.23</v>
      </c>
      <c r="AC451" s="328">
        <v>0</v>
      </c>
      <c r="AD451" s="328">
        <v>18</v>
      </c>
      <c r="AE451" s="323">
        <v>2.2000000000000002</v>
      </c>
      <c r="AF451" s="323">
        <v>2.9</v>
      </c>
      <c r="AG451" s="323">
        <v>1.9</v>
      </c>
      <c r="AH451" s="324">
        <v>89</v>
      </c>
      <c r="AI451" s="323">
        <v>1.9</v>
      </c>
      <c r="AJ451" s="324">
        <v>89</v>
      </c>
      <c r="AK451" s="325"/>
    </row>
    <row r="452" spans="1:37" s="323" customFormat="1" ht="12.75">
      <c r="A452" s="320">
        <v>451</v>
      </c>
      <c r="B452" s="321" t="s">
        <v>2895</v>
      </c>
      <c r="C452" s="330" t="s">
        <v>3096</v>
      </c>
      <c r="D452" s="323" t="s">
        <v>3097</v>
      </c>
      <c r="E452" s="330" t="s">
        <v>3098</v>
      </c>
      <c r="F452" s="330">
        <v>90</v>
      </c>
      <c r="G452" s="336">
        <v>79.400000000000006</v>
      </c>
      <c r="H452" s="327">
        <v>90</v>
      </c>
      <c r="I452" s="327">
        <v>380</v>
      </c>
      <c r="J452" s="328">
        <v>16.600000000000001</v>
      </c>
      <c r="K452" s="328">
        <v>2.5</v>
      </c>
      <c r="L452" s="328">
        <v>0.3</v>
      </c>
      <c r="M452" s="328">
        <v>0</v>
      </c>
      <c r="N452" s="328">
        <v>0</v>
      </c>
      <c r="O452" s="328">
        <v>1.2</v>
      </c>
      <c r="P452" s="328">
        <v>13</v>
      </c>
      <c r="Q452" s="328">
        <v>7.5</v>
      </c>
      <c r="R452" s="328">
        <v>198</v>
      </c>
      <c r="S452" s="328">
        <v>220</v>
      </c>
      <c r="T452" s="323">
        <v>0</v>
      </c>
      <c r="U452" s="328">
        <v>1.6</v>
      </c>
      <c r="V452" s="328">
        <v>14</v>
      </c>
      <c r="W452" s="329">
        <v>3.4</v>
      </c>
      <c r="X452" s="329">
        <v>0.05</v>
      </c>
      <c r="Y452" s="329">
        <v>0.23</v>
      </c>
      <c r="Z452" s="328">
        <v>4</v>
      </c>
      <c r="AA452" s="328">
        <v>11</v>
      </c>
      <c r="AB452" s="329">
        <v>3.81</v>
      </c>
      <c r="AC452" s="328">
        <v>39</v>
      </c>
      <c r="AD452" s="328">
        <v>14</v>
      </c>
      <c r="AE452" s="323">
        <v>0.9</v>
      </c>
      <c r="AF452" s="323">
        <v>0.6</v>
      </c>
      <c r="AG452" s="323">
        <v>0.3</v>
      </c>
      <c r="AH452" s="324">
        <v>242</v>
      </c>
      <c r="AI452" s="323">
        <v>0.3</v>
      </c>
      <c r="AJ452" s="324">
        <v>242</v>
      </c>
      <c r="AK452" s="325"/>
    </row>
    <row r="453" spans="1:37" s="323" customFormat="1" ht="12.75">
      <c r="A453" s="320">
        <v>452</v>
      </c>
      <c r="B453" s="321" t="s">
        <v>2895</v>
      </c>
      <c r="C453" s="330" t="s">
        <v>3099</v>
      </c>
      <c r="D453" s="323" t="s">
        <v>3100</v>
      </c>
      <c r="E453" s="330" t="s">
        <v>3101</v>
      </c>
      <c r="F453" s="330">
        <v>100</v>
      </c>
      <c r="G453" s="336">
        <v>62.8</v>
      </c>
      <c r="H453" s="327">
        <v>176</v>
      </c>
      <c r="I453" s="327">
        <v>740</v>
      </c>
      <c r="J453" s="328">
        <v>28.7</v>
      </c>
      <c r="K453" s="328">
        <v>6.6</v>
      </c>
      <c r="L453" s="328">
        <v>0.5</v>
      </c>
      <c r="M453" s="328">
        <v>0</v>
      </c>
      <c r="N453" s="328">
        <v>0</v>
      </c>
      <c r="O453" s="328">
        <v>1.4</v>
      </c>
      <c r="P453" s="328">
        <v>10</v>
      </c>
      <c r="Q453" s="328">
        <v>3</v>
      </c>
      <c r="R453" s="328">
        <v>78</v>
      </c>
      <c r="S453" s="328">
        <v>245</v>
      </c>
      <c r="T453" s="323">
        <v>9</v>
      </c>
      <c r="U453" s="328">
        <v>26</v>
      </c>
      <c r="V453" s="328">
        <v>31</v>
      </c>
      <c r="W453" s="328">
        <v>390</v>
      </c>
      <c r="X453" s="329">
        <v>7.0000000000000007E-2</v>
      </c>
      <c r="Y453" s="329">
        <v>0.26</v>
      </c>
      <c r="Z453" s="328">
        <v>5.9</v>
      </c>
      <c r="AA453" s="328">
        <v>5</v>
      </c>
      <c r="AB453" s="329">
        <v>2</v>
      </c>
      <c r="AC453" s="328">
        <v>0</v>
      </c>
      <c r="AD453" s="328">
        <v>1</v>
      </c>
      <c r="AE453" s="323">
        <v>2.4</v>
      </c>
      <c r="AF453" s="323">
        <v>2.5</v>
      </c>
      <c r="AG453" s="323">
        <v>0.9</v>
      </c>
      <c r="AH453" s="324">
        <v>86</v>
      </c>
      <c r="AI453" s="323">
        <v>0.9</v>
      </c>
      <c r="AJ453" s="324">
        <v>86</v>
      </c>
      <c r="AK453" s="325"/>
    </row>
    <row r="454" spans="1:37" s="323" customFormat="1" ht="12.75">
      <c r="A454" s="320">
        <v>453</v>
      </c>
      <c r="B454" s="321" t="s">
        <v>2895</v>
      </c>
      <c r="C454" s="330" t="s">
        <v>3102</v>
      </c>
      <c r="D454" s="323" t="s">
        <v>3103</v>
      </c>
      <c r="E454" s="330" t="s">
        <v>3104</v>
      </c>
      <c r="F454" s="330">
        <v>100</v>
      </c>
      <c r="G454" s="336">
        <v>79.099999999999994</v>
      </c>
      <c r="H454" s="327">
        <v>102</v>
      </c>
      <c r="I454" s="327">
        <v>427</v>
      </c>
      <c r="J454" s="328">
        <v>15</v>
      </c>
      <c r="K454" s="328">
        <v>4.0999999999999996</v>
      </c>
      <c r="L454" s="328">
        <v>1.1000000000000001</v>
      </c>
      <c r="M454" s="328">
        <v>0</v>
      </c>
      <c r="N454" s="328">
        <v>0</v>
      </c>
      <c r="O454" s="328">
        <v>0.6</v>
      </c>
      <c r="P454" s="328">
        <v>81</v>
      </c>
      <c r="Q454" s="328">
        <v>0.6</v>
      </c>
      <c r="R454" s="328">
        <v>68</v>
      </c>
      <c r="S454" s="328">
        <v>65</v>
      </c>
      <c r="T454" s="323">
        <v>0</v>
      </c>
      <c r="U454" s="328">
        <v>1.7</v>
      </c>
      <c r="V454" s="328">
        <v>16</v>
      </c>
      <c r="W454" s="328">
        <v>42</v>
      </c>
      <c r="X454" s="329">
        <v>0</v>
      </c>
      <c r="Y454" s="329">
        <v>0.02</v>
      </c>
      <c r="Z454" s="328">
        <v>1.6</v>
      </c>
      <c r="AA454" s="328">
        <v>3</v>
      </c>
      <c r="AB454" s="329">
        <v>0.72</v>
      </c>
      <c r="AC454" s="328">
        <v>0</v>
      </c>
      <c r="AD454" s="328">
        <v>0</v>
      </c>
      <c r="AE454" s="323">
        <v>1.4</v>
      </c>
      <c r="AF454" s="323">
        <v>1.6</v>
      </c>
      <c r="AG454" s="323">
        <v>0.2</v>
      </c>
      <c r="AH454" s="324">
        <v>157</v>
      </c>
      <c r="AI454" s="323">
        <v>0.2</v>
      </c>
      <c r="AJ454" s="324">
        <v>157</v>
      </c>
      <c r="AK454" s="325"/>
    </row>
    <row r="455" spans="1:37" s="323" customFormat="1" ht="12.75">
      <c r="A455" s="320">
        <v>454</v>
      </c>
      <c r="B455" s="321" t="s">
        <v>2895</v>
      </c>
      <c r="C455" s="330" t="s">
        <v>2149</v>
      </c>
      <c r="D455" s="323" t="s">
        <v>3105</v>
      </c>
      <c r="E455" s="330" t="s">
        <v>3104</v>
      </c>
      <c r="F455" s="330">
        <v>100</v>
      </c>
      <c r="G455" s="336">
        <v>81</v>
      </c>
      <c r="H455" s="327">
        <v>95</v>
      </c>
      <c r="I455" s="327">
        <v>400</v>
      </c>
      <c r="J455" s="328">
        <v>14.6</v>
      </c>
      <c r="K455" s="328">
        <v>4.0999999999999996</v>
      </c>
      <c r="L455" s="328">
        <v>0</v>
      </c>
      <c r="M455" s="328">
        <v>0</v>
      </c>
      <c r="N455" s="328">
        <v>0</v>
      </c>
      <c r="O455" s="328">
        <v>0.3</v>
      </c>
      <c r="P455" s="328">
        <v>67</v>
      </c>
      <c r="Q455" s="328">
        <v>0.8</v>
      </c>
      <c r="R455" s="328">
        <v>97</v>
      </c>
      <c r="S455" s="328">
        <v>63</v>
      </c>
      <c r="T455" s="323">
        <v>0</v>
      </c>
      <c r="U455" s="328">
        <v>1.4</v>
      </c>
      <c r="V455" s="328">
        <v>13</v>
      </c>
      <c r="W455" s="328">
        <v>67</v>
      </c>
      <c r="X455" s="329">
        <v>0.03</v>
      </c>
      <c r="Y455" s="329">
        <v>0.11</v>
      </c>
      <c r="Z455" s="328">
        <v>0.7</v>
      </c>
      <c r="AA455" s="328">
        <v>5</v>
      </c>
      <c r="AB455" s="329">
        <v>1.39</v>
      </c>
      <c r="AC455" s="328">
        <v>0</v>
      </c>
      <c r="AD455" s="328">
        <v>0</v>
      </c>
      <c r="AE455" s="323">
        <v>1.6</v>
      </c>
      <c r="AF455" s="323">
        <v>1.5</v>
      </c>
      <c r="AG455" s="323">
        <v>0.2</v>
      </c>
      <c r="AH455" s="324">
        <v>122</v>
      </c>
      <c r="AI455" s="323">
        <v>0.2</v>
      </c>
      <c r="AJ455" s="324">
        <v>122</v>
      </c>
      <c r="AK455" s="325"/>
    </row>
    <row r="456" spans="1:37" s="323" customFormat="1" ht="12.75">
      <c r="A456" s="320">
        <v>455</v>
      </c>
      <c r="B456" s="321" t="s">
        <v>2895</v>
      </c>
      <c r="C456" s="330" t="s">
        <v>3106</v>
      </c>
      <c r="D456" s="323" t="s">
        <v>3107</v>
      </c>
      <c r="E456" s="330"/>
      <c r="F456" s="330">
        <v>100</v>
      </c>
      <c r="G456" s="336">
        <v>60.2</v>
      </c>
      <c r="H456" s="327">
        <v>257</v>
      </c>
      <c r="I456" s="327">
        <v>1066</v>
      </c>
      <c r="J456" s="328">
        <v>18.399999999999999</v>
      </c>
      <c r="K456" s="328">
        <v>20.3</v>
      </c>
      <c r="L456" s="328">
        <v>0.2</v>
      </c>
      <c r="M456" s="328">
        <v>0</v>
      </c>
      <c r="N456" s="328">
        <v>0</v>
      </c>
      <c r="O456" s="328">
        <v>0.9</v>
      </c>
      <c r="P456" s="328">
        <v>8</v>
      </c>
      <c r="Q456" s="328">
        <v>1.5</v>
      </c>
      <c r="R456" s="328">
        <v>58</v>
      </c>
      <c r="S456" s="328">
        <v>174</v>
      </c>
      <c r="T456" s="323">
        <v>10</v>
      </c>
      <c r="U456" s="328">
        <v>3.5</v>
      </c>
      <c r="V456" s="328">
        <v>19</v>
      </c>
      <c r="W456" s="328">
        <v>267</v>
      </c>
      <c r="X456" s="329">
        <v>0.09</v>
      </c>
      <c r="Y456" s="329">
        <v>0.16</v>
      </c>
      <c r="Z456" s="328">
        <v>3.2</v>
      </c>
      <c r="AA456" s="328">
        <v>6</v>
      </c>
      <c r="AB456" s="329">
        <v>2.2200000000000002</v>
      </c>
      <c r="AC456" s="328">
        <v>0</v>
      </c>
      <c r="AD456" s="323">
        <v>0</v>
      </c>
      <c r="AE456" s="323">
        <v>6.9</v>
      </c>
      <c r="AF456" s="323">
        <v>6.2</v>
      </c>
      <c r="AG456" s="323">
        <v>0.1</v>
      </c>
      <c r="AH456" s="324">
        <v>63</v>
      </c>
      <c r="AI456" s="323">
        <v>0.1</v>
      </c>
      <c r="AJ456" s="324">
        <v>63</v>
      </c>
      <c r="AK456" s="325"/>
    </row>
    <row r="457" spans="1:37" s="323" customFormat="1" ht="12.75">
      <c r="A457" s="320">
        <v>456</v>
      </c>
      <c r="B457" s="321" t="s">
        <v>2895</v>
      </c>
      <c r="C457" s="330" t="s">
        <v>2034</v>
      </c>
      <c r="D457" s="323" t="s">
        <v>1767</v>
      </c>
      <c r="E457" s="330"/>
      <c r="F457" s="330">
        <v>100</v>
      </c>
      <c r="G457" s="336">
        <v>71.599999999999994</v>
      </c>
      <c r="H457" s="327">
        <v>139</v>
      </c>
      <c r="I457" s="327">
        <v>582</v>
      </c>
      <c r="J457" s="328">
        <v>21.8</v>
      </c>
      <c r="K457" s="328">
        <v>5.7</v>
      </c>
      <c r="L457" s="328">
        <v>0</v>
      </c>
      <c r="M457" s="328">
        <v>0</v>
      </c>
      <c r="N457" s="328">
        <v>0</v>
      </c>
      <c r="O457" s="328">
        <v>1.2</v>
      </c>
      <c r="P457" s="328">
        <v>6</v>
      </c>
      <c r="Q457" s="328">
        <v>2.7</v>
      </c>
      <c r="R457" s="328">
        <v>51</v>
      </c>
      <c r="S457" s="328">
        <v>215</v>
      </c>
      <c r="T457" s="323">
        <v>7</v>
      </c>
      <c r="U457" s="328">
        <v>3.6</v>
      </c>
      <c r="V457" s="338">
        <v>18</v>
      </c>
      <c r="W457" s="328">
        <v>337</v>
      </c>
      <c r="X457" s="329">
        <v>0.08</v>
      </c>
      <c r="Y457" s="329">
        <v>0.23</v>
      </c>
      <c r="Z457" s="328">
        <v>5.0999999999999996</v>
      </c>
      <c r="AA457" s="328">
        <v>7</v>
      </c>
      <c r="AB457" s="329">
        <v>2.65</v>
      </c>
      <c r="AC457" s="328">
        <v>0</v>
      </c>
      <c r="AD457" s="328">
        <v>0</v>
      </c>
      <c r="AE457" s="323">
        <v>2.4</v>
      </c>
      <c r="AF457" s="323">
        <v>2.4</v>
      </c>
      <c r="AG457" s="323">
        <v>0.3</v>
      </c>
      <c r="AH457" s="324">
        <v>59</v>
      </c>
      <c r="AI457" s="323">
        <v>0.3</v>
      </c>
      <c r="AJ457" s="324">
        <v>59</v>
      </c>
      <c r="AK457" s="325"/>
    </row>
    <row r="458" spans="1:37" s="323" customFormat="1" ht="12.75">
      <c r="A458" s="320">
        <v>457</v>
      </c>
      <c r="B458" s="321" t="s">
        <v>2895</v>
      </c>
      <c r="C458" s="330" t="s">
        <v>3108</v>
      </c>
      <c r="D458" s="323" t="s">
        <v>3109</v>
      </c>
      <c r="E458" s="330"/>
      <c r="F458" s="330">
        <v>100</v>
      </c>
      <c r="G458" s="336">
        <v>62</v>
      </c>
      <c r="H458" s="327">
        <v>223</v>
      </c>
      <c r="I458" s="327">
        <v>930</v>
      </c>
      <c r="J458" s="328">
        <v>21.6</v>
      </c>
      <c r="K458" s="328">
        <v>15.1</v>
      </c>
      <c r="L458" s="328">
        <v>0.3</v>
      </c>
      <c r="M458" s="328">
        <v>0</v>
      </c>
      <c r="N458" s="328">
        <v>0</v>
      </c>
      <c r="O458" s="328">
        <v>1</v>
      </c>
      <c r="P458" s="328">
        <v>6</v>
      </c>
      <c r="Q458" s="328">
        <v>1.9</v>
      </c>
      <c r="R458" s="328">
        <v>50</v>
      </c>
      <c r="S458" s="328">
        <v>182</v>
      </c>
      <c r="T458" s="323">
        <v>11</v>
      </c>
      <c r="U458" s="328">
        <v>3.6</v>
      </c>
      <c r="V458" s="328">
        <v>13</v>
      </c>
      <c r="W458" s="328">
        <v>291</v>
      </c>
      <c r="X458" s="329">
        <v>0.06</v>
      </c>
      <c r="Y458" s="329">
        <v>0.17</v>
      </c>
      <c r="Z458" s="328">
        <v>4.3</v>
      </c>
      <c r="AA458" s="328">
        <v>3</v>
      </c>
      <c r="AB458" s="329">
        <v>2.13</v>
      </c>
      <c r="AC458" s="328">
        <v>0</v>
      </c>
      <c r="AD458" s="328">
        <v>2</v>
      </c>
      <c r="AE458" s="323">
        <v>2.8</v>
      </c>
      <c r="AF458" s="323">
        <v>2.2999999999999998</v>
      </c>
      <c r="AG458" s="323">
        <v>0.2</v>
      </c>
      <c r="AH458" s="324">
        <v>53</v>
      </c>
      <c r="AI458" s="323">
        <v>0.2</v>
      </c>
      <c r="AJ458" s="324">
        <v>53</v>
      </c>
      <c r="AK458" s="325"/>
    </row>
    <row r="459" spans="1:37" s="323" customFormat="1" ht="12.75">
      <c r="A459" s="320">
        <v>458</v>
      </c>
      <c r="B459" s="321" t="s">
        <v>2895</v>
      </c>
      <c r="C459" s="330" t="s">
        <v>3110</v>
      </c>
      <c r="D459" s="323" t="s">
        <v>3111</v>
      </c>
      <c r="E459" s="330"/>
      <c r="F459" s="330">
        <v>100</v>
      </c>
      <c r="G459" s="336">
        <v>66.5</v>
      </c>
      <c r="H459" s="327">
        <v>194</v>
      </c>
      <c r="I459" s="327">
        <v>807</v>
      </c>
      <c r="J459" s="328">
        <v>19.600000000000001</v>
      </c>
      <c r="K459" s="328">
        <v>12.7</v>
      </c>
      <c r="L459" s="328">
        <v>0.2</v>
      </c>
      <c r="M459" s="328">
        <v>0</v>
      </c>
      <c r="N459" s="328">
        <v>0</v>
      </c>
      <c r="O459" s="328">
        <v>1</v>
      </c>
      <c r="P459" s="328">
        <v>11</v>
      </c>
      <c r="Q459" s="328">
        <v>1.8</v>
      </c>
      <c r="R459" s="328">
        <v>60</v>
      </c>
      <c r="S459" s="328">
        <v>157</v>
      </c>
      <c r="T459" s="323">
        <v>0</v>
      </c>
      <c r="U459" s="328">
        <v>4.5999999999999996</v>
      </c>
      <c r="V459" s="328">
        <v>19</v>
      </c>
      <c r="W459" s="328">
        <v>256</v>
      </c>
      <c r="X459" s="329">
        <v>0.12</v>
      </c>
      <c r="Y459" s="329">
        <v>0.21</v>
      </c>
      <c r="Z459" s="328">
        <v>4.9000000000000004</v>
      </c>
      <c r="AA459" s="328">
        <v>8</v>
      </c>
      <c r="AB459" s="329">
        <v>2.35</v>
      </c>
      <c r="AC459" s="328">
        <v>0</v>
      </c>
      <c r="AD459" s="328">
        <v>3</v>
      </c>
      <c r="AE459" s="323">
        <v>5.5</v>
      </c>
      <c r="AF459" s="323">
        <v>6.1</v>
      </c>
      <c r="AG459" s="323">
        <v>0.4</v>
      </c>
      <c r="AH459" s="324">
        <v>60</v>
      </c>
      <c r="AI459" s="323">
        <v>0.4</v>
      </c>
      <c r="AJ459" s="324">
        <v>60</v>
      </c>
      <c r="AK459" s="325"/>
    </row>
    <row r="460" spans="1:37" s="323" customFormat="1" ht="12.75">
      <c r="A460" s="320">
        <v>459</v>
      </c>
      <c r="B460" s="321" t="s">
        <v>2895</v>
      </c>
      <c r="C460" s="330" t="s">
        <v>3112</v>
      </c>
      <c r="D460" s="323" t="s">
        <v>3113</v>
      </c>
      <c r="E460" s="330" t="s">
        <v>3114</v>
      </c>
      <c r="F460" s="330">
        <v>100</v>
      </c>
      <c r="G460" s="336">
        <v>69.2</v>
      </c>
      <c r="H460" s="327">
        <v>216</v>
      </c>
      <c r="I460" s="327">
        <v>894</v>
      </c>
      <c r="J460" s="328">
        <v>11</v>
      </c>
      <c r="K460" s="328">
        <v>19.100000000000001</v>
      </c>
      <c r="L460" s="328">
        <v>0</v>
      </c>
      <c r="M460" s="328">
        <v>0</v>
      </c>
      <c r="N460" s="328">
        <v>0</v>
      </c>
      <c r="O460" s="328">
        <v>0.7</v>
      </c>
      <c r="P460" s="328">
        <v>12</v>
      </c>
      <c r="Q460" s="328">
        <v>1.8</v>
      </c>
      <c r="R460" s="328">
        <v>46</v>
      </c>
      <c r="S460" s="328">
        <v>110</v>
      </c>
      <c r="T460" s="323">
        <v>0</v>
      </c>
      <c r="U460" s="328">
        <v>2.5</v>
      </c>
      <c r="V460" s="328">
        <v>25</v>
      </c>
      <c r="W460" s="328">
        <v>237</v>
      </c>
      <c r="X460" s="329">
        <v>0.04</v>
      </c>
      <c r="Y460" s="329">
        <v>0.16</v>
      </c>
      <c r="Z460" s="328">
        <v>2</v>
      </c>
      <c r="AA460" s="323">
        <v>0</v>
      </c>
      <c r="AB460" s="329">
        <v>0.1</v>
      </c>
      <c r="AC460" s="328">
        <v>0</v>
      </c>
      <c r="AD460" s="328">
        <v>53</v>
      </c>
      <c r="AE460" s="323">
        <v>15</v>
      </c>
      <c r="AF460" s="323">
        <v>1.3</v>
      </c>
      <c r="AG460" s="323">
        <v>1.1000000000000001</v>
      </c>
      <c r="AH460" s="324">
        <v>150</v>
      </c>
      <c r="AI460" s="323">
        <v>1.1000000000000001</v>
      </c>
      <c r="AJ460" s="324">
        <v>150</v>
      </c>
      <c r="AK460" s="325"/>
    </row>
    <row r="461" spans="1:37" s="323" customFormat="1" ht="12.75">
      <c r="A461" s="320">
        <v>460</v>
      </c>
      <c r="B461" s="321" t="s">
        <v>2895</v>
      </c>
      <c r="C461" s="330" t="s">
        <v>3115</v>
      </c>
      <c r="D461" s="323" t="s">
        <v>3116</v>
      </c>
      <c r="E461" s="330" t="s">
        <v>3114</v>
      </c>
      <c r="F461" s="330">
        <v>100</v>
      </c>
      <c r="G461" s="336">
        <v>44.8</v>
      </c>
      <c r="H461" s="327">
        <v>341</v>
      </c>
      <c r="I461" s="327">
        <v>1415</v>
      </c>
      <c r="J461" s="328">
        <v>24.5</v>
      </c>
      <c r="K461" s="328">
        <v>26.2</v>
      </c>
      <c r="L461" s="328">
        <v>1.7</v>
      </c>
      <c r="M461" s="328">
        <v>0</v>
      </c>
      <c r="N461" s="328">
        <v>0</v>
      </c>
      <c r="O461" s="328">
        <v>2.8</v>
      </c>
      <c r="P461" s="327">
        <v>0</v>
      </c>
      <c r="Q461" s="323">
        <v>0</v>
      </c>
      <c r="R461" s="323">
        <v>0</v>
      </c>
      <c r="S461" s="327">
        <v>0</v>
      </c>
      <c r="T461" s="323">
        <v>0</v>
      </c>
      <c r="U461" s="323">
        <v>0</v>
      </c>
      <c r="V461" s="323">
        <v>0</v>
      </c>
      <c r="W461" s="323">
        <v>0</v>
      </c>
      <c r="X461" s="329">
        <v>0.04</v>
      </c>
      <c r="Y461" s="329">
        <v>0.21</v>
      </c>
      <c r="Z461" s="328">
        <v>2.4</v>
      </c>
      <c r="AA461" s="323">
        <v>0</v>
      </c>
      <c r="AB461" s="329">
        <v>0</v>
      </c>
      <c r="AC461" s="328">
        <v>0</v>
      </c>
      <c r="AD461" s="327">
        <v>0</v>
      </c>
      <c r="AE461" s="323">
        <v>0</v>
      </c>
      <c r="AF461" s="323">
        <v>0</v>
      </c>
      <c r="AG461" s="323">
        <v>0</v>
      </c>
      <c r="AH461" s="324">
        <v>0</v>
      </c>
      <c r="AI461" s="323">
        <v>0</v>
      </c>
      <c r="AJ461" s="324">
        <v>0</v>
      </c>
      <c r="AK461" s="325"/>
    </row>
    <row r="462" spans="1:37" s="323" customFormat="1" ht="12.75">
      <c r="A462" s="320">
        <v>461</v>
      </c>
      <c r="B462" s="321" t="s">
        <v>2895</v>
      </c>
      <c r="C462" s="330" t="s">
        <v>3117</v>
      </c>
      <c r="D462" s="323" t="s">
        <v>3118</v>
      </c>
      <c r="E462" s="330" t="s">
        <v>3119</v>
      </c>
      <c r="F462" s="330">
        <v>100</v>
      </c>
      <c r="G462" s="336">
        <v>60.7</v>
      </c>
      <c r="H462" s="327">
        <v>175</v>
      </c>
      <c r="I462" s="327">
        <v>737</v>
      </c>
      <c r="J462" s="328">
        <v>33.200000000000003</v>
      </c>
      <c r="K462" s="328">
        <v>4.5</v>
      </c>
      <c r="L462" s="328">
        <v>0.4</v>
      </c>
      <c r="M462" s="328">
        <v>0</v>
      </c>
      <c r="N462" s="328">
        <v>0</v>
      </c>
      <c r="O462" s="328">
        <v>1.2</v>
      </c>
      <c r="P462" s="328">
        <v>5</v>
      </c>
      <c r="Q462" s="328">
        <v>3.1</v>
      </c>
      <c r="R462" s="328">
        <v>67</v>
      </c>
      <c r="S462" s="328">
        <v>206</v>
      </c>
      <c r="T462" s="323">
        <v>14</v>
      </c>
      <c r="U462" s="328">
        <v>4.3</v>
      </c>
      <c r="V462" s="328">
        <v>31</v>
      </c>
      <c r="W462" s="328">
        <v>401</v>
      </c>
      <c r="X462" s="329">
        <v>0.08</v>
      </c>
      <c r="Y462" s="329">
        <v>0.23</v>
      </c>
      <c r="Z462" s="328">
        <v>6.7</v>
      </c>
      <c r="AA462" s="328">
        <v>5</v>
      </c>
      <c r="AB462" s="329">
        <v>2.3199999999999998</v>
      </c>
      <c r="AC462" s="328">
        <v>0</v>
      </c>
      <c r="AD462" s="328">
        <v>4</v>
      </c>
      <c r="AE462" s="323">
        <v>1.6</v>
      </c>
      <c r="AF462" s="323">
        <v>1.9</v>
      </c>
      <c r="AG462" s="323">
        <v>0.3</v>
      </c>
      <c r="AH462" s="324">
        <v>89</v>
      </c>
      <c r="AI462" s="323">
        <v>0.3</v>
      </c>
      <c r="AJ462" s="324">
        <v>89</v>
      </c>
      <c r="AK462" s="325"/>
    </row>
    <row r="463" spans="1:37" s="323" customFormat="1" ht="12.75">
      <c r="A463" s="320">
        <v>462</v>
      </c>
      <c r="B463" s="321" t="s">
        <v>2895</v>
      </c>
      <c r="C463" s="330" t="s">
        <v>3120</v>
      </c>
      <c r="D463" s="323" t="s">
        <v>3121</v>
      </c>
      <c r="E463" s="330" t="s">
        <v>1314</v>
      </c>
      <c r="F463" s="330">
        <v>100</v>
      </c>
      <c r="G463" s="336">
        <v>77.099999999999994</v>
      </c>
      <c r="H463" s="327">
        <v>106</v>
      </c>
      <c r="I463" s="327">
        <v>445</v>
      </c>
      <c r="J463" s="328">
        <v>16.8</v>
      </c>
      <c r="K463" s="328">
        <v>3.7</v>
      </c>
      <c r="L463" s="328">
        <v>1.4</v>
      </c>
      <c r="M463" s="328">
        <v>0</v>
      </c>
      <c r="N463" s="328">
        <v>0</v>
      </c>
      <c r="O463" s="328">
        <v>1</v>
      </c>
      <c r="P463" s="328">
        <v>8</v>
      </c>
      <c r="Q463" s="328">
        <v>5</v>
      </c>
      <c r="R463" s="328">
        <v>94</v>
      </c>
      <c r="S463" s="328">
        <v>200</v>
      </c>
      <c r="T463" s="323">
        <v>7</v>
      </c>
      <c r="U463" s="328">
        <v>1.8</v>
      </c>
      <c r="V463" s="328">
        <v>22</v>
      </c>
      <c r="W463" s="328">
        <v>281</v>
      </c>
      <c r="X463" s="329">
        <v>0.35</v>
      </c>
      <c r="Y463" s="329">
        <v>0.87</v>
      </c>
      <c r="Z463" s="328">
        <v>7.1</v>
      </c>
      <c r="AA463" s="328">
        <v>3</v>
      </c>
      <c r="AB463" s="329">
        <v>13</v>
      </c>
      <c r="AC463" s="328">
        <v>5</v>
      </c>
      <c r="AD463" s="328">
        <v>0</v>
      </c>
      <c r="AE463" s="323">
        <v>1.5</v>
      </c>
      <c r="AF463" s="323">
        <v>1.1000000000000001</v>
      </c>
      <c r="AG463" s="323">
        <v>0.4</v>
      </c>
      <c r="AH463" s="324">
        <v>131</v>
      </c>
      <c r="AI463" s="323">
        <v>0.4</v>
      </c>
      <c r="AJ463" s="324">
        <v>131</v>
      </c>
      <c r="AK463" s="325"/>
    </row>
    <row r="464" spans="1:37" s="323" customFormat="1" ht="12.75">
      <c r="A464" s="320">
        <v>463</v>
      </c>
      <c r="B464" s="321" t="s">
        <v>2895</v>
      </c>
      <c r="C464" s="330" t="s">
        <v>1323</v>
      </c>
      <c r="D464" s="323" t="s">
        <v>3122</v>
      </c>
      <c r="E464" s="330" t="s">
        <v>1314</v>
      </c>
      <c r="F464" s="330">
        <v>100</v>
      </c>
      <c r="G464" s="336">
        <v>51.7</v>
      </c>
      <c r="H464" s="327">
        <v>260</v>
      </c>
      <c r="I464" s="327">
        <v>1084</v>
      </c>
      <c r="J464" s="328">
        <v>28.3</v>
      </c>
      <c r="K464" s="328">
        <v>15.5</v>
      </c>
      <c r="L464" s="328">
        <v>1.7</v>
      </c>
      <c r="M464" s="328">
        <v>0</v>
      </c>
      <c r="N464" s="328">
        <v>0</v>
      </c>
      <c r="O464" s="328">
        <v>2.8</v>
      </c>
      <c r="P464" s="328">
        <v>8</v>
      </c>
      <c r="Q464" s="328">
        <v>6.1</v>
      </c>
      <c r="R464" s="323">
        <v>0</v>
      </c>
      <c r="S464" s="328">
        <v>249</v>
      </c>
      <c r="T464" s="323">
        <v>0</v>
      </c>
      <c r="U464" s="323">
        <v>0</v>
      </c>
      <c r="V464" s="323">
        <v>0</v>
      </c>
      <c r="W464" s="323">
        <v>0</v>
      </c>
      <c r="X464" s="329">
        <v>0.49</v>
      </c>
      <c r="Y464" s="329">
        <v>1.98</v>
      </c>
      <c r="Z464" s="328">
        <v>7.2</v>
      </c>
      <c r="AA464" s="323">
        <v>0</v>
      </c>
      <c r="AB464" s="329">
        <v>0</v>
      </c>
      <c r="AC464" s="328">
        <v>6</v>
      </c>
      <c r="AD464" s="328">
        <v>45</v>
      </c>
      <c r="AE464" s="323">
        <v>0</v>
      </c>
      <c r="AF464" s="323">
        <v>0</v>
      </c>
      <c r="AG464" s="323">
        <v>0</v>
      </c>
      <c r="AH464" s="324">
        <v>0</v>
      </c>
      <c r="AI464" s="323">
        <v>0</v>
      </c>
      <c r="AJ464" s="324">
        <v>0</v>
      </c>
      <c r="AK464" s="325"/>
    </row>
    <row r="465" spans="1:37" s="323" customFormat="1" ht="12.75">
      <c r="A465" s="320">
        <v>464</v>
      </c>
      <c r="B465" s="321" t="s">
        <v>2895</v>
      </c>
      <c r="C465" s="330" t="s">
        <v>3123</v>
      </c>
      <c r="D465" s="323" t="s">
        <v>3124</v>
      </c>
      <c r="E465" s="330" t="s">
        <v>2923</v>
      </c>
      <c r="F465" s="330">
        <v>73</v>
      </c>
      <c r="G465" s="336">
        <v>56.6</v>
      </c>
      <c r="H465" s="327">
        <v>287</v>
      </c>
      <c r="I465" s="327">
        <v>1189</v>
      </c>
      <c r="J465" s="328">
        <v>17.100000000000001</v>
      </c>
      <c r="K465" s="328">
        <v>23.3</v>
      </c>
      <c r="L465" s="328">
        <v>2.2999999999999998</v>
      </c>
      <c r="M465" s="328">
        <v>0</v>
      </c>
      <c r="N465" s="328">
        <v>0</v>
      </c>
      <c r="O465" s="328">
        <v>0.8</v>
      </c>
      <c r="P465" s="328">
        <v>9</v>
      </c>
      <c r="Q465" s="328">
        <v>1.6</v>
      </c>
      <c r="R465" s="328">
        <v>60</v>
      </c>
      <c r="S465" s="328">
        <v>176</v>
      </c>
      <c r="T465" s="323">
        <v>10</v>
      </c>
      <c r="U465" s="328">
        <v>3.5</v>
      </c>
      <c r="V465" s="328">
        <v>16</v>
      </c>
      <c r="W465" s="328">
        <v>258</v>
      </c>
      <c r="X465" s="329">
        <v>0.1</v>
      </c>
      <c r="Y465" s="329">
        <v>0.18</v>
      </c>
      <c r="Z465" s="328">
        <v>4.0999999999999996</v>
      </c>
      <c r="AA465" s="328">
        <v>5</v>
      </c>
      <c r="AB465" s="329">
        <v>2.34</v>
      </c>
      <c r="AC465" s="328">
        <v>0</v>
      </c>
      <c r="AD465" s="328">
        <v>5</v>
      </c>
      <c r="AE465" s="323">
        <v>11</v>
      </c>
      <c r="AF465" s="323">
        <v>11.1</v>
      </c>
      <c r="AG465" s="323">
        <v>0.7</v>
      </c>
      <c r="AH465" s="324">
        <v>59</v>
      </c>
      <c r="AI465" s="323">
        <v>0.7</v>
      </c>
      <c r="AJ465" s="324">
        <v>59</v>
      </c>
      <c r="AK465" s="325"/>
    </row>
    <row r="466" spans="1:37" s="323" customFormat="1" ht="12.75">
      <c r="A466" s="320">
        <v>465</v>
      </c>
      <c r="B466" s="321" t="s">
        <v>2895</v>
      </c>
      <c r="C466" s="330" t="s">
        <v>1342</v>
      </c>
      <c r="D466" s="323" t="s">
        <v>3125</v>
      </c>
      <c r="E466" s="330" t="s">
        <v>1322</v>
      </c>
      <c r="F466" s="330">
        <v>100</v>
      </c>
      <c r="G466" s="336">
        <v>58.8</v>
      </c>
      <c r="H466" s="327">
        <v>184</v>
      </c>
      <c r="I466" s="327">
        <v>776</v>
      </c>
      <c r="J466" s="328">
        <v>29.1</v>
      </c>
      <c r="K466" s="328">
        <v>5.3</v>
      </c>
      <c r="L466" s="328">
        <v>5.0999999999999996</v>
      </c>
      <c r="M466" s="328">
        <v>0</v>
      </c>
      <c r="N466" s="328">
        <v>0</v>
      </c>
      <c r="O466" s="328">
        <v>1.7</v>
      </c>
      <c r="P466" s="328">
        <v>7</v>
      </c>
      <c r="Q466" s="328">
        <v>6.5</v>
      </c>
      <c r="R466" s="328">
        <v>79</v>
      </c>
      <c r="S466" s="328">
        <v>197</v>
      </c>
      <c r="T466" s="323">
        <v>0</v>
      </c>
      <c r="U466" s="328">
        <v>5.3</v>
      </c>
      <c r="V466" s="328">
        <v>21</v>
      </c>
      <c r="W466" s="328">
        <v>352</v>
      </c>
      <c r="X466" s="329">
        <v>0.19</v>
      </c>
      <c r="Y466" s="329">
        <v>3.42</v>
      </c>
      <c r="Z466" s="328">
        <v>17.5</v>
      </c>
      <c r="AA466" s="328">
        <v>253</v>
      </c>
      <c r="AB466" s="329">
        <v>70.58</v>
      </c>
      <c r="AC466" s="328">
        <v>2</v>
      </c>
      <c r="AD466" s="328">
        <v>9491</v>
      </c>
      <c r="AE466" s="323">
        <v>1.9</v>
      </c>
      <c r="AF466" s="323">
        <v>0.6</v>
      </c>
      <c r="AG466" s="323">
        <v>1.1000000000000001</v>
      </c>
      <c r="AH466" s="324">
        <v>389</v>
      </c>
      <c r="AI466" s="323">
        <v>1.1000000000000001</v>
      </c>
      <c r="AJ466" s="324">
        <v>389</v>
      </c>
      <c r="AK466" s="325"/>
    </row>
    <row r="467" spans="1:37" s="323" customFormat="1" ht="12.75">
      <c r="A467" s="320">
        <v>466</v>
      </c>
      <c r="B467" s="321" t="s">
        <v>2895</v>
      </c>
      <c r="C467" s="330" t="s">
        <v>3126</v>
      </c>
      <c r="D467" s="323" t="s">
        <v>3127</v>
      </c>
      <c r="E467" s="330" t="s">
        <v>1322</v>
      </c>
      <c r="F467" s="330">
        <v>100</v>
      </c>
      <c r="G467" s="336">
        <v>69.7</v>
      </c>
      <c r="H467" s="327">
        <v>138</v>
      </c>
      <c r="I467" s="327">
        <v>580</v>
      </c>
      <c r="J467" s="328">
        <v>20.399999999999999</v>
      </c>
      <c r="K467" s="328">
        <v>4.5</v>
      </c>
      <c r="L467" s="328">
        <v>3.9</v>
      </c>
      <c r="M467" s="328">
        <v>0</v>
      </c>
      <c r="N467" s="328">
        <v>0</v>
      </c>
      <c r="O467" s="328">
        <v>1.5</v>
      </c>
      <c r="P467" s="328">
        <v>9</v>
      </c>
      <c r="Q467" s="328">
        <v>8.4</v>
      </c>
      <c r="R467" s="328">
        <v>76</v>
      </c>
      <c r="S467" s="328">
        <v>320</v>
      </c>
      <c r="T467" s="323">
        <v>3</v>
      </c>
      <c r="U467" s="328">
        <v>4</v>
      </c>
      <c r="V467" s="328">
        <v>20</v>
      </c>
      <c r="W467" s="328">
        <v>318</v>
      </c>
      <c r="X467" s="329">
        <v>0.2</v>
      </c>
      <c r="Y467" s="329">
        <v>2.52</v>
      </c>
      <c r="Z467" s="328">
        <v>12.9</v>
      </c>
      <c r="AA467" s="328">
        <v>293</v>
      </c>
      <c r="AB467" s="329">
        <v>59.3</v>
      </c>
      <c r="AC467" s="328">
        <v>24</v>
      </c>
      <c r="AD467" s="328">
        <v>10089</v>
      </c>
      <c r="AE467" s="323">
        <v>2.8</v>
      </c>
      <c r="AF467" s="323">
        <v>1.5</v>
      </c>
      <c r="AG467" s="323">
        <v>0.1</v>
      </c>
      <c r="AH467" s="324">
        <v>274</v>
      </c>
      <c r="AI467" s="323">
        <v>0.1</v>
      </c>
      <c r="AJ467" s="324">
        <v>274</v>
      </c>
      <c r="AK467" s="325"/>
    </row>
    <row r="468" spans="1:37" s="323" customFormat="1" ht="12.75">
      <c r="A468" s="320">
        <v>467</v>
      </c>
      <c r="B468" s="321" t="s">
        <v>2895</v>
      </c>
      <c r="C468" s="330" t="s">
        <v>3128</v>
      </c>
      <c r="D468" s="323" t="s">
        <v>3129</v>
      </c>
      <c r="E468" s="330" t="s">
        <v>1322</v>
      </c>
      <c r="F468" s="330">
        <v>100</v>
      </c>
      <c r="G468" s="336">
        <v>56</v>
      </c>
      <c r="H468" s="327">
        <v>211</v>
      </c>
      <c r="I468" s="327">
        <v>883</v>
      </c>
      <c r="J468" s="328">
        <v>25.9</v>
      </c>
      <c r="K468" s="328">
        <v>11</v>
      </c>
      <c r="L468" s="328">
        <v>2.1</v>
      </c>
      <c r="M468" s="328">
        <v>0</v>
      </c>
      <c r="N468" s="328">
        <v>0</v>
      </c>
      <c r="O468" s="328">
        <v>5</v>
      </c>
      <c r="P468" s="328">
        <v>6</v>
      </c>
      <c r="Q468" s="328">
        <v>13.6</v>
      </c>
      <c r="R468" s="323">
        <v>0</v>
      </c>
      <c r="S468" s="328">
        <v>414</v>
      </c>
      <c r="T468" s="323">
        <v>0</v>
      </c>
      <c r="U468" s="323">
        <v>0</v>
      </c>
      <c r="V468" s="323">
        <v>0</v>
      </c>
      <c r="W468" s="323">
        <v>0</v>
      </c>
      <c r="X468" s="329">
        <v>0.21</v>
      </c>
      <c r="Y468" s="329">
        <v>4.32</v>
      </c>
      <c r="Z468" s="328">
        <v>10.8</v>
      </c>
      <c r="AA468" s="323">
        <v>0</v>
      </c>
      <c r="AB468" s="329">
        <v>0</v>
      </c>
      <c r="AC468" s="328">
        <v>27</v>
      </c>
      <c r="AD468" s="328">
        <v>8404</v>
      </c>
      <c r="AE468" s="323">
        <v>0</v>
      </c>
      <c r="AF468" s="323">
        <v>0</v>
      </c>
      <c r="AG468" s="323">
        <v>0</v>
      </c>
      <c r="AH468" s="324">
        <v>0</v>
      </c>
      <c r="AI468" s="323">
        <v>0</v>
      </c>
      <c r="AJ468" s="324">
        <v>0</v>
      </c>
      <c r="AK468" s="325"/>
    </row>
    <row r="469" spans="1:37" s="323" customFormat="1" ht="12.75">
      <c r="A469" s="320">
        <v>468</v>
      </c>
      <c r="B469" s="321" t="s">
        <v>2895</v>
      </c>
      <c r="C469" s="330" t="s">
        <v>3130</v>
      </c>
      <c r="D469" s="323" t="s">
        <v>3131</v>
      </c>
      <c r="E469" s="330"/>
      <c r="F469" s="330">
        <v>100</v>
      </c>
      <c r="G469" s="336">
        <v>62</v>
      </c>
      <c r="H469" s="327">
        <v>169</v>
      </c>
      <c r="I469" s="327">
        <v>712</v>
      </c>
      <c r="J469" s="328">
        <v>26.7</v>
      </c>
      <c r="K469" s="328">
        <v>4.7</v>
      </c>
      <c r="L469" s="328">
        <v>4.9000000000000004</v>
      </c>
      <c r="M469" s="328">
        <v>0</v>
      </c>
      <c r="N469" s="328">
        <v>0</v>
      </c>
      <c r="O469" s="328">
        <v>1.6</v>
      </c>
      <c r="P469" s="328">
        <v>6</v>
      </c>
      <c r="Q469" s="328">
        <v>7.1</v>
      </c>
      <c r="R469" s="328">
        <v>77</v>
      </c>
      <c r="S469" s="328">
        <v>485</v>
      </c>
      <c r="T469" s="323">
        <v>0</v>
      </c>
      <c r="U469" s="328">
        <v>5.2</v>
      </c>
      <c r="V469" s="328">
        <v>22</v>
      </c>
      <c r="W469" s="328">
        <v>351</v>
      </c>
      <c r="X469" s="329">
        <v>0.1</v>
      </c>
      <c r="Y469" s="329">
        <v>3.42</v>
      </c>
      <c r="Z469" s="328">
        <v>17.5</v>
      </c>
      <c r="AA469" s="328">
        <v>260</v>
      </c>
      <c r="AB469" s="329">
        <v>83.13</v>
      </c>
      <c r="AC469" s="328">
        <v>1</v>
      </c>
      <c r="AD469" s="328">
        <v>7799</v>
      </c>
      <c r="AE469" s="323">
        <v>2.2000000000000002</v>
      </c>
      <c r="AF469" s="323">
        <v>1.6</v>
      </c>
      <c r="AG469" s="323">
        <v>1</v>
      </c>
      <c r="AH469" s="324">
        <v>381</v>
      </c>
      <c r="AI469" s="323">
        <v>1</v>
      </c>
      <c r="AJ469" s="324">
        <v>381</v>
      </c>
      <c r="AK469" s="325"/>
    </row>
    <row r="470" spans="1:37" s="323" customFormat="1" ht="12.75">
      <c r="A470" s="320">
        <v>469</v>
      </c>
      <c r="B470" s="321" t="s">
        <v>2895</v>
      </c>
      <c r="C470" s="330" t="s">
        <v>1313</v>
      </c>
      <c r="D470" s="323" t="s">
        <v>3132</v>
      </c>
      <c r="E470" s="330" t="s">
        <v>3133</v>
      </c>
      <c r="F470" s="330">
        <v>68</v>
      </c>
      <c r="G470" s="336">
        <v>69.5</v>
      </c>
      <c r="H470" s="327">
        <v>164</v>
      </c>
      <c r="I470" s="327">
        <v>686</v>
      </c>
      <c r="J470" s="328">
        <v>21.2</v>
      </c>
      <c r="K470" s="328">
        <v>8.8000000000000007</v>
      </c>
      <c r="L470" s="328">
        <v>0</v>
      </c>
      <c r="M470" s="328">
        <v>0</v>
      </c>
      <c r="N470" s="328">
        <v>0</v>
      </c>
      <c r="O470" s="328">
        <v>1</v>
      </c>
      <c r="P470" s="328">
        <v>6</v>
      </c>
      <c r="Q470" s="328">
        <v>2.7</v>
      </c>
      <c r="R470" s="328">
        <v>66</v>
      </c>
      <c r="S470" s="328">
        <v>215</v>
      </c>
      <c r="T470" s="323">
        <v>0</v>
      </c>
      <c r="U470" s="328">
        <v>6.3</v>
      </c>
      <c r="V470" s="328">
        <v>21</v>
      </c>
      <c r="W470" s="328">
        <v>240</v>
      </c>
      <c r="X470" s="329">
        <v>0.08</v>
      </c>
      <c r="Y470" s="329">
        <v>0.23</v>
      </c>
      <c r="Z470" s="328">
        <v>5.0999999999999996</v>
      </c>
      <c r="AA470" s="328">
        <v>3</v>
      </c>
      <c r="AB470" s="329">
        <v>2.38</v>
      </c>
      <c r="AC470" s="328">
        <v>0</v>
      </c>
      <c r="AD470" s="328">
        <v>2</v>
      </c>
      <c r="AE470" s="323">
        <v>3.2</v>
      </c>
      <c r="AF470" s="323">
        <v>3.9</v>
      </c>
      <c r="AG470" s="323">
        <v>0.4</v>
      </c>
      <c r="AH470" s="324">
        <v>64</v>
      </c>
      <c r="AI470" s="323">
        <v>0.4</v>
      </c>
      <c r="AJ470" s="324">
        <v>64</v>
      </c>
      <c r="AK470" s="325"/>
    </row>
    <row r="471" spans="1:37" s="323" customFormat="1" ht="12.75">
      <c r="A471" s="320">
        <v>470</v>
      </c>
      <c r="B471" s="321" t="s">
        <v>2895</v>
      </c>
      <c r="C471" s="330" t="s">
        <v>3134</v>
      </c>
      <c r="D471" s="323" t="s">
        <v>3135</v>
      </c>
      <c r="E471" s="330" t="s">
        <v>1330</v>
      </c>
      <c r="F471" s="330">
        <v>95</v>
      </c>
      <c r="G471" s="336">
        <v>64.8</v>
      </c>
      <c r="H471" s="327">
        <v>219</v>
      </c>
      <c r="I471" s="327">
        <v>909</v>
      </c>
      <c r="J471" s="328">
        <v>16.5</v>
      </c>
      <c r="K471" s="328">
        <v>16.100000000000001</v>
      </c>
      <c r="L471" s="328">
        <v>1.9</v>
      </c>
      <c r="M471" s="328">
        <v>0</v>
      </c>
      <c r="N471" s="328">
        <v>0</v>
      </c>
      <c r="O471" s="328">
        <v>0.7</v>
      </c>
      <c r="P471" s="328">
        <v>9</v>
      </c>
      <c r="Q471" s="328">
        <v>2.7</v>
      </c>
      <c r="R471" s="328">
        <v>70</v>
      </c>
      <c r="S471" s="328">
        <v>150</v>
      </c>
      <c r="T471" s="323">
        <v>14</v>
      </c>
      <c r="U471" s="328">
        <v>2.9</v>
      </c>
      <c r="V471" s="328">
        <v>16</v>
      </c>
      <c r="W471" s="328">
        <v>311</v>
      </c>
      <c r="X471" s="329">
        <v>0.09</v>
      </c>
      <c r="Y471" s="329">
        <v>0.36</v>
      </c>
      <c r="Z471" s="328">
        <v>4.0999999999999996</v>
      </c>
      <c r="AA471" s="328">
        <v>7</v>
      </c>
      <c r="AB471" s="329">
        <v>3.79</v>
      </c>
      <c r="AC471" s="328">
        <v>3</v>
      </c>
      <c r="AD471" s="328">
        <v>0</v>
      </c>
      <c r="AE471" s="323">
        <v>7</v>
      </c>
      <c r="AF471" s="323">
        <v>7.2</v>
      </c>
      <c r="AG471" s="323">
        <v>0.9</v>
      </c>
      <c r="AH471" s="324">
        <v>87</v>
      </c>
      <c r="AI471" s="323">
        <v>0.9</v>
      </c>
      <c r="AJ471" s="324">
        <v>87</v>
      </c>
      <c r="AK471" s="325"/>
    </row>
    <row r="472" spans="1:37" s="323" customFormat="1" ht="12.75">
      <c r="A472" s="320">
        <v>471</v>
      </c>
      <c r="B472" s="321" t="s">
        <v>2895</v>
      </c>
      <c r="C472" s="330" t="s">
        <v>3136</v>
      </c>
      <c r="D472" s="323" t="s">
        <v>3137</v>
      </c>
      <c r="E472" s="330" t="s">
        <v>2932</v>
      </c>
      <c r="F472" s="330">
        <v>100</v>
      </c>
      <c r="G472" s="336">
        <v>53.7</v>
      </c>
      <c r="H472" s="327">
        <v>218</v>
      </c>
      <c r="I472" s="327">
        <v>915</v>
      </c>
      <c r="J472" s="328">
        <v>36.1</v>
      </c>
      <c r="K472" s="328">
        <v>7.9</v>
      </c>
      <c r="L472" s="328">
        <v>0.5</v>
      </c>
      <c r="M472" s="328">
        <v>0</v>
      </c>
      <c r="N472" s="328">
        <v>0</v>
      </c>
      <c r="O472" s="328">
        <v>1.8</v>
      </c>
      <c r="P472" s="328">
        <v>5</v>
      </c>
      <c r="Q472" s="328">
        <v>3.1</v>
      </c>
      <c r="R472" s="328">
        <v>48</v>
      </c>
      <c r="S472" s="328">
        <v>202</v>
      </c>
      <c r="T472" s="323">
        <v>12</v>
      </c>
      <c r="U472" s="328">
        <v>6.2</v>
      </c>
      <c r="V472" s="328">
        <v>26</v>
      </c>
      <c r="W472" s="328">
        <v>334</v>
      </c>
      <c r="X472" s="329">
        <v>7.0000000000000007E-2</v>
      </c>
      <c r="Y472" s="329">
        <v>0.24</v>
      </c>
      <c r="Z472" s="328">
        <v>4.3</v>
      </c>
      <c r="AA472" s="328">
        <v>9</v>
      </c>
      <c r="AB472" s="329">
        <v>2.74</v>
      </c>
      <c r="AC472" s="328">
        <v>0</v>
      </c>
      <c r="AD472" s="328">
        <v>0</v>
      </c>
      <c r="AE472" s="323">
        <v>3.4</v>
      </c>
      <c r="AF472" s="323">
        <v>3.3</v>
      </c>
      <c r="AG472" s="323">
        <v>0.5</v>
      </c>
      <c r="AH472" s="324">
        <v>90</v>
      </c>
      <c r="AI472" s="323">
        <v>0.5</v>
      </c>
      <c r="AJ472" s="324">
        <v>90</v>
      </c>
      <c r="AK472" s="325"/>
    </row>
    <row r="473" spans="1:37" s="323" customFormat="1" ht="12.75">
      <c r="A473" s="320">
        <v>472</v>
      </c>
      <c r="B473" s="321" t="s">
        <v>2895</v>
      </c>
      <c r="C473" s="330" t="s">
        <v>3138</v>
      </c>
      <c r="D473" s="323" t="s">
        <v>3139</v>
      </c>
      <c r="E473" s="330" t="s">
        <v>1337</v>
      </c>
      <c r="F473" s="330">
        <v>100</v>
      </c>
      <c r="G473" s="336">
        <v>77.2</v>
      </c>
      <c r="H473" s="327">
        <v>102</v>
      </c>
      <c r="I473" s="327">
        <v>431</v>
      </c>
      <c r="J473" s="328">
        <v>18.399999999999999</v>
      </c>
      <c r="K473" s="328">
        <v>3.2</v>
      </c>
      <c r="L473" s="328">
        <v>0</v>
      </c>
      <c r="M473" s="328">
        <v>0</v>
      </c>
      <c r="N473" s="328">
        <v>0</v>
      </c>
      <c r="O473" s="328">
        <v>1.2</v>
      </c>
      <c r="P473" s="328">
        <v>10</v>
      </c>
      <c r="Q473" s="328">
        <v>44.5</v>
      </c>
      <c r="R473" s="328">
        <v>85</v>
      </c>
      <c r="S473" s="328">
        <v>270</v>
      </c>
      <c r="T473" s="323">
        <v>0</v>
      </c>
      <c r="U473" s="328">
        <v>2.1</v>
      </c>
      <c r="V473" s="328">
        <v>22</v>
      </c>
      <c r="W473" s="328">
        <v>429</v>
      </c>
      <c r="X473" s="329">
        <v>0.15</v>
      </c>
      <c r="Y473" s="329">
        <v>0.37</v>
      </c>
      <c r="Z473" s="328">
        <v>8.4</v>
      </c>
      <c r="AA473" s="328">
        <v>4</v>
      </c>
      <c r="AB473" s="329">
        <v>5.68</v>
      </c>
      <c r="AC473" s="328">
        <v>41</v>
      </c>
      <c r="AD473" s="328">
        <v>0</v>
      </c>
      <c r="AE473" s="323">
        <v>1</v>
      </c>
      <c r="AF473" s="323">
        <v>0.8</v>
      </c>
      <c r="AG473" s="323">
        <v>0.2</v>
      </c>
      <c r="AH473" s="324">
        <v>263</v>
      </c>
      <c r="AI473" s="323">
        <v>0.2</v>
      </c>
      <c r="AJ473" s="324">
        <v>263</v>
      </c>
      <c r="AK473" s="325"/>
    </row>
    <row r="474" spans="1:37" s="323" customFormat="1" ht="12.75">
      <c r="A474" s="320">
        <v>473</v>
      </c>
      <c r="B474" s="321" t="s">
        <v>2895</v>
      </c>
      <c r="C474" s="330" t="s">
        <v>3140</v>
      </c>
      <c r="D474" s="323" t="s">
        <v>3141</v>
      </c>
      <c r="E474" s="330" t="s">
        <v>1337</v>
      </c>
      <c r="F474" s="330">
        <v>100</v>
      </c>
      <c r="G474" s="336">
        <v>63.2</v>
      </c>
      <c r="H474" s="327">
        <v>156</v>
      </c>
      <c r="I474" s="327">
        <v>655</v>
      </c>
      <c r="J474" s="328">
        <v>26.1</v>
      </c>
      <c r="K474" s="328">
        <v>5.7</v>
      </c>
      <c r="L474" s="328">
        <v>0</v>
      </c>
      <c r="M474" s="328">
        <v>0</v>
      </c>
      <c r="N474" s="328">
        <v>0</v>
      </c>
      <c r="O474" s="328">
        <v>5</v>
      </c>
      <c r="P474" s="328">
        <v>5</v>
      </c>
      <c r="Q474" s="328">
        <v>45.1</v>
      </c>
      <c r="R474" s="323">
        <v>0</v>
      </c>
      <c r="S474" s="328">
        <v>378</v>
      </c>
      <c r="T474" s="323">
        <v>0</v>
      </c>
      <c r="U474" s="323">
        <v>0</v>
      </c>
      <c r="V474" s="323">
        <v>0</v>
      </c>
      <c r="W474" s="323">
        <v>0</v>
      </c>
      <c r="X474" s="329">
        <v>0.15</v>
      </c>
      <c r="Y474" s="329">
        <v>0.44</v>
      </c>
      <c r="Z474" s="328">
        <v>4.5</v>
      </c>
      <c r="AA474" s="323">
        <v>0</v>
      </c>
      <c r="AB474" s="329">
        <v>0</v>
      </c>
      <c r="AC474" s="328">
        <v>0</v>
      </c>
      <c r="AD474" s="327">
        <v>0</v>
      </c>
      <c r="AE474" s="323">
        <v>0</v>
      </c>
      <c r="AF474" s="323">
        <v>0</v>
      </c>
      <c r="AG474" s="323">
        <v>0</v>
      </c>
      <c r="AH474" s="324">
        <v>0</v>
      </c>
      <c r="AI474" s="323">
        <v>0</v>
      </c>
      <c r="AJ474" s="324">
        <v>0</v>
      </c>
      <c r="AK474" s="325"/>
    </row>
    <row r="475" spans="1:37" s="323" customFormat="1" ht="12.75">
      <c r="A475" s="320">
        <v>474</v>
      </c>
      <c r="B475" s="321" t="s">
        <v>2895</v>
      </c>
      <c r="C475" s="330" t="s">
        <v>3142</v>
      </c>
      <c r="D475" s="323" t="s">
        <v>3143</v>
      </c>
      <c r="E475" s="330" t="s">
        <v>3144</v>
      </c>
      <c r="F475" s="330">
        <v>49</v>
      </c>
      <c r="G475" s="336">
        <v>69.7</v>
      </c>
      <c r="H475" s="327">
        <v>125</v>
      </c>
      <c r="I475" s="327">
        <v>531</v>
      </c>
      <c r="J475" s="328">
        <v>28.2</v>
      </c>
      <c r="K475" s="328">
        <v>1.4</v>
      </c>
      <c r="L475" s="328">
        <v>0</v>
      </c>
      <c r="M475" s="328">
        <v>0</v>
      </c>
      <c r="N475" s="328">
        <v>0</v>
      </c>
      <c r="O475" s="328">
        <v>0.7</v>
      </c>
      <c r="P475" s="328">
        <v>15</v>
      </c>
      <c r="Q475" s="328">
        <v>6.5</v>
      </c>
      <c r="R475" s="323">
        <v>0</v>
      </c>
      <c r="S475" s="328">
        <v>41</v>
      </c>
      <c r="T475" s="323">
        <v>0</v>
      </c>
      <c r="U475" s="328">
        <v>0</v>
      </c>
      <c r="V475" s="328">
        <v>29</v>
      </c>
      <c r="W475" s="328">
        <v>292</v>
      </c>
      <c r="X475" s="329">
        <v>0.01</v>
      </c>
      <c r="Y475" s="329">
        <v>0.2</v>
      </c>
      <c r="Z475" s="328">
        <v>0.4</v>
      </c>
      <c r="AA475" s="323">
        <v>0</v>
      </c>
      <c r="AB475" s="329">
        <v>0</v>
      </c>
      <c r="AC475" s="328">
        <v>0</v>
      </c>
      <c r="AD475" s="327">
        <v>0</v>
      </c>
      <c r="AE475" s="323">
        <v>0</v>
      </c>
      <c r="AF475" s="323">
        <v>0</v>
      </c>
      <c r="AG475" s="323">
        <v>0</v>
      </c>
      <c r="AH475" s="324">
        <v>0</v>
      </c>
      <c r="AI475" s="323">
        <v>0</v>
      </c>
      <c r="AJ475" s="324">
        <v>0</v>
      </c>
      <c r="AK475" s="325"/>
    </row>
    <row r="476" spans="1:37" s="323" customFormat="1" ht="12.75">
      <c r="A476" s="320">
        <v>475</v>
      </c>
      <c r="B476" s="321" t="s">
        <v>2895</v>
      </c>
      <c r="C476" s="330" t="s">
        <v>1324</v>
      </c>
      <c r="D476" s="323" t="s">
        <v>3145</v>
      </c>
      <c r="E476" s="330" t="s">
        <v>2945</v>
      </c>
      <c r="F476" s="330">
        <v>100</v>
      </c>
      <c r="G476" s="336">
        <v>73</v>
      </c>
      <c r="H476" s="327">
        <v>121</v>
      </c>
      <c r="I476" s="327">
        <v>511</v>
      </c>
      <c r="J476" s="328">
        <v>21.8</v>
      </c>
      <c r="K476" s="328">
        <v>3.8</v>
      </c>
      <c r="L476" s="328">
        <v>0</v>
      </c>
      <c r="M476" s="328">
        <v>0</v>
      </c>
      <c r="N476" s="328">
        <v>0</v>
      </c>
      <c r="O476" s="328">
        <v>1.4</v>
      </c>
      <c r="P476" s="328">
        <v>20</v>
      </c>
      <c r="Q476" s="328">
        <v>2.2999999999999998</v>
      </c>
      <c r="R476" s="328">
        <v>63</v>
      </c>
      <c r="S476" s="328">
        <v>204</v>
      </c>
      <c r="T476" s="323">
        <v>0</v>
      </c>
      <c r="U476" s="328">
        <v>6.9</v>
      </c>
      <c r="V476" s="328">
        <v>14</v>
      </c>
      <c r="W476" s="328">
        <v>387</v>
      </c>
      <c r="X476" s="329">
        <v>0.1</v>
      </c>
      <c r="Y476" s="329">
        <v>0.22</v>
      </c>
      <c r="Z476" s="328">
        <v>5.7</v>
      </c>
      <c r="AA476" s="328">
        <v>8</v>
      </c>
      <c r="AB476" s="329">
        <v>3.33</v>
      </c>
      <c r="AC476" s="328">
        <v>0</v>
      </c>
      <c r="AD476" s="328">
        <v>0</v>
      </c>
      <c r="AE476" s="323">
        <v>1.3</v>
      </c>
      <c r="AF476" s="323">
        <v>1.8</v>
      </c>
      <c r="AG476" s="323">
        <v>0.2</v>
      </c>
      <c r="AH476" s="324">
        <v>39</v>
      </c>
      <c r="AI476" s="323">
        <v>0.2</v>
      </c>
      <c r="AJ476" s="324">
        <v>39</v>
      </c>
      <c r="AK476" s="325"/>
    </row>
    <row r="477" spans="1:37" s="323" customFormat="1" ht="12.75">
      <c r="A477" s="320">
        <v>476</v>
      </c>
      <c r="B477" s="321" t="s">
        <v>2895</v>
      </c>
      <c r="C477" s="330" t="s">
        <v>3146</v>
      </c>
      <c r="D477" s="323" t="s">
        <v>3147</v>
      </c>
      <c r="E477" s="330" t="s">
        <v>1341</v>
      </c>
      <c r="F477" s="330">
        <v>100</v>
      </c>
      <c r="G477" s="336">
        <v>80.7</v>
      </c>
      <c r="H477" s="327">
        <v>87</v>
      </c>
      <c r="I477" s="327">
        <v>365</v>
      </c>
      <c r="J477" s="328">
        <v>15.3</v>
      </c>
      <c r="K477" s="328">
        <v>2.8</v>
      </c>
      <c r="L477" s="328">
        <v>0.1</v>
      </c>
      <c r="M477" s="328">
        <v>0</v>
      </c>
      <c r="N477" s="328">
        <v>0</v>
      </c>
      <c r="O477" s="328">
        <v>1.1000000000000001</v>
      </c>
      <c r="P477" s="328">
        <v>13</v>
      </c>
      <c r="Q477" s="328">
        <v>5.7</v>
      </c>
      <c r="R477" s="328">
        <v>182</v>
      </c>
      <c r="S477" s="328">
        <v>260</v>
      </c>
      <c r="T477" s="323">
        <v>15</v>
      </c>
      <c r="U477" s="328">
        <v>1.9</v>
      </c>
      <c r="V477" s="328">
        <v>17</v>
      </c>
      <c r="W477" s="328">
        <v>251</v>
      </c>
      <c r="X477" s="329">
        <v>0.26</v>
      </c>
      <c r="Y477" s="329">
        <v>2.6</v>
      </c>
      <c r="Z477" s="328">
        <v>7.3</v>
      </c>
      <c r="AA477" s="328">
        <v>98</v>
      </c>
      <c r="AB477" s="329">
        <v>27.5</v>
      </c>
      <c r="AC477" s="328">
        <v>10</v>
      </c>
      <c r="AD477" s="328">
        <v>419</v>
      </c>
      <c r="AE477" s="323">
        <v>0.8</v>
      </c>
      <c r="AF477" s="323">
        <v>0.5</v>
      </c>
      <c r="AG477" s="323">
        <v>0.5</v>
      </c>
      <c r="AH477" s="324">
        <v>411</v>
      </c>
      <c r="AI477" s="323">
        <v>0.5</v>
      </c>
      <c r="AJ477" s="324">
        <v>411</v>
      </c>
      <c r="AK477" s="325"/>
    </row>
    <row r="478" spans="1:37" s="323" customFormat="1" ht="12.75">
      <c r="A478" s="320">
        <v>477</v>
      </c>
      <c r="B478" s="321" t="s">
        <v>2895</v>
      </c>
      <c r="C478" s="330" t="s">
        <v>3148</v>
      </c>
      <c r="D478" s="323" t="s">
        <v>3149</v>
      </c>
      <c r="E478" s="330" t="s">
        <v>1341</v>
      </c>
      <c r="F478" s="330">
        <v>100</v>
      </c>
      <c r="G478" s="336">
        <v>59.6</v>
      </c>
      <c r="H478" s="327">
        <v>182</v>
      </c>
      <c r="I478" s="327">
        <v>766</v>
      </c>
      <c r="J478" s="328">
        <v>27.2</v>
      </c>
      <c r="K478" s="328">
        <v>7.3</v>
      </c>
      <c r="L478" s="328">
        <v>2</v>
      </c>
      <c r="M478" s="328">
        <v>0</v>
      </c>
      <c r="N478" s="328">
        <v>0</v>
      </c>
      <c r="O478" s="328">
        <v>3.9</v>
      </c>
      <c r="P478" s="327">
        <v>0</v>
      </c>
      <c r="Q478" s="323">
        <v>0</v>
      </c>
      <c r="R478" s="323">
        <v>0</v>
      </c>
      <c r="S478" s="327">
        <v>0</v>
      </c>
      <c r="T478" s="323">
        <v>0</v>
      </c>
      <c r="U478" s="323">
        <v>0</v>
      </c>
      <c r="V478" s="323">
        <v>0</v>
      </c>
      <c r="W478" s="323">
        <v>0</v>
      </c>
      <c r="X478" s="329">
        <v>0.28999999999999998</v>
      </c>
      <c r="Y478" s="329">
        <v>3.74</v>
      </c>
      <c r="Z478" s="328">
        <v>6.8</v>
      </c>
      <c r="AA478" s="323">
        <v>0</v>
      </c>
      <c r="AB478" s="329">
        <v>0</v>
      </c>
      <c r="AC478" s="328">
        <v>9</v>
      </c>
      <c r="AD478" s="328">
        <v>359</v>
      </c>
      <c r="AE478" s="323">
        <v>0</v>
      </c>
      <c r="AF478" s="323">
        <v>0</v>
      </c>
      <c r="AG478" s="323">
        <v>0</v>
      </c>
      <c r="AH478" s="324">
        <v>0</v>
      </c>
      <c r="AI478" s="323">
        <v>0</v>
      </c>
      <c r="AJ478" s="324">
        <v>0</v>
      </c>
      <c r="AK478" s="325"/>
    </row>
    <row r="479" spans="1:37" s="323" customFormat="1" ht="12.75">
      <c r="A479" s="320">
        <v>478</v>
      </c>
      <c r="B479" s="321" t="s">
        <v>2895</v>
      </c>
      <c r="C479" s="330" t="s">
        <v>3150</v>
      </c>
      <c r="D479" s="323" t="s">
        <v>3151</v>
      </c>
      <c r="E479" s="330"/>
      <c r="F479" s="330">
        <v>100</v>
      </c>
      <c r="G479" s="336">
        <v>74.900000000000006</v>
      </c>
      <c r="H479" s="327">
        <v>147</v>
      </c>
      <c r="I479" s="327">
        <v>613</v>
      </c>
      <c r="J479" s="328">
        <v>11.7</v>
      </c>
      <c r="K479" s="328">
        <v>10.5</v>
      </c>
      <c r="L479" s="328">
        <v>1.5</v>
      </c>
      <c r="M479" s="328">
        <v>0</v>
      </c>
      <c r="N479" s="328">
        <v>0</v>
      </c>
      <c r="O479" s="328">
        <v>1.5</v>
      </c>
      <c r="P479" s="328">
        <v>9</v>
      </c>
      <c r="Q479" s="328">
        <v>2.2000000000000002</v>
      </c>
      <c r="R479" s="328">
        <v>108</v>
      </c>
      <c r="S479" s="328">
        <v>335</v>
      </c>
      <c r="T479" s="323">
        <v>0</v>
      </c>
      <c r="U479" s="328">
        <v>1.1000000000000001</v>
      </c>
      <c r="V479" s="328">
        <v>12</v>
      </c>
      <c r="W479" s="328">
        <v>244</v>
      </c>
      <c r="X479" s="329">
        <v>7.0000000000000007E-2</v>
      </c>
      <c r="Y479" s="329">
        <v>0.22</v>
      </c>
      <c r="Z479" s="328">
        <v>3.6</v>
      </c>
      <c r="AA479" s="328">
        <v>5</v>
      </c>
      <c r="AB479" s="329">
        <v>10.1</v>
      </c>
      <c r="AC479" s="328">
        <v>11</v>
      </c>
      <c r="AD479" s="328">
        <v>6</v>
      </c>
      <c r="AE479" s="323">
        <v>2.4</v>
      </c>
      <c r="AF479" s="323">
        <v>1.9</v>
      </c>
      <c r="AG479" s="323">
        <v>1.6</v>
      </c>
      <c r="AH479" s="324">
        <v>3100</v>
      </c>
      <c r="AI479" s="323">
        <v>1.6</v>
      </c>
      <c r="AJ479" s="324">
        <v>3100</v>
      </c>
      <c r="AK479" s="325"/>
    </row>
    <row r="480" spans="1:37" s="323" customFormat="1" ht="12.75">
      <c r="A480" s="320">
        <v>479</v>
      </c>
      <c r="B480" s="321" t="s">
        <v>2895</v>
      </c>
      <c r="C480" s="330" t="s">
        <v>3152</v>
      </c>
      <c r="D480" s="323" t="s">
        <v>3153</v>
      </c>
      <c r="E480" s="330" t="s">
        <v>3154</v>
      </c>
      <c r="F480" s="330">
        <v>100</v>
      </c>
      <c r="G480" s="336">
        <v>78</v>
      </c>
      <c r="H480" s="327">
        <v>130</v>
      </c>
      <c r="I480" s="327">
        <v>542</v>
      </c>
      <c r="J480" s="328">
        <v>10.8</v>
      </c>
      <c r="K480" s="328">
        <v>9.6999999999999993</v>
      </c>
      <c r="L480" s="328">
        <v>0</v>
      </c>
      <c r="M480" s="328">
        <v>0</v>
      </c>
      <c r="N480" s="328">
        <v>0</v>
      </c>
      <c r="O480" s="328">
        <v>1.5</v>
      </c>
      <c r="P480" s="328">
        <v>8</v>
      </c>
      <c r="Q480" s="328">
        <v>2.5</v>
      </c>
      <c r="R480" s="328">
        <v>126</v>
      </c>
      <c r="S480" s="328">
        <v>260</v>
      </c>
      <c r="T480" s="323">
        <v>0</v>
      </c>
      <c r="U480" s="328">
        <v>1</v>
      </c>
      <c r="V480" s="328">
        <v>13</v>
      </c>
      <c r="W480" s="328">
        <v>274</v>
      </c>
      <c r="X480" s="329">
        <v>0.12</v>
      </c>
      <c r="Y480" s="329">
        <v>0.2</v>
      </c>
      <c r="Z480" s="328">
        <v>3.5</v>
      </c>
      <c r="AA480" s="328">
        <v>3</v>
      </c>
      <c r="AB480" s="329">
        <v>9.51</v>
      </c>
      <c r="AC480" s="328">
        <v>11</v>
      </c>
      <c r="AD480" s="328">
        <v>7</v>
      </c>
      <c r="AE480" s="323">
        <v>2.2999999999999998</v>
      </c>
      <c r="AF480" s="323">
        <v>1.9</v>
      </c>
      <c r="AG480" s="323">
        <v>1.6</v>
      </c>
      <c r="AH480" s="324">
        <v>3010</v>
      </c>
      <c r="AI480" s="323">
        <v>1.6</v>
      </c>
      <c r="AJ480" s="324">
        <v>3010</v>
      </c>
      <c r="AK480" s="325"/>
    </row>
    <row r="481" spans="1:37" s="323" customFormat="1" ht="12.75">
      <c r="A481" s="320">
        <v>480</v>
      </c>
      <c r="B481" s="321" t="s">
        <v>2895</v>
      </c>
      <c r="C481" s="330" t="s">
        <v>3155</v>
      </c>
      <c r="D481" s="323" t="s">
        <v>3156</v>
      </c>
      <c r="E481" s="330" t="s">
        <v>3157</v>
      </c>
      <c r="F481" s="330">
        <v>100</v>
      </c>
      <c r="G481" s="336">
        <v>49.7</v>
      </c>
      <c r="H481" s="327">
        <v>331</v>
      </c>
      <c r="I481" s="327">
        <v>1373</v>
      </c>
      <c r="J481" s="328">
        <v>24.2</v>
      </c>
      <c r="K481" s="328">
        <v>26</v>
      </c>
      <c r="L481" s="328">
        <v>0</v>
      </c>
      <c r="M481" s="328">
        <v>0</v>
      </c>
      <c r="N481" s="328">
        <v>0</v>
      </c>
      <c r="O481" s="328">
        <v>0.7</v>
      </c>
      <c r="P481" s="328">
        <v>21</v>
      </c>
      <c r="Q481" s="328">
        <v>2.1</v>
      </c>
      <c r="R481" s="328">
        <v>39</v>
      </c>
      <c r="S481" s="328">
        <v>161</v>
      </c>
      <c r="T481" s="323">
        <v>0</v>
      </c>
      <c r="U481" s="328">
        <v>6.5</v>
      </c>
      <c r="V481" s="328">
        <v>21</v>
      </c>
      <c r="W481" s="328">
        <v>207</v>
      </c>
      <c r="X481" s="329">
        <v>0.04</v>
      </c>
      <c r="Y481" s="329">
        <v>0.12</v>
      </c>
      <c r="Z481" s="328">
        <v>1.6</v>
      </c>
      <c r="AA481" s="328">
        <v>8</v>
      </c>
      <c r="AB481" s="329">
        <v>1.56</v>
      </c>
      <c r="AC481" s="328">
        <v>0</v>
      </c>
      <c r="AD481" s="328">
        <v>0</v>
      </c>
      <c r="AE481" s="323">
        <v>12.1</v>
      </c>
      <c r="AF481" s="323">
        <v>10.4</v>
      </c>
      <c r="AG481" s="323">
        <v>0.5</v>
      </c>
      <c r="AH481" s="324">
        <v>65</v>
      </c>
      <c r="AI481" s="323">
        <v>0.5</v>
      </c>
      <c r="AJ481" s="324">
        <v>65</v>
      </c>
      <c r="AK481" s="325"/>
    </row>
    <row r="482" spans="1:37" s="323" customFormat="1" ht="12.75">
      <c r="A482" s="320">
        <v>481</v>
      </c>
      <c r="B482" s="321" t="s">
        <v>2895</v>
      </c>
      <c r="C482" s="330" t="s">
        <v>3158</v>
      </c>
      <c r="D482" s="323" t="s">
        <v>3159</v>
      </c>
      <c r="E482" s="330" t="s">
        <v>1350</v>
      </c>
      <c r="F482" s="330">
        <v>100</v>
      </c>
      <c r="G482" s="336">
        <v>64.900000000000006</v>
      </c>
      <c r="H482" s="327">
        <v>230</v>
      </c>
      <c r="I482" s="327">
        <v>954</v>
      </c>
      <c r="J482" s="328">
        <v>15.4</v>
      </c>
      <c r="K482" s="328">
        <v>18.7</v>
      </c>
      <c r="L482" s="328">
        <v>0</v>
      </c>
      <c r="M482" s="328">
        <v>0</v>
      </c>
      <c r="N482" s="328">
        <v>0</v>
      </c>
      <c r="O482" s="328">
        <v>1</v>
      </c>
      <c r="P482" s="328">
        <v>70</v>
      </c>
      <c r="Q482" s="328">
        <v>2.6</v>
      </c>
      <c r="R482" s="323">
        <v>0</v>
      </c>
      <c r="S482" s="328">
        <v>160</v>
      </c>
      <c r="T482" s="323">
        <v>0</v>
      </c>
      <c r="U482" s="328">
        <v>0</v>
      </c>
      <c r="V482" s="323">
        <v>0</v>
      </c>
      <c r="W482" s="323">
        <v>0</v>
      </c>
      <c r="X482" s="329">
        <v>0.09</v>
      </c>
      <c r="Y482" s="329">
        <v>0.18</v>
      </c>
      <c r="Z482" s="328">
        <v>1.3</v>
      </c>
      <c r="AA482" s="323">
        <v>0</v>
      </c>
      <c r="AB482" s="329">
        <v>0</v>
      </c>
      <c r="AC482" s="328">
        <v>0</v>
      </c>
      <c r="AD482" s="327">
        <v>0</v>
      </c>
      <c r="AE482" s="323">
        <v>0</v>
      </c>
      <c r="AF482" s="323">
        <v>0</v>
      </c>
      <c r="AG482" s="323">
        <v>0</v>
      </c>
      <c r="AH482" s="324">
        <v>0</v>
      </c>
      <c r="AI482" s="323">
        <v>0</v>
      </c>
      <c r="AJ482" s="324">
        <v>0</v>
      </c>
      <c r="AK482" s="325"/>
    </row>
    <row r="483" spans="1:37" s="323" customFormat="1" ht="12.75">
      <c r="A483" s="320">
        <v>482</v>
      </c>
      <c r="B483" s="321" t="s">
        <v>2895</v>
      </c>
      <c r="C483" s="330" t="s">
        <v>3160</v>
      </c>
      <c r="D483" s="323" t="s">
        <v>3161</v>
      </c>
      <c r="E483" s="330"/>
      <c r="F483" s="330">
        <v>100</v>
      </c>
      <c r="G483" s="336">
        <v>56.1</v>
      </c>
      <c r="H483" s="327">
        <v>266</v>
      </c>
      <c r="I483" s="327">
        <v>1104</v>
      </c>
      <c r="J483" s="328">
        <v>13.8</v>
      </c>
      <c r="K483" s="328">
        <v>20.7</v>
      </c>
      <c r="L483" s="328">
        <v>6.1</v>
      </c>
      <c r="M483" s="328">
        <v>0</v>
      </c>
      <c r="N483" s="328">
        <v>0</v>
      </c>
      <c r="O483" s="328">
        <v>3.3</v>
      </c>
      <c r="P483" s="328">
        <v>23</v>
      </c>
      <c r="Q483" s="328">
        <v>1</v>
      </c>
      <c r="R483" s="328">
        <v>1137</v>
      </c>
      <c r="S483" s="328">
        <v>164</v>
      </c>
      <c r="T483" s="323">
        <v>1.8</v>
      </c>
      <c r="U483" s="328">
        <v>1.8</v>
      </c>
      <c r="V483" s="328">
        <v>12</v>
      </c>
      <c r="W483" s="328">
        <v>228</v>
      </c>
      <c r="X483" s="329">
        <v>0.22</v>
      </c>
      <c r="Y483" s="329">
        <v>0.01</v>
      </c>
      <c r="Z483" s="328">
        <v>0.3</v>
      </c>
      <c r="AA483" s="328">
        <v>4</v>
      </c>
      <c r="AB483" s="329">
        <v>1.37</v>
      </c>
      <c r="AC483" s="328">
        <v>0</v>
      </c>
      <c r="AD483" s="328">
        <v>0</v>
      </c>
      <c r="AE483" s="323">
        <v>7.5</v>
      </c>
      <c r="AF483" s="323">
        <v>9.1999999999999993</v>
      </c>
      <c r="AG483" s="323">
        <v>2.4</v>
      </c>
      <c r="AH483" s="324">
        <v>55</v>
      </c>
      <c r="AI483" s="323">
        <v>2.4</v>
      </c>
      <c r="AJ483" s="324">
        <v>55</v>
      </c>
      <c r="AK483" s="325"/>
    </row>
    <row r="484" spans="1:37" s="323" customFormat="1" ht="12.75">
      <c r="A484" s="320">
        <v>483</v>
      </c>
      <c r="B484" s="321" t="s">
        <v>2895</v>
      </c>
      <c r="C484" s="330" t="s">
        <v>3162</v>
      </c>
      <c r="D484" s="323" t="s">
        <v>3163</v>
      </c>
      <c r="E484" s="330"/>
      <c r="F484" s="330">
        <v>100</v>
      </c>
      <c r="G484" s="336">
        <v>58.1</v>
      </c>
      <c r="H484" s="327">
        <v>271</v>
      </c>
      <c r="I484" s="327">
        <v>1123</v>
      </c>
      <c r="J484" s="328">
        <v>13.5</v>
      </c>
      <c r="K484" s="328">
        <v>23.1</v>
      </c>
      <c r="L484" s="328">
        <v>2.2000000000000002</v>
      </c>
      <c r="M484" s="328">
        <v>0</v>
      </c>
      <c r="N484" s="328">
        <v>0</v>
      </c>
      <c r="O484" s="328">
        <v>3.1</v>
      </c>
      <c r="P484" s="328">
        <v>20</v>
      </c>
      <c r="Q484" s="328">
        <v>1</v>
      </c>
      <c r="R484" s="328">
        <v>900</v>
      </c>
      <c r="S484" s="328">
        <v>173</v>
      </c>
      <c r="T484" s="323">
        <v>6.9</v>
      </c>
      <c r="U484" s="328">
        <v>1.4</v>
      </c>
      <c r="V484" s="328">
        <v>14</v>
      </c>
      <c r="W484" s="328">
        <v>248</v>
      </c>
      <c r="X484" s="329">
        <v>0.37</v>
      </c>
      <c r="Y484" s="329">
        <v>0.17</v>
      </c>
      <c r="Z484" s="328">
        <v>2.1</v>
      </c>
      <c r="AA484" s="328">
        <v>3</v>
      </c>
      <c r="AB484" s="329">
        <v>0.48</v>
      </c>
      <c r="AC484" s="328">
        <v>0</v>
      </c>
      <c r="AD484" s="328">
        <v>0</v>
      </c>
      <c r="AE484" s="323">
        <v>8.6999999999999993</v>
      </c>
      <c r="AF484" s="323">
        <v>10.5</v>
      </c>
      <c r="AG484" s="323">
        <v>2.5</v>
      </c>
      <c r="AH484" s="324">
        <v>67</v>
      </c>
      <c r="AI484" s="323">
        <v>2.5</v>
      </c>
      <c r="AJ484" s="324">
        <v>67</v>
      </c>
      <c r="AK484" s="325"/>
    </row>
    <row r="485" spans="1:37" s="323" customFormat="1" ht="12.75">
      <c r="A485" s="320">
        <v>484</v>
      </c>
      <c r="B485" s="321" t="s">
        <v>2895</v>
      </c>
      <c r="C485" s="330" t="s">
        <v>3164</v>
      </c>
      <c r="D485" s="323" t="s">
        <v>3165</v>
      </c>
      <c r="E485" s="330"/>
      <c r="F485" s="330">
        <v>100</v>
      </c>
      <c r="G485" s="336">
        <v>61.6</v>
      </c>
      <c r="H485" s="327">
        <v>248</v>
      </c>
      <c r="I485" s="327">
        <v>1026</v>
      </c>
      <c r="J485" s="328">
        <v>13.8</v>
      </c>
      <c r="K485" s="328">
        <v>21.4</v>
      </c>
      <c r="L485" s="328">
        <v>0</v>
      </c>
      <c r="M485" s="328">
        <v>0</v>
      </c>
      <c r="N485" s="328">
        <v>0</v>
      </c>
      <c r="O485" s="328">
        <v>3.2</v>
      </c>
      <c r="P485" s="328">
        <v>37</v>
      </c>
      <c r="Q485" s="328">
        <v>1.1000000000000001</v>
      </c>
      <c r="R485" s="328">
        <v>1050</v>
      </c>
      <c r="S485" s="328">
        <v>167</v>
      </c>
      <c r="T485" s="323">
        <v>1.8</v>
      </c>
      <c r="U485" s="328">
        <v>1.8</v>
      </c>
      <c r="V485" s="328">
        <v>17</v>
      </c>
      <c r="W485" s="328">
        <v>243</v>
      </c>
      <c r="X485" s="329">
        <v>0.12</v>
      </c>
      <c r="Y485" s="329">
        <v>0.14000000000000001</v>
      </c>
      <c r="Z485" s="328">
        <v>4.2</v>
      </c>
      <c r="AA485" s="328">
        <v>4</v>
      </c>
      <c r="AB485" s="329">
        <v>0.24</v>
      </c>
      <c r="AC485" s="328">
        <v>0</v>
      </c>
      <c r="AD485" s="328">
        <v>0</v>
      </c>
      <c r="AE485" s="323">
        <v>5.2</v>
      </c>
      <c r="AF485" s="323">
        <v>9.5</v>
      </c>
      <c r="AG485" s="323">
        <v>3.3</v>
      </c>
      <c r="AH485" s="324">
        <v>64</v>
      </c>
      <c r="AI485" s="323">
        <v>3.3</v>
      </c>
      <c r="AJ485" s="324">
        <v>64</v>
      </c>
      <c r="AK485" s="325"/>
    </row>
    <row r="486" spans="1:37" s="323" customFormat="1" ht="12.75">
      <c r="A486" s="320">
        <v>485</v>
      </c>
      <c r="B486" s="321" t="s">
        <v>2895</v>
      </c>
      <c r="C486" s="330" t="s">
        <v>3166</v>
      </c>
      <c r="D486" s="323" t="s">
        <v>3167</v>
      </c>
      <c r="E486" s="330"/>
      <c r="F486" s="330">
        <v>100</v>
      </c>
      <c r="G486" s="336">
        <v>62.6</v>
      </c>
      <c r="H486" s="327">
        <v>199</v>
      </c>
      <c r="I486" s="327">
        <v>829</v>
      </c>
      <c r="J486" s="328">
        <v>14</v>
      </c>
      <c r="K486" s="328">
        <v>15.3</v>
      </c>
      <c r="L486" s="328">
        <v>1.4</v>
      </c>
      <c r="M486" s="328">
        <v>0</v>
      </c>
      <c r="N486" s="328">
        <v>0</v>
      </c>
      <c r="O486" s="328">
        <v>6.7</v>
      </c>
      <c r="P486" s="327">
        <v>0</v>
      </c>
      <c r="Q486" s="323">
        <v>0</v>
      </c>
      <c r="R486" s="323">
        <v>0</v>
      </c>
      <c r="S486" s="327">
        <v>0</v>
      </c>
      <c r="T486" s="323">
        <v>0</v>
      </c>
      <c r="U486" s="323">
        <v>0</v>
      </c>
      <c r="V486" s="323">
        <v>0</v>
      </c>
      <c r="W486" s="323">
        <v>0</v>
      </c>
      <c r="X486" s="323">
        <v>0</v>
      </c>
      <c r="Y486" s="323">
        <v>0</v>
      </c>
      <c r="Z486" s="323">
        <v>0</v>
      </c>
      <c r="AA486" s="323">
        <v>0</v>
      </c>
      <c r="AB486" s="329">
        <v>0</v>
      </c>
      <c r="AC486" s="323">
        <v>0</v>
      </c>
      <c r="AD486" s="327">
        <v>0</v>
      </c>
      <c r="AE486" s="323">
        <v>0</v>
      </c>
      <c r="AF486" s="323">
        <v>0</v>
      </c>
      <c r="AG486" s="323">
        <v>0</v>
      </c>
      <c r="AH486" s="324">
        <v>0</v>
      </c>
      <c r="AI486" s="323">
        <v>0</v>
      </c>
      <c r="AJ486" s="324">
        <v>0</v>
      </c>
      <c r="AK486" s="325"/>
    </row>
    <row r="487" spans="1:37" s="323" customFormat="1" ht="12.75">
      <c r="A487" s="320">
        <v>486</v>
      </c>
      <c r="B487" s="321" t="s">
        <v>2895</v>
      </c>
      <c r="C487" s="330" t="s">
        <v>3168</v>
      </c>
      <c r="D487" s="323" t="s">
        <v>3169</v>
      </c>
      <c r="E487" s="330"/>
      <c r="F487" s="330">
        <v>100</v>
      </c>
      <c r="G487" s="336">
        <v>60.6</v>
      </c>
      <c r="H487" s="327">
        <v>243</v>
      </c>
      <c r="I487" s="327">
        <v>1008</v>
      </c>
      <c r="J487" s="328">
        <v>15.3</v>
      </c>
      <c r="K487" s="328">
        <v>19.899999999999999</v>
      </c>
      <c r="L487" s="328">
        <v>0.7</v>
      </c>
      <c r="M487" s="328">
        <v>0</v>
      </c>
      <c r="N487" s="328">
        <v>0</v>
      </c>
      <c r="O487" s="328">
        <v>3.5</v>
      </c>
      <c r="P487" s="328">
        <v>15</v>
      </c>
      <c r="Q487" s="328">
        <v>1.9</v>
      </c>
      <c r="R487" s="328">
        <v>1060</v>
      </c>
      <c r="S487" s="328">
        <v>231</v>
      </c>
      <c r="T487" s="323">
        <v>14.7</v>
      </c>
      <c r="U487" s="328">
        <v>1.6</v>
      </c>
      <c r="V487" s="328">
        <v>10</v>
      </c>
      <c r="W487" s="328">
        <v>213</v>
      </c>
      <c r="X487" s="329">
        <v>0.2</v>
      </c>
      <c r="Y487" s="329">
        <v>0.21</v>
      </c>
      <c r="Z487" s="328">
        <v>10</v>
      </c>
      <c r="AA487" s="328">
        <v>3</v>
      </c>
      <c r="AB487" s="329">
        <v>1</v>
      </c>
      <c r="AC487" s="328">
        <v>0</v>
      </c>
      <c r="AD487" s="328">
        <v>0</v>
      </c>
      <c r="AE487" s="323">
        <v>5.9</v>
      </c>
      <c r="AF487" s="323">
        <v>6.2</v>
      </c>
      <c r="AG487" s="323">
        <v>2.7</v>
      </c>
      <c r="AH487" s="324">
        <v>70</v>
      </c>
      <c r="AI487" s="323">
        <v>2.7</v>
      </c>
      <c r="AJ487" s="324">
        <v>70</v>
      </c>
      <c r="AK487" s="325"/>
    </row>
    <row r="488" spans="1:37" s="323" customFormat="1" ht="12.75">
      <c r="A488" s="320">
        <v>487</v>
      </c>
      <c r="B488" s="321" t="s">
        <v>2895</v>
      </c>
      <c r="C488" s="330" t="s">
        <v>3170</v>
      </c>
      <c r="D488" s="323" t="s">
        <v>3171</v>
      </c>
      <c r="E488" s="330"/>
      <c r="F488" s="330">
        <v>100</v>
      </c>
      <c r="G488" s="336">
        <v>60.6</v>
      </c>
      <c r="H488" s="327">
        <v>243</v>
      </c>
      <c r="I488" s="327">
        <v>1008</v>
      </c>
      <c r="J488" s="328">
        <v>15.5</v>
      </c>
      <c r="K488" s="328">
        <v>19.899999999999999</v>
      </c>
      <c r="L488" s="328">
        <v>0.5</v>
      </c>
      <c r="M488" s="328">
        <v>0</v>
      </c>
      <c r="N488" s="328">
        <v>0</v>
      </c>
      <c r="O488" s="328">
        <v>3.5</v>
      </c>
      <c r="P488" s="328">
        <v>14</v>
      </c>
      <c r="Q488" s="328">
        <v>0.8</v>
      </c>
      <c r="R488" s="328">
        <v>1184</v>
      </c>
      <c r="S488" s="328">
        <v>283</v>
      </c>
      <c r="T488" s="323">
        <v>14.7</v>
      </c>
      <c r="U488" s="328">
        <v>2</v>
      </c>
      <c r="V488" s="328">
        <v>14</v>
      </c>
      <c r="W488" s="328">
        <v>262</v>
      </c>
      <c r="X488" s="329">
        <v>0.37</v>
      </c>
      <c r="Y488" s="329">
        <v>0.15</v>
      </c>
      <c r="Z488" s="328">
        <v>3.9</v>
      </c>
      <c r="AA488" s="328">
        <v>5</v>
      </c>
      <c r="AB488" s="329">
        <v>0.93</v>
      </c>
      <c r="AC488" s="328">
        <v>0</v>
      </c>
      <c r="AD488" s="328">
        <v>0</v>
      </c>
      <c r="AE488" s="323">
        <v>6.9</v>
      </c>
      <c r="AF488" s="323">
        <v>9.8000000000000007</v>
      </c>
      <c r="AG488" s="323">
        <v>2.1</v>
      </c>
      <c r="AH488" s="324">
        <v>70</v>
      </c>
      <c r="AI488" s="323">
        <v>2.1</v>
      </c>
      <c r="AJ488" s="324">
        <v>70</v>
      </c>
      <c r="AK488" s="325"/>
    </row>
    <row r="489" spans="1:37" s="323" customFormat="1" ht="12.75">
      <c r="A489" s="320">
        <v>488</v>
      </c>
      <c r="B489" s="321" t="s">
        <v>2895</v>
      </c>
      <c r="C489" s="330" t="s">
        <v>1343</v>
      </c>
      <c r="D489" s="323" t="s">
        <v>3172</v>
      </c>
      <c r="E489" s="330"/>
      <c r="F489" s="330">
        <v>100</v>
      </c>
      <c r="G489" s="336">
        <v>74.8</v>
      </c>
      <c r="H489" s="327">
        <v>110</v>
      </c>
      <c r="I489" s="327">
        <v>465</v>
      </c>
      <c r="J489" s="328">
        <v>21.9</v>
      </c>
      <c r="K489" s="328">
        <v>2.5</v>
      </c>
      <c r="L489" s="328">
        <v>0</v>
      </c>
      <c r="M489" s="328">
        <v>0</v>
      </c>
      <c r="N489" s="328">
        <v>0</v>
      </c>
      <c r="O489" s="328">
        <v>1</v>
      </c>
      <c r="P489" s="328">
        <v>11</v>
      </c>
      <c r="Q489" s="328">
        <v>0.8</v>
      </c>
      <c r="R489" s="328">
        <v>83</v>
      </c>
      <c r="S489" s="328">
        <v>208</v>
      </c>
      <c r="T489" s="323">
        <v>5.6</v>
      </c>
      <c r="U489" s="328">
        <v>2.6</v>
      </c>
      <c r="V489" s="328">
        <v>38</v>
      </c>
      <c r="W489" s="328">
        <v>302</v>
      </c>
      <c r="X489" s="329">
        <v>0.08</v>
      </c>
      <c r="Y489" s="329">
        <v>0.27</v>
      </c>
      <c r="Z489" s="328">
        <v>7.5</v>
      </c>
      <c r="AA489" s="328">
        <v>9</v>
      </c>
      <c r="AB489" s="329">
        <v>2.06</v>
      </c>
      <c r="AC489" s="328">
        <v>0</v>
      </c>
      <c r="AD489" s="328">
        <v>0</v>
      </c>
      <c r="AE489" s="323">
        <v>1</v>
      </c>
      <c r="AF489" s="323">
        <v>1.1000000000000001</v>
      </c>
      <c r="AG489" s="323">
        <v>0.3</v>
      </c>
      <c r="AH489" s="324">
        <v>54</v>
      </c>
      <c r="AI489" s="323">
        <v>0.3</v>
      </c>
      <c r="AJ489" s="324">
        <v>54</v>
      </c>
      <c r="AK489" s="325"/>
    </row>
    <row r="490" spans="1:37" s="323" customFormat="1" ht="12.75">
      <c r="A490" s="320">
        <v>489</v>
      </c>
      <c r="B490" s="321" t="s">
        <v>2895</v>
      </c>
      <c r="C490" s="330" t="s">
        <v>3173</v>
      </c>
      <c r="D490" s="323" t="s">
        <v>3174</v>
      </c>
      <c r="E490" s="330"/>
      <c r="F490" s="330">
        <v>100</v>
      </c>
      <c r="G490" s="336">
        <v>78.5</v>
      </c>
      <c r="H490" s="327">
        <v>86</v>
      </c>
      <c r="I490" s="327">
        <v>364</v>
      </c>
      <c r="J490" s="328">
        <v>19.8</v>
      </c>
      <c r="K490" s="328">
        <v>0.5</v>
      </c>
      <c r="L490" s="328">
        <v>0.5</v>
      </c>
      <c r="M490" s="328">
        <v>0</v>
      </c>
      <c r="N490" s="328">
        <v>0</v>
      </c>
      <c r="O490" s="328">
        <v>0.7</v>
      </c>
      <c r="P490" s="328">
        <v>27</v>
      </c>
      <c r="Q490" s="328">
        <v>0.7</v>
      </c>
      <c r="R490" s="328">
        <v>68</v>
      </c>
      <c r="S490" s="328">
        <v>87</v>
      </c>
      <c r="T490" s="323">
        <v>0</v>
      </c>
      <c r="U490" s="328">
        <v>1</v>
      </c>
      <c r="V490" s="328">
        <v>20</v>
      </c>
      <c r="W490" s="328">
        <v>269</v>
      </c>
      <c r="X490" s="329">
        <v>0.2</v>
      </c>
      <c r="Y490" s="329">
        <v>0.45</v>
      </c>
      <c r="Z490" s="328">
        <v>3</v>
      </c>
      <c r="AA490" s="328">
        <v>15</v>
      </c>
      <c r="AB490" s="329">
        <v>1</v>
      </c>
      <c r="AC490" s="328">
        <v>0</v>
      </c>
      <c r="AD490" s="328">
        <v>30</v>
      </c>
      <c r="AE490" s="323">
        <v>0.1</v>
      </c>
      <c r="AF490" s="323">
        <v>0.1</v>
      </c>
      <c r="AG490" s="323">
        <v>0.2</v>
      </c>
      <c r="AH490" s="324">
        <v>50</v>
      </c>
      <c r="AI490" s="323">
        <v>0.2</v>
      </c>
      <c r="AJ490" s="324">
        <v>50</v>
      </c>
      <c r="AK490" s="325"/>
    </row>
    <row r="491" spans="1:37" s="323" customFormat="1" ht="12.75">
      <c r="A491" s="320">
        <v>490</v>
      </c>
      <c r="B491" s="321" t="s">
        <v>3175</v>
      </c>
      <c r="C491" s="330" t="s">
        <v>3176</v>
      </c>
      <c r="D491" s="330" t="s">
        <v>87</v>
      </c>
      <c r="E491" s="330"/>
      <c r="F491" s="330">
        <v>100</v>
      </c>
      <c r="G491" s="336">
        <v>60.7</v>
      </c>
      <c r="H491" s="327">
        <v>330</v>
      </c>
      <c r="I491" s="327">
        <v>1360</v>
      </c>
      <c r="J491" s="328">
        <v>2.1</v>
      </c>
      <c r="K491" s="328">
        <v>35</v>
      </c>
      <c r="L491" s="328">
        <v>1.7</v>
      </c>
      <c r="M491" s="328">
        <v>0</v>
      </c>
      <c r="N491" s="328">
        <v>0</v>
      </c>
      <c r="O491" s="328">
        <v>0.5</v>
      </c>
      <c r="P491" s="328">
        <v>68</v>
      </c>
      <c r="Q491" s="328">
        <v>0</v>
      </c>
      <c r="R491" s="328">
        <v>46</v>
      </c>
      <c r="S491" s="328">
        <v>61</v>
      </c>
      <c r="T491" s="323">
        <v>0</v>
      </c>
      <c r="U491" s="328">
        <v>0.2</v>
      </c>
      <c r="V491" s="328">
        <v>6</v>
      </c>
      <c r="W491" s="328">
        <v>80</v>
      </c>
      <c r="X491" s="329">
        <v>0.03</v>
      </c>
      <c r="Y491" s="329">
        <v>0.16</v>
      </c>
      <c r="Z491" s="328">
        <v>0</v>
      </c>
      <c r="AA491" s="328">
        <v>4</v>
      </c>
      <c r="AB491" s="329">
        <v>0.19</v>
      </c>
      <c r="AC491" s="328">
        <v>1</v>
      </c>
      <c r="AD491" s="328">
        <v>353</v>
      </c>
      <c r="AE491" s="323">
        <v>21.1</v>
      </c>
      <c r="AF491" s="323">
        <v>9.8000000000000007</v>
      </c>
      <c r="AG491" s="323">
        <v>1.1000000000000001</v>
      </c>
      <c r="AH491" s="324">
        <v>110</v>
      </c>
      <c r="AI491" s="323">
        <v>1.1000000000000001</v>
      </c>
      <c r="AJ491" s="324">
        <v>110</v>
      </c>
      <c r="AK491" s="325"/>
    </row>
    <row r="492" spans="1:37" s="323" customFormat="1" ht="12.75">
      <c r="A492" s="320">
        <v>491</v>
      </c>
      <c r="B492" s="321" t="s">
        <v>3175</v>
      </c>
      <c r="C492" s="330" t="s">
        <v>3177</v>
      </c>
      <c r="D492" s="330" t="s">
        <v>3178</v>
      </c>
      <c r="E492" s="330"/>
      <c r="F492" s="330">
        <v>100</v>
      </c>
      <c r="G492" s="336">
        <v>80.5</v>
      </c>
      <c r="H492" s="327">
        <v>88</v>
      </c>
      <c r="I492" s="327">
        <v>370</v>
      </c>
      <c r="J492" s="328">
        <v>2.9</v>
      </c>
      <c r="K492" s="328">
        <v>2.5</v>
      </c>
      <c r="L492" s="328">
        <v>13.5</v>
      </c>
      <c r="M492" s="328">
        <v>0</v>
      </c>
      <c r="N492" s="328">
        <v>0</v>
      </c>
      <c r="O492" s="328">
        <v>0.6</v>
      </c>
      <c r="P492" s="328">
        <v>113</v>
      </c>
      <c r="Q492" s="328">
        <v>0.1</v>
      </c>
      <c r="R492" s="328">
        <v>46</v>
      </c>
      <c r="S492" s="328">
        <v>78</v>
      </c>
      <c r="T492" s="323">
        <v>0</v>
      </c>
      <c r="U492" s="328">
        <v>0.3</v>
      </c>
      <c r="V492" s="328">
        <v>9</v>
      </c>
      <c r="W492" s="328">
        <v>130</v>
      </c>
      <c r="X492" s="329">
        <v>0.04</v>
      </c>
      <c r="Y492" s="329">
        <v>0.17</v>
      </c>
      <c r="Z492" s="328">
        <v>0.4</v>
      </c>
      <c r="AA492" s="323">
        <v>0</v>
      </c>
      <c r="AB492" s="329">
        <v>0</v>
      </c>
      <c r="AC492" s="328">
        <v>1</v>
      </c>
      <c r="AD492" s="328">
        <v>53</v>
      </c>
      <c r="AE492" s="323">
        <v>0</v>
      </c>
      <c r="AF492" s="323">
        <v>0</v>
      </c>
      <c r="AG492" s="323">
        <v>0</v>
      </c>
      <c r="AH492" s="324">
        <v>0</v>
      </c>
      <c r="AI492" s="323">
        <v>0</v>
      </c>
      <c r="AJ492" s="324">
        <v>0</v>
      </c>
      <c r="AK492" s="325"/>
    </row>
    <row r="493" spans="1:37" s="323" customFormat="1" ht="12.75">
      <c r="A493" s="320">
        <v>492</v>
      </c>
      <c r="B493" s="321" t="s">
        <v>3175</v>
      </c>
      <c r="C493" s="330" t="s">
        <v>3179</v>
      </c>
      <c r="D493" s="330" t="s">
        <v>667</v>
      </c>
      <c r="E493" s="330"/>
      <c r="F493" s="330">
        <v>100</v>
      </c>
      <c r="G493" s="336">
        <v>93.4</v>
      </c>
      <c r="H493" s="327">
        <v>24</v>
      </c>
      <c r="I493" s="327">
        <v>103</v>
      </c>
      <c r="J493" s="328">
        <v>0.8</v>
      </c>
      <c r="K493" s="328">
        <v>0.1</v>
      </c>
      <c r="L493" s="328">
        <v>5.0999999999999996</v>
      </c>
      <c r="M493" s="328">
        <v>0</v>
      </c>
      <c r="N493" s="328">
        <v>0</v>
      </c>
      <c r="O493" s="328">
        <v>0.5</v>
      </c>
      <c r="P493" s="328">
        <v>103</v>
      </c>
      <c r="Q493" s="328">
        <v>0.1</v>
      </c>
      <c r="R493" s="328">
        <v>48</v>
      </c>
      <c r="S493" s="328">
        <v>78</v>
      </c>
      <c r="T493" s="323">
        <v>0</v>
      </c>
      <c r="U493" s="328">
        <v>0.4</v>
      </c>
      <c r="V493" s="328">
        <v>10</v>
      </c>
      <c r="W493" s="328">
        <v>143</v>
      </c>
      <c r="X493" s="329">
        <v>0.04</v>
      </c>
      <c r="Y493" s="329">
        <v>0.14000000000000001</v>
      </c>
      <c r="Z493" s="328">
        <v>0.1</v>
      </c>
      <c r="AA493" s="328">
        <v>2</v>
      </c>
      <c r="AB493" s="329">
        <v>0.18</v>
      </c>
      <c r="AC493" s="328">
        <v>0</v>
      </c>
      <c r="AD493" s="328">
        <v>2</v>
      </c>
      <c r="AE493" s="323">
        <v>0.1</v>
      </c>
      <c r="AF493" s="323">
        <v>0</v>
      </c>
      <c r="AG493" s="323">
        <v>0</v>
      </c>
      <c r="AH493" s="324">
        <v>1</v>
      </c>
      <c r="AI493" s="323">
        <v>0</v>
      </c>
      <c r="AJ493" s="324">
        <v>1</v>
      </c>
      <c r="AK493" s="325"/>
    </row>
    <row r="494" spans="1:37" s="323" customFormat="1" ht="12.75">
      <c r="A494" s="320">
        <v>493</v>
      </c>
      <c r="B494" s="321" t="s">
        <v>3175</v>
      </c>
      <c r="C494" s="330" t="s">
        <v>3180</v>
      </c>
      <c r="D494" s="330" t="s">
        <v>3181</v>
      </c>
      <c r="E494" s="330"/>
      <c r="F494" s="330">
        <v>100</v>
      </c>
      <c r="G494" s="336">
        <v>86.4</v>
      </c>
      <c r="H494" s="327">
        <v>74</v>
      </c>
      <c r="I494" s="327">
        <v>308</v>
      </c>
      <c r="J494" s="328">
        <v>3.9</v>
      </c>
      <c r="K494" s="328">
        <v>4.5</v>
      </c>
      <c r="L494" s="328">
        <v>4.4000000000000004</v>
      </c>
      <c r="M494" s="328">
        <v>0</v>
      </c>
      <c r="N494" s="328">
        <v>0</v>
      </c>
      <c r="O494" s="328">
        <v>0.8</v>
      </c>
      <c r="P494" s="328">
        <v>120</v>
      </c>
      <c r="Q494" s="328">
        <v>0.1</v>
      </c>
      <c r="R494" s="328">
        <v>50</v>
      </c>
      <c r="S494" s="328">
        <v>100</v>
      </c>
      <c r="T494" s="328">
        <v>2</v>
      </c>
      <c r="U494" s="328">
        <v>0.4</v>
      </c>
      <c r="V494" s="328">
        <v>14</v>
      </c>
      <c r="W494" s="328">
        <v>180</v>
      </c>
      <c r="X494" s="329">
        <v>0.06</v>
      </c>
      <c r="Y494" s="329">
        <v>0.14000000000000001</v>
      </c>
      <c r="Z494" s="328">
        <v>0.3</v>
      </c>
      <c r="AA494" s="328">
        <v>1</v>
      </c>
      <c r="AB494" s="329">
        <v>7.0000000000000007E-2</v>
      </c>
      <c r="AC494" s="328">
        <v>1</v>
      </c>
      <c r="AD494" s="328">
        <v>24</v>
      </c>
      <c r="AE494" s="323">
        <v>2.5</v>
      </c>
      <c r="AF494" s="323">
        <v>1</v>
      </c>
      <c r="AG494" s="323">
        <v>0.1</v>
      </c>
      <c r="AH494" s="324">
        <v>11</v>
      </c>
      <c r="AI494" s="323">
        <v>0.1</v>
      </c>
      <c r="AJ494" s="324">
        <v>11</v>
      </c>
      <c r="AK494" s="325"/>
    </row>
    <row r="495" spans="1:37" s="323" customFormat="1" ht="12.75">
      <c r="A495" s="320">
        <v>494</v>
      </c>
      <c r="B495" s="321" t="s">
        <v>3175</v>
      </c>
      <c r="C495" s="330" t="s">
        <v>3182</v>
      </c>
      <c r="D495" s="330" t="s">
        <v>3183</v>
      </c>
      <c r="E495" s="330"/>
      <c r="F495" s="330">
        <v>100</v>
      </c>
      <c r="G495" s="336">
        <v>27</v>
      </c>
      <c r="H495" s="327">
        <v>327</v>
      </c>
      <c r="I495" s="327">
        <v>1380</v>
      </c>
      <c r="J495" s="328">
        <v>8.3000000000000007</v>
      </c>
      <c r="K495" s="328">
        <v>8.4</v>
      </c>
      <c r="L495" s="328">
        <v>54.6</v>
      </c>
      <c r="M495" s="328">
        <v>0</v>
      </c>
      <c r="N495" s="328">
        <v>0</v>
      </c>
      <c r="O495" s="328">
        <v>1.7</v>
      </c>
      <c r="P495" s="328">
        <v>270</v>
      </c>
      <c r="Q495" s="328">
        <v>0.2</v>
      </c>
      <c r="R495" s="328">
        <v>123</v>
      </c>
      <c r="S495" s="328">
        <v>230</v>
      </c>
      <c r="T495" s="328">
        <v>74</v>
      </c>
      <c r="U495" s="328">
        <v>0.9</v>
      </c>
      <c r="V495" s="328">
        <v>26</v>
      </c>
      <c r="W495" s="328">
        <v>362</v>
      </c>
      <c r="X495" s="329">
        <v>0.09</v>
      </c>
      <c r="Y495" s="329">
        <v>0.39</v>
      </c>
      <c r="Z495" s="328">
        <v>0.2</v>
      </c>
      <c r="AA495" s="328">
        <v>11</v>
      </c>
      <c r="AB495" s="329">
        <v>0.44</v>
      </c>
      <c r="AC495" s="328">
        <v>1</v>
      </c>
      <c r="AD495" s="328">
        <v>96</v>
      </c>
      <c r="AE495" s="323">
        <v>5.5</v>
      </c>
      <c r="AF495" s="323">
        <v>2.4</v>
      </c>
      <c r="AG495" s="323">
        <v>0.3</v>
      </c>
      <c r="AH495" s="324">
        <v>34</v>
      </c>
      <c r="AI495" s="323">
        <v>0.3</v>
      </c>
      <c r="AJ495" s="324">
        <v>34</v>
      </c>
      <c r="AK495" s="325"/>
    </row>
    <row r="496" spans="1:37" s="323" customFormat="1" ht="12.75">
      <c r="A496" s="320">
        <v>495</v>
      </c>
      <c r="B496" s="321" t="s">
        <v>3175</v>
      </c>
      <c r="C496" s="330" t="s">
        <v>3184</v>
      </c>
      <c r="D496" s="330" t="s">
        <v>3185</v>
      </c>
      <c r="E496" s="330"/>
      <c r="F496" s="330">
        <v>100</v>
      </c>
      <c r="G496" s="336">
        <v>3.2</v>
      </c>
      <c r="H496" s="327">
        <v>358</v>
      </c>
      <c r="I496" s="327">
        <v>1522</v>
      </c>
      <c r="J496" s="328">
        <v>36.200000000000003</v>
      </c>
      <c r="K496" s="328">
        <v>0.5</v>
      </c>
      <c r="L496" s="328">
        <v>52.2</v>
      </c>
      <c r="M496" s="328">
        <v>0</v>
      </c>
      <c r="N496" s="328">
        <v>0</v>
      </c>
      <c r="O496" s="328">
        <v>7.9</v>
      </c>
      <c r="P496" s="328">
        <v>1257</v>
      </c>
      <c r="Q496" s="328">
        <v>0.4</v>
      </c>
      <c r="R496" s="328">
        <v>536</v>
      </c>
      <c r="S496" s="328">
        <v>968</v>
      </c>
      <c r="T496" s="328">
        <v>150</v>
      </c>
      <c r="U496" s="328">
        <v>4.0999999999999996</v>
      </c>
      <c r="V496" s="328">
        <v>111</v>
      </c>
      <c r="W496" s="328">
        <v>1757</v>
      </c>
      <c r="X496" s="329">
        <v>0.42</v>
      </c>
      <c r="Y496" s="329">
        <v>1.55</v>
      </c>
      <c r="Z496" s="328">
        <v>1</v>
      </c>
      <c r="AA496" s="328">
        <v>50</v>
      </c>
      <c r="AB496" s="329">
        <v>4.03</v>
      </c>
      <c r="AC496" s="328">
        <v>7</v>
      </c>
      <c r="AD496" s="328">
        <v>7</v>
      </c>
      <c r="AE496" s="323">
        <v>0.5</v>
      </c>
      <c r="AF496" s="323">
        <v>0.2</v>
      </c>
      <c r="AG496" s="323">
        <v>0</v>
      </c>
      <c r="AH496" s="324">
        <v>20</v>
      </c>
      <c r="AI496" s="323">
        <v>0</v>
      </c>
      <c r="AJ496" s="324">
        <v>20</v>
      </c>
      <c r="AK496" s="325"/>
    </row>
    <row r="497" spans="1:37" s="323" customFormat="1" ht="12.75">
      <c r="A497" s="320">
        <v>496</v>
      </c>
      <c r="B497" s="321" t="s">
        <v>3175</v>
      </c>
      <c r="C497" s="330" t="s">
        <v>3186</v>
      </c>
      <c r="D497" s="330" t="s">
        <v>3187</v>
      </c>
      <c r="E497" s="330"/>
      <c r="F497" s="330">
        <v>100</v>
      </c>
      <c r="G497" s="336">
        <v>91</v>
      </c>
      <c r="H497" s="327">
        <v>34</v>
      </c>
      <c r="I497" s="327">
        <v>145</v>
      </c>
      <c r="J497" s="328">
        <v>3.3</v>
      </c>
      <c r="K497" s="328">
        <v>0.1</v>
      </c>
      <c r="L497" s="328">
        <v>4.9000000000000004</v>
      </c>
      <c r="M497" s="328">
        <v>0</v>
      </c>
      <c r="N497" s="328">
        <v>0</v>
      </c>
      <c r="O497" s="328">
        <v>0.7</v>
      </c>
      <c r="P497" s="328">
        <v>127</v>
      </c>
      <c r="Q497" s="328">
        <v>0</v>
      </c>
      <c r="R497" s="328">
        <v>43</v>
      </c>
      <c r="S497" s="328">
        <v>95</v>
      </c>
      <c r="T497" s="328">
        <v>30</v>
      </c>
      <c r="U497" s="328">
        <v>0.4</v>
      </c>
      <c r="V497" s="328">
        <v>11</v>
      </c>
      <c r="W497" s="328">
        <v>158</v>
      </c>
      <c r="X497" s="329">
        <v>0.04</v>
      </c>
      <c r="Y497" s="329">
        <v>0.17</v>
      </c>
      <c r="Z497" s="328">
        <v>0.1</v>
      </c>
      <c r="AA497" s="328">
        <v>5</v>
      </c>
      <c r="AB497" s="329">
        <v>0.51</v>
      </c>
      <c r="AC497" s="328">
        <v>0</v>
      </c>
      <c r="AD497" s="328">
        <v>1</v>
      </c>
      <c r="AE497" s="323">
        <v>0.1</v>
      </c>
      <c r="AF497" s="323">
        <v>0</v>
      </c>
      <c r="AG497" s="323">
        <v>0</v>
      </c>
      <c r="AH497" s="324">
        <v>2</v>
      </c>
      <c r="AI497" s="323">
        <v>0</v>
      </c>
      <c r="AJ497" s="324">
        <v>2</v>
      </c>
      <c r="AK497" s="325"/>
    </row>
    <row r="498" spans="1:37" s="323" customFormat="1" ht="12.75">
      <c r="A498" s="320">
        <v>497</v>
      </c>
      <c r="B498" s="321" t="s">
        <v>3175</v>
      </c>
      <c r="C498" s="330" t="s">
        <v>2049</v>
      </c>
      <c r="D498" s="330" t="s">
        <v>672</v>
      </c>
      <c r="E498" s="330"/>
      <c r="F498" s="330">
        <v>100</v>
      </c>
      <c r="G498" s="336">
        <v>2.6</v>
      </c>
      <c r="H498" s="327">
        <v>499</v>
      </c>
      <c r="I498" s="327">
        <v>2086</v>
      </c>
      <c r="J498" s="328">
        <v>26.3</v>
      </c>
      <c r="K498" s="328">
        <v>26.6</v>
      </c>
      <c r="L498" s="328">
        <v>38.4</v>
      </c>
      <c r="M498" s="328">
        <v>0</v>
      </c>
      <c r="N498" s="328">
        <v>0</v>
      </c>
      <c r="O498" s="328">
        <v>6</v>
      </c>
      <c r="P498" s="328">
        <v>940</v>
      </c>
      <c r="Q498" s="328">
        <v>0.5</v>
      </c>
      <c r="R498" s="328">
        <v>369</v>
      </c>
      <c r="S498" s="328">
        <v>776</v>
      </c>
      <c r="T498" s="328">
        <v>120</v>
      </c>
      <c r="U498" s="328">
        <v>3.3</v>
      </c>
      <c r="V498" s="328">
        <v>85</v>
      </c>
      <c r="W498" s="328">
        <v>1318</v>
      </c>
      <c r="X498" s="329">
        <v>0.26</v>
      </c>
      <c r="Y498" s="329">
        <v>1.42</v>
      </c>
      <c r="Z498" s="328">
        <v>0.6</v>
      </c>
      <c r="AA498" s="328">
        <v>37</v>
      </c>
      <c r="AB498" s="329">
        <v>3.25</v>
      </c>
      <c r="AC498" s="328">
        <v>9</v>
      </c>
      <c r="AD498" s="328">
        <v>288</v>
      </c>
      <c r="AE498" s="323">
        <v>16.7</v>
      </c>
      <c r="AF498" s="323">
        <v>7.8</v>
      </c>
      <c r="AG498" s="323">
        <v>0.7</v>
      </c>
      <c r="AH498" s="324">
        <v>97</v>
      </c>
      <c r="AI498" s="323">
        <v>0.7</v>
      </c>
      <c r="AJ498" s="324">
        <v>97</v>
      </c>
      <c r="AK498" s="325"/>
    </row>
    <row r="499" spans="1:37" s="323" customFormat="1" ht="12.75">
      <c r="A499" s="320">
        <v>498</v>
      </c>
      <c r="B499" s="321" t="s">
        <v>3175</v>
      </c>
      <c r="C499" s="330" t="s">
        <v>3188</v>
      </c>
      <c r="D499" s="330" t="s">
        <v>3189</v>
      </c>
      <c r="E499" s="330"/>
      <c r="F499" s="330">
        <v>100</v>
      </c>
      <c r="G499" s="336">
        <v>73.7</v>
      </c>
      <c r="H499" s="327">
        <v>139</v>
      </c>
      <c r="I499" s="327">
        <v>580</v>
      </c>
      <c r="J499" s="328">
        <v>7.1</v>
      </c>
      <c r="K499" s="328">
        <v>7.9</v>
      </c>
      <c r="L499" s="328">
        <v>9.8000000000000007</v>
      </c>
      <c r="M499" s="328">
        <v>0</v>
      </c>
      <c r="N499" s="328">
        <v>0</v>
      </c>
      <c r="O499" s="328">
        <v>1.5</v>
      </c>
      <c r="P499" s="328">
        <v>240</v>
      </c>
      <c r="Q499" s="328">
        <v>0.2</v>
      </c>
      <c r="R499" s="328">
        <v>106</v>
      </c>
      <c r="S499" s="328">
        <v>203</v>
      </c>
      <c r="T499" s="328">
        <v>11</v>
      </c>
      <c r="U499" s="328">
        <v>0.8</v>
      </c>
      <c r="V499" s="328">
        <v>24</v>
      </c>
      <c r="W499" s="328">
        <v>303</v>
      </c>
      <c r="X499" s="329">
        <v>0.05</v>
      </c>
      <c r="Y499" s="329">
        <v>0.36</v>
      </c>
      <c r="Z499" s="328">
        <v>0.2</v>
      </c>
      <c r="AA499" s="328">
        <v>8</v>
      </c>
      <c r="AB499" s="329">
        <v>0.16</v>
      </c>
      <c r="AC499" s="328">
        <v>1</v>
      </c>
      <c r="AD499" s="328">
        <v>84</v>
      </c>
      <c r="AE499" s="323">
        <v>5</v>
      </c>
      <c r="AF499" s="323">
        <v>2.5</v>
      </c>
      <c r="AG499" s="323">
        <v>0.3</v>
      </c>
      <c r="AH499" s="324">
        <v>29</v>
      </c>
      <c r="AI499" s="323">
        <v>0.3</v>
      </c>
      <c r="AJ499" s="324">
        <v>29</v>
      </c>
      <c r="AK499" s="325"/>
    </row>
    <row r="500" spans="1:37" s="323" customFormat="1" ht="12.75">
      <c r="A500" s="320">
        <v>499</v>
      </c>
      <c r="B500" s="321" t="s">
        <v>3175</v>
      </c>
      <c r="C500" s="330" t="s">
        <v>3190</v>
      </c>
      <c r="D500" s="330" t="s">
        <v>3191</v>
      </c>
      <c r="E500" s="330"/>
      <c r="F500" s="330">
        <v>100</v>
      </c>
      <c r="G500" s="336">
        <v>87.7</v>
      </c>
      <c r="H500" s="327">
        <v>65</v>
      </c>
      <c r="I500" s="327">
        <v>271</v>
      </c>
      <c r="J500" s="328">
        <v>3.3</v>
      </c>
      <c r="K500" s="328">
        <v>3.7</v>
      </c>
      <c r="L500" s="328">
        <v>4.5999999999999996</v>
      </c>
      <c r="M500" s="328">
        <v>0</v>
      </c>
      <c r="N500" s="328">
        <v>0</v>
      </c>
      <c r="O500" s="328">
        <v>0.7</v>
      </c>
      <c r="P500" s="328">
        <v>120</v>
      </c>
      <c r="Q500" s="328">
        <v>0.2</v>
      </c>
      <c r="R500" s="328">
        <v>49</v>
      </c>
      <c r="S500" s="328">
        <v>95</v>
      </c>
      <c r="T500" s="328">
        <v>9</v>
      </c>
      <c r="U500" s="328">
        <v>0.4</v>
      </c>
      <c r="V500" s="328">
        <v>12</v>
      </c>
      <c r="W500" s="328">
        <v>153</v>
      </c>
      <c r="X500" s="329">
        <v>0.04</v>
      </c>
      <c r="Y500" s="329">
        <v>0.18</v>
      </c>
      <c r="Z500" s="328">
        <v>0.1</v>
      </c>
      <c r="AA500" s="328">
        <v>5</v>
      </c>
      <c r="AB500" s="329">
        <v>0.36</v>
      </c>
      <c r="AC500" s="328">
        <v>2</v>
      </c>
      <c r="AD500" s="328">
        <v>43</v>
      </c>
      <c r="AE500" s="323">
        <v>2.2999999999999998</v>
      </c>
      <c r="AF500" s="323">
        <v>1.1000000000000001</v>
      </c>
      <c r="AG500" s="323">
        <v>0.1</v>
      </c>
      <c r="AH500" s="324">
        <v>14</v>
      </c>
      <c r="AI500" s="323">
        <v>0.1</v>
      </c>
      <c r="AJ500" s="324">
        <v>14</v>
      </c>
      <c r="AK500" s="325"/>
    </row>
    <row r="501" spans="1:37" s="323" customFormat="1" ht="12.75">
      <c r="A501" s="320">
        <v>500</v>
      </c>
      <c r="B501" s="321" t="s">
        <v>3175</v>
      </c>
      <c r="C501" s="330" t="s">
        <v>3192</v>
      </c>
      <c r="D501" s="330" t="s">
        <v>3193</v>
      </c>
      <c r="E501" s="330"/>
      <c r="F501" s="330">
        <v>100</v>
      </c>
      <c r="G501" s="336">
        <v>88</v>
      </c>
      <c r="H501" s="327">
        <v>62</v>
      </c>
      <c r="I501" s="327">
        <v>258</v>
      </c>
      <c r="J501" s="328">
        <v>3.1</v>
      </c>
      <c r="K501" s="328">
        <v>3.3</v>
      </c>
      <c r="L501" s="328">
        <v>4.8</v>
      </c>
      <c r="M501" s="328">
        <v>0</v>
      </c>
      <c r="N501" s="328">
        <v>0</v>
      </c>
      <c r="O501" s="328">
        <v>0.7</v>
      </c>
      <c r="P501" s="328">
        <v>120</v>
      </c>
      <c r="Q501" s="328">
        <v>0</v>
      </c>
      <c r="R501" s="328">
        <v>42</v>
      </c>
      <c r="S501" s="328">
        <v>95</v>
      </c>
      <c r="T501" s="328">
        <v>31</v>
      </c>
      <c r="U501" s="328">
        <v>0.4</v>
      </c>
      <c r="V501" s="328">
        <v>10</v>
      </c>
      <c r="W501" s="328">
        <v>135</v>
      </c>
      <c r="X501" s="329">
        <v>0.04</v>
      </c>
      <c r="Y501" s="329">
        <v>0.16</v>
      </c>
      <c r="Z501" s="328">
        <v>0.1</v>
      </c>
      <c r="AA501" s="328">
        <v>5</v>
      </c>
      <c r="AB501" s="329">
        <v>0.45</v>
      </c>
      <c r="AC501" s="328">
        <v>0</v>
      </c>
      <c r="AD501" s="328">
        <v>29</v>
      </c>
      <c r="AE501" s="323">
        <v>1.9</v>
      </c>
      <c r="AF501" s="323">
        <v>0.8</v>
      </c>
      <c r="AG501" s="323">
        <v>0.2</v>
      </c>
      <c r="AH501" s="324">
        <v>10</v>
      </c>
      <c r="AI501" s="323">
        <v>0.2</v>
      </c>
      <c r="AJ501" s="324">
        <v>10</v>
      </c>
      <c r="AK501" s="325"/>
    </row>
    <row r="502" spans="1:37" s="323" customFormat="1" ht="12.75">
      <c r="A502" s="320">
        <v>501</v>
      </c>
      <c r="B502" s="321" t="s">
        <v>3175</v>
      </c>
      <c r="C502" s="330" t="s">
        <v>3194</v>
      </c>
      <c r="D502" s="330" t="s">
        <v>3195</v>
      </c>
      <c r="E502" s="330"/>
      <c r="F502" s="330">
        <v>100</v>
      </c>
      <c r="G502" s="336">
        <v>89.5</v>
      </c>
      <c r="H502" s="327">
        <v>55</v>
      </c>
      <c r="I502" s="327">
        <v>231</v>
      </c>
      <c r="J502" s="328">
        <v>3.2</v>
      </c>
      <c r="K502" s="328">
        <v>3.2</v>
      </c>
      <c r="L502" s="328">
        <v>3.4</v>
      </c>
      <c r="M502" s="328">
        <v>0</v>
      </c>
      <c r="N502" s="328">
        <v>0</v>
      </c>
      <c r="O502" s="328">
        <v>0.7</v>
      </c>
      <c r="P502" s="328">
        <v>120</v>
      </c>
      <c r="Q502" s="328">
        <v>0</v>
      </c>
      <c r="R502" s="328">
        <v>42</v>
      </c>
      <c r="S502" s="328">
        <v>95</v>
      </c>
      <c r="T502" s="328">
        <v>31</v>
      </c>
      <c r="U502" s="328">
        <v>0.4</v>
      </c>
      <c r="V502" s="328">
        <v>10</v>
      </c>
      <c r="W502" s="328">
        <v>134</v>
      </c>
      <c r="X502" s="329">
        <v>0.04</v>
      </c>
      <c r="Y502" s="329">
        <v>0.18</v>
      </c>
      <c r="Z502" s="328">
        <v>0.1</v>
      </c>
      <c r="AA502" s="328">
        <v>5</v>
      </c>
      <c r="AB502" s="329">
        <v>0.45</v>
      </c>
      <c r="AC502" s="328">
        <v>0</v>
      </c>
      <c r="AD502" s="328">
        <v>39</v>
      </c>
      <c r="AE502" s="323">
        <v>1.9</v>
      </c>
      <c r="AF502" s="323">
        <v>0.8</v>
      </c>
      <c r="AG502" s="323">
        <v>0.2</v>
      </c>
      <c r="AH502" s="324">
        <v>10</v>
      </c>
      <c r="AI502" s="323">
        <v>0.2</v>
      </c>
      <c r="AJ502" s="324">
        <v>10</v>
      </c>
      <c r="AK502" s="325"/>
    </row>
    <row r="503" spans="1:37" s="323" customFormat="1" ht="12.75">
      <c r="A503" s="320">
        <v>502</v>
      </c>
      <c r="B503" s="321" t="s">
        <v>3175</v>
      </c>
      <c r="C503" s="330" t="s">
        <v>3196</v>
      </c>
      <c r="D503" s="330" t="s">
        <v>3197</v>
      </c>
      <c r="E503" s="330"/>
      <c r="F503" s="330">
        <v>100</v>
      </c>
      <c r="G503" s="336">
        <v>87.4</v>
      </c>
      <c r="H503" s="327">
        <v>71</v>
      </c>
      <c r="I503" s="327">
        <v>294</v>
      </c>
      <c r="J503" s="328">
        <v>1.1000000000000001</v>
      </c>
      <c r="K503" s="328">
        <v>4.3</v>
      </c>
      <c r="L503" s="328">
        <v>7</v>
      </c>
      <c r="M503" s="328">
        <v>0</v>
      </c>
      <c r="N503" s="328">
        <v>0</v>
      </c>
      <c r="O503" s="328">
        <v>0.3</v>
      </c>
      <c r="P503" s="328">
        <v>32</v>
      </c>
      <c r="Q503" s="328">
        <v>0</v>
      </c>
      <c r="R503" s="328">
        <v>16</v>
      </c>
      <c r="S503" s="328">
        <v>14</v>
      </c>
      <c r="T503" s="328">
        <v>7</v>
      </c>
      <c r="U503" s="328">
        <v>0.2</v>
      </c>
      <c r="V503" s="328">
        <v>3</v>
      </c>
      <c r="W503" s="328">
        <v>50</v>
      </c>
      <c r="X503" s="329">
        <v>0.01</v>
      </c>
      <c r="Y503" s="329">
        <v>0.04</v>
      </c>
      <c r="Z503" s="328">
        <v>0.2</v>
      </c>
      <c r="AA503" s="328">
        <v>5</v>
      </c>
      <c r="AB503" s="329">
        <v>0.05</v>
      </c>
      <c r="AC503" s="328">
        <v>5</v>
      </c>
      <c r="AD503" s="328">
        <v>54</v>
      </c>
      <c r="AE503" s="323">
        <v>2</v>
      </c>
      <c r="AF503" s="323">
        <v>1.6</v>
      </c>
      <c r="AG503" s="323">
        <v>0.5</v>
      </c>
      <c r="AH503" s="324">
        <v>15</v>
      </c>
      <c r="AI503" s="323">
        <v>0.5</v>
      </c>
      <c r="AJ503" s="324">
        <v>15</v>
      </c>
      <c r="AK503" s="325"/>
    </row>
    <row r="504" spans="1:37" s="323" customFormat="1" ht="12.75">
      <c r="A504" s="320">
        <v>503</v>
      </c>
      <c r="B504" s="321" t="s">
        <v>3175</v>
      </c>
      <c r="C504" s="330" t="s">
        <v>3198</v>
      </c>
      <c r="D504" s="330" t="s">
        <v>3199</v>
      </c>
      <c r="E504" s="330"/>
      <c r="F504" s="330">
        <v>100</v>
      </c>
      <c r="G504" s="336">
        <v>52.1</v>
      </c>
      <c r="H504" s="327">
        <v>293</v>
      </c>
      <c r="I504" s="327">
        <v>1214</v>
      </c>
      <c r="J504" s="328">
        <v>16.399999999999999</v>
      </c>
      <c r="K504" s="328">
        <v>25.1</v>
      </c>
      <c r="L504" s="328">
        <v>0.4</v>
      </c>
      <c r="M504" s="328">
        <v>0</v>
      </c>
      <c r="N504" s="328">
        <v>0</v>
      </c>
      <c r="O504" s="328">
        <v>6</v>
      </c>
      <c r="P504" s="328">
        <v>394</v>
      </c>
      <c r="Q504" s="328">
        <v>0.2</v>
      </c>
      <c r="R504" s="328">
        <v>1172</v>
      </c>
      <c r="S504" s="328">
        <v>790</v>
      </c>
      <c r="T504" s="328">
        <v>38.5</v>
      </c>
      <c r="U504" s="328">
        <v>1.6</v>
      </c>
      <c r="V504" s="328">
        <v>29</v>
      </c>
      <c r="W504" s="328">
        <v>234</v>
      </c>
      <c r="X504" s="329">
        <v>0.02</v>
      </c>
      <c r="Y504" s="329">
        <v>0.38</v>
      </c>
      <c r="Z504" s="328">
        <v>0.1</v>
      </c>
      <c r="AA504" s="328">
        <v>13</v>
      </c>
      <c r="AB504" s="329">
        <v>0.39</v>
      </c>
      <c r="AC504" s="328">
        <v>0</v>
      </c>
      <c r="AD504" s="328">
        <v>247</v>
      </c>
      <c r="AE504" s="323">
        <v>16.399999999999999</v>
      </c>
      <c r="AF504" s="323">
        <v>1.6</v>
      </c>
      <c r="AG504" s="323">
        <v>0.8</v>
      </c>
      <c r="AH504" s="324">
        <v>55</v>
      </c>
      <c r="AI504" s="323">
        <v>0.8</v>
      </c>
      <c r="AJ504" s="324">
        <v>55</v>
      </c>
      <c r="AK504" s="325"/>
    </row>
    <row r="505" spans="1:37" s="323" customFormat="1" ht="12.75">
      <c r="A505" s="320">
        <v>504</v>
      </c>
      <c r="B505" s="321" t="s">
        <v>3175</v>
      </c>
      <c r="C505" s="330" t="s">
        <v>3200</v>
      </c>
      <c r="D505" s="330" t="s">
        <v>3201</v>
      </c>
      <c r="E505" s="330"/>
      <c r="F505" s="330">
        <v>100</v>
      </c>
      <c r="G505" s="336">
        <v>78.900000000000006</v>
      </c>
      <c r="H505" s="327">
        <v>83</v>
      </c>
      <c r="I505" s="327">
        <v>351</v>
      </c>
      <c r="J505" s="328">
        <v>11</v>
      </c>
      <c r="K505" s="328">
        <v>1.5</v>
      </c>
      <c r="L505" s="328">
        <v>6.4</v>
      </c>
      <c r="M505" s="328">
        <v>0</v>
      </c>
      <c r="N505" s="328">
        <v>0</v>
      </c>
      <c r="O505" s="328">
        <v>2.2000000000000002</v>
      </c>
      <c r="P505" s="327">
        <v>0</v>
      </c>
      <c r="Q505" s="323">
        <v>0</v>
      </c>
      <c r="R505" s="323">
        <v>0</v>
      </c>
      <c r="S505" s="327">
        <v>0</v>
      </c>
      <c r="T505" s="323">
        <v>0</v>
      </c>
      <c r="U505" s="323">
        <v>0</v>
      </c>
      <c r="V505" s="323">
        <v>0</v>
      </c>
      <c r="W505" s="323">
        <v>0</v>
      </c>
      <c r="X505" s="323">
        <v>0</v>
      </c>
      <c r="Y505" s="323">
        <v>0</v>
      </c>
      <c r="Z505" s="323">
        <v>0</v>
      </c>
      <c r="AA505" s="323">
        <v>0</v>
      </c>
      <c r="AB505" s="329">
        <v>0</v>
      </c>
      <c r="AC505" s="323">
        <v>0</v>
      </c>
      <c r="AD505" s="327">
        <v>0</v>
      </c>
      <c r="AE505" s="323">
        <v>0</v>
      </c>
      <c r="AF505" s="323">
        <v>0</v>
      </c>
      <c r="AG505" s="323">
        <v>0</v>
      </c>
      <c r="AH505" s="324">
        <v>0</v>
      </c>
      <c r="AI505" s="323">
        <v>0</v>
      </c>
      <c r="AJ505" s="324">
        <v>0</v>
      </c>
      <c r="AK505" s="325"/>
    </row>
    <row r="506" spans="1:37" s="323" customFormat="1" ht="12.75">
      <c r="A506" s="320">
        <v>505</v>
      </c>
      <c r="B506" s="321" t="s">
        <v>3175</v>
      </c>
      <c r="C506" s="330" t="s">
        <v>3202</v>
      </c>
      <c r="D506" s="330" t="s">
        <v>3203</v>
      </c>
      <c r="E506" s="330"/>
      <c r="F506" s="330">
        <v>100</v>
      </c>
      <c r="G506" s="336">
        <v>62.1</v>
      </c>
      <c r="H506" s="327">
        <v>207</v>
      </c>
      <c r="I506" s="327">
        <v>862</v>
      </c>
      <c r="J506" s="328">
        <v>15.2</v>
      </c>
      <c r="K506" s="328">
        <v>15.4</v>
      </c>
      <c r="L506" s="328">
        <v>2</v>
      </c>
      <c r="M506" s="328">
        <v>0</v>
      </c>
      <c r="N506" s="328">
        <v>0</v>
      </c>
      <c r="O506" s="328">
        <v>5.3</v>
      </c>
      <c r="P506" s="328">
        <v>490</v>
      </c>
      <c r="Q506" s="328">
        <v>1.5</v>
      </c>
      <c r="R506" s="328">
        <v>64</v>
      </c>
      <c r="S506" s="328">
        <v>270</v>
      </c>
      <c r="T506" s="328">
        <v>9</v>
      </c>
      <c r="U506" s="328">
        <v>0.5</v>
      </c>
      <c r="V506" s="328">
        <v>16</v>
      </c>
      <c r="W506" s="328">
        <v>218</v>
      </c>
      <c r="X506" s="329">
        <v>0.02</v>
      </c>
      <c r="Y506" s="329">
        <v>0.46</v>
      </c>
      <c r="Z506" s="328">
        <v>0.8</v>
      </c>
      <c r="AA506" s="328">
        <v>5</v>
      </c>
      <c r="AB506" s="329">
        <v>0.3</v>
      </c>
      <c r="AC506" s="328">
        <v>0</v>
      </c>
      <c r="AD506" s="328">
        <v>192</v>
      </c>
      <c r="AE506" s="323">
        <v>0</v>
      </c>
      <c r="AF506" s="323">
        <v>0</v>
      </c>
      <c r="AG506" s="323">
        <v>0</v>
      </c>
      <c r="AH506" s="324">
        <v>0</v>
      </c>
      <c r="AI506" s="323">
        <v>0</v>
      </c>
      <c r="AJ506" s="324">
        <v>0</v>
      </c>
      <c r="AK506" s="325"/>
    </row>
    <row r="507" spans="1:37" s="323" customFormat="1" ht="12.75">
      <c r="A507" s="320">
        <v>506</v>
      </c>
      <c r="B507" s="321" t="s">
        <v>3175</v>
      </c>
      <c r="C507" s="330" t="s">
        <v>3204</v>
      </c>
      <c r="D507" s="330" t="s">
        <v>3205</v>
      </c>
      <c r="E507" s="330"/>
      <c r="F507" s="330">
        <v>100</v>
      </c>
      <c r="G507" s="336">
        <v>54</v>
      </c>
      <c r="H507" s="327">
        <v>301</v>
      </c>
      <c r="I507" s="327">
        <v>1246</v>
      </c>
      <c r="J507" s="328">
        <v>17.5</v>
      </c>
      <c r="K507" s="328">
        <v>25.5</v>
      </c>
      <c r="L507" s="328">
        <v>0.3</v>
      </c>
      <c r="M507" s="328">
        <v>0</v>
      </c>
      <c r="N507" s="328">
        <v>0</v>
      </c>
      <c r="O507" s="328">
        <v>2.7</v>
      </c>
      <c r="P507" s="328">
        <v>586</v>
      </c>
      <c r="Q507" s="328">
        <v>0.4</v>
      </c>
      <c r="R507" s="328">
        <v>935</v>
      </c>
      <c r="S507" s="328">
        <v>335</v>
      </c>
      <c r="T507" s="328">
        <v>38.5</v>
      </c>
      <c r="U507" s="328">
        <v>2.9</v>
      </c>
      <c r="V507" s="328">
        <v>21</v>
      </c>
      <c r="W507" s="328">
        <v>98</v>
      </c>
      <c r="X507" s="329">
        <v>0.03</v>
      </c>
      <c r="Y507" s="329">
        <v>0.32</v>
      </c>
      <c r="Z507" s="328">
        <v>0.2</v>
      </c>
      <c r="AA507" s="328">
        <v>5</v>
      </c>
      <c r="AB507" s="329">
        <v>0.3</v>
      </c>
      <c r="AC507" s="328">
        <v>0</v>
      </c>
      <c r="AD507" s="328">
        <v>420</v>
      </c>
      <c r="AE507" s="323">
        <v>14.2</v>
      </c>
      <c r="AF507" s="323">
        <v>10.1</v>
      </c>
      <c r="AG507" s="323">
        <v>1.1000000000000001</v>
      </c>
      <c r="AH507" s="324">
        <v>94</v>
      </c>
      <c r="AI507" s="323">
        <v>1.1000000000000001</v>
      </c>
      <c r="AJ507" s="324">
        <v>94</v>
      </c>
      <c r="AK507" s="325"/>
    </row>
    <row r="508" spans="1:37" s="323" customFormat="1" ht="12.75">
      <c r="A508" s="320">
        <v>507</v>
      </c>
      <c r="B508" s="321" t="s">
        <v>3175</v>
      </c>
      <c r="C508" s="330" t="s">
        <v>2051</v>
      </c>
      <c r="D508" s="330" t="s">
        <v>3206</v>
      </c>
      <c r="E508" s="330"/>
      <c r="F508" s="330">
        <v>100</v>
      </c>
      <c r="G508" s="336">
        <v>52</v>
      </c>
      <c r="H508" s="327">
        <v>303</v>
      </c>
      <c r="I508" s="327">
        <v>1256</v>
      </c>
      <c r="J508" s="328">
        <v>17.5</v>
      </c>
      <c r="K508" s="328">
        <v>25.5</v>
      </c>
      <c r="L508" s="328">
        <v>0.9</v>
      </c>
      <c r="M508" s="328">
        <v>0</v>
      </c>
      <c r="N508" s="328">
        <v>0</v>
      </c>
      <c r="O508" s="328">
        <v>4.0999999999999996</v>
      </c>
      <c r="P508" s="328">
        <v>783</v>
      </c>
      <c r="Q508" s="328">
        <v>1.3</v>
      </c>
      <c r="R508" s="328">
        <v>935</v>
      </c>
      <c r="S508" s="328">
        <v>375</v>
      </c>
      <c r="T508" s="328">
        <v>38.5</v>
      </c>
      <c r="U508" s="328">
        <v>0.5</v>
      </c>
      <c r="V508" s="328">
        <v>30</v>
      </c>
      <c r="W508" s="328">
        <v>150</v>
      </c>
      <c r="X508" s="329">
        <v>0.03</v>
      </c>
      <c r="Y508" s="329">
        <v>0.37</v>
      </c>
      <c r="Z508" s="328">
        <v>0.2</v>
      </c>
      <c r="AA508" s="328">
        <v>5</v>
      </c>
      <c r="AB508" s="329">
        <v>0.3</v>
      </c>
      <c r="AC508" s="328">
        <v>0</v>
      </c>
      <c r="AD508" s="328">
        <v>420</v>
      </c>
      <c r="AE508" s="323">
        <v>14.2</v>
      </c>
      <c r="AF508" s="323">
        <v>10.1</v>
      </c>
      <c r="AG508" s="323">
        <v>1.1000000000000001</v>
      </c>
      <c r="AH508" s="324">
        <v>94</v>
      </c>
      <c r="AI508" s="323">
        <v>1.1000000000000001</v>
      </c>
      <c r="AJ508" s="324">
        <v>94</v>
      </c>
      <c r="AK508" s="325"/>
    </row>
    <row r="509" spans="1:37" s="323" customFormat="1" ht="12.75">
      <c r="A509" s="320">
        <v>508</v>
      </c>
      <c r="B509" s="321" t="s">
        <v>3175</v>
      </c>
      <c r="C509" s="330" t="s">
        <v>3207</v>
      </c>
      <c r="D509" s="330" t="s">
        <v>3208</v>
      </c>
      <c r="E509" s="330"/>
      <c r="F509" s="330">
        <v>100</v>
      </c>
      <c r="G509" s="336">
        <v>50</v>
      </c>
      <c r="H509" s="327">
        <v>296</v>
      </c>
      <c r="I509" s="327">
        <v>1233</v>
      </c>
      <c r="J509" s="328">
        <v>22.9</v>
      </c>
      <c r="K509" s="328">
        <v>21.4</v>
      </c>
      <c r="L509" s="328">
        <v>3.1</v>
      </c>
      <c r="M509" s="328">
        <v>0</v>
      </c>
      <c r="N509" s="328">
        <v>0</v>
      </c>
      <c r="O509" s="328">
        <v>2.6</v>
      </c>
      <c r="P509" s="328">
        <v>517</v>
      </c>
      <c r="Q509" s="328">
        <v>0.2</v>
      </c>
      <c r="R509" s="328">
        <v>373</v>
      </c>
      <c r="S509" s="328">
        <v>350</v>
      </c>
      <c r="T509" s="328">
        <v>18</v>
      </c>
      <c r="U509" s="328">
        <v>2.9</v>
      </c>
      <c r="V509" s="328">
        <v>20</v>
      </c>
      <c r="W509" s="328">
        <v>74</v>
      </c>
      <c r="X509" s="329">
        <v>0.03</v>
      </c>
      <c r="Y509" s="329">
        <v>0.28000000000000003</v>
      </c>
      <c r="Z509" s="328">
        <v>0.1</v>
      </c>
      <c r="AA509" s="328">
        <v>7</v>
      </c>
      <c r="AB509" s="329">
        <v>2.2799999999999998</v>
      </c>
      <c r="AC509" s="328">
        <v>0</v>
      </c>
      <c r="AD509" s="328">
        <v>241</v>
      </c>
      <c r="AE509" s="323">
        <v>12.9</v>
      </c>
      <c r="AF509" s="323">
        <v>6.3</v>
      </c>
      <c r="AG509" s="323">
        <v>0.7</v>
      </c>
      <c r="AH509" s="324">
        <v>79</v>
      </c>
      <c r="AI509" s="323">
        <v>0.7</v>
      </c>
      <c r="AJ509" s="324">
        <v>79</v>
      </c>
      <c r="AK509" s="325"/>
    </row>
    <row r="510" spans="1:37" s="323" customFormat="1" ht="12.75">
      <c r="A510" s="320">
        <v>509</v>
      </c>
      <c r="B510" s="321" t="s">
        <v>3175</v>
      </c>
      <c r="C510" s="330" t="s">
        <v>3209</v>
      </c>
      <c r="D510" s="330" t="s">
        <v>3210</v>
      </c>
      <c r="E510" s="330"/>
      <c r="F510" s="330">
        <v>100</v>
      </c>
      <c r="G510" s="336">
        <v>53.8</v>
      </c>
      <c r="H510" s="327">
        <v>249</v>
      </c>
      <c r="I510" s="327">
        <v>1040</v>
      </c>
      <c r="J510" s="328">
        <v>24.3</v>
      </c>
      <c r="K510" s="328">
        <v>15.9</v>
      </c>
      <c r="L510" s="328">
        <v>2.2999999999999998</v>
      </c>
      <c r="M510" s="328">
        <v>0</v>
      </c>
      <c r="N510" s="328">
        <v>0</v>
      </c>
      <c r="O510" s="328">
        <v>3.8</v>
      </c>
      <c r="P510" s="328">
        <v>782</v>
      </c>
      <c r="Q510" s="328">
        <v>0.2</v>
      </c>
      <c r="R510" s="328">
        <v>619</v>
      </c>
      <c r="S510" s="328">
        <v>463</v>
      </c>
      <c r="T510" s="323">
        <v>0</v>
      </c>
      <c r="U510" s="328">
        <v>2.8</v>
      </c>
      <c r="V510" s="328">
        <v>23</v>
      </c>
      <c r="W510" s="328">
        <v>84</v>
      </c>
      <c r="X510" s="329">
        <v>0.02</v>
      </c>
      <c r="Y510" s="329">
        <v>0.3</v>
      </c>
      <c r="Z510" s="328">
        <v>0.1</v>
      </c>
      <c r="AA510" s="328">
        <v>9</v>
      </c>
      <c r="AB510" s="329">
        <v>0.82</v>
      </c>
      <c r="AC510" s="328">
        <v>0</v>
      </c>
      <c r="AD510" s="328">
        <v>165</v>
      </c>
      <c r="AE510" s="323">
        <v>10.1</v>
      </c>
      <c r="AF510" s="323">
        <v>4.5</v>
      </c>
      <c r="AG510" s="323">
        <v>0.5</v>
      </c>
      <c r="AH510" s="324">
        <v>64</v>
      </c>
      <c r="AI510" s="323">
        <v>0.5</v>
      </c>
      <c r="AJ510" s="324">
        <v>64</v>
      </c>
      <c r="AK510" s="325"/>
    </row>
    <row r="511" spans="1:37" s="323" customFormat="1" ht="12.75">
      <c r="A511" s="320">
        <v>510</v>
      </c>
      <c r="B511" s="321" t="s">
        <v>3175</v>
      </c>
      <c r="C511" s="330" t="s">
        <v>3211</v>
      </c>
      <c r="D511" s="330" t="s">
        <v>3212</v>
      </c>
      <c r="E511" s="330"/>
      <c r="F511" s="330">
        <v>100</v>
      </c>
      <c r="G511" s="336">
        <v>54.4</v>
      </c>
      <c r="H511" s="327">
        <v>286</v>
      </c>
      <c r="I511" s="327">
        <v>1190</v>
      </c>
      <c r="J511" s="328">
        <v>23.4</v>
      </c>
      <c r="K511" s="328">
        <v>18.7</v>
      </c>
      <c r="L511" s="328">
        <v>5.9</v>
      </c>
      <c r="M511" s="328">
        <v>0</v>
      </c>
      <c r="N511" s="328">
        <v>0</v>
      </c>
      <c r="O511" s="328">
        <v>2.8</v>
      </c>
      <c r="P511" s="328">
        <v>405</v>
      </c>
      <c r="Q511" s="328">
        <v>0.5</v>
      </c>
      <c r="R511" s="328">
        <v>475</v>
      </c>
      <c r="S511" s="328">
        <v>350</v>
      </c>
      <c r="T511" s="323">
        <v>0</v>
      </c>
      <c r="U511" s="328">
        <v>2.9</v>
      </c>
      <c r="V511" s="328">
        <v>19</v>
      </c>
      <c r="W511" s="328">
        <v>84</v>
      </c>
      <c r="X511" s="329">
        <v>0.1</v>
      </c>
      <c r="Y511" s="329">
        <v>0.25</v>
      </c>
      <c r="Z511" s="328">
        <v>0.2</v>
      </c>
      <c r="AA511" s="323">
        <v>0</v>
      </c>
      <c r="AB511" s="329">
        <v>0</v>
      </c>
      <c r="AC511" s="323">
        <v>0</v>
      </c>
      <c r="AD511" s="328">
        <v>96</v>
      </c>
      <c r="AE511" s="323">
        <v>0</v>
      </c>
      <c r="AF511" s="323">
        <v>0</v>
      </c>
      <c r="AG511" s="323">
        <v>0</v>
      </c>
      <c r="AH511" s="324">
        <v>0</v>
      </c>
      <c r="AI511" s="323">
        <v>0</v>
      </c>
      <c r="AJ511" s="324">
        <v>0</v>
      </c>
      <c r="AK511" s="325"/>
    </row>
    <row r="512" spans="1:37" s="323" customFormat="1" ht="12.75">
      <c r="A512" s="320">
        <v>511</v>
      </c>
      <c r="B512" s="321" t="s">
        <v>3175</v>
      </c>
      <c r="C512" s="330" t="s">
        <v>3213</v>
      </c>
      <c r="D512" s="330" t="s">
        <v>3214</v>
      </c>
      <c r="E512" s="330"/>
      <c r="F512" s="330">
        <v>100</v>
      </c>
      <c r="G512" s="336">
        <v>79</v>
      </c>
      <c r="H512" s="327">
        <v>101</v>
      </c>
      <c r="I512" s="327">
        <v>423</v>
      </c>
      <c r="J512" s="328">
        <v>12.5</v>
      </c>
      <c r="K512" s="328">
        <v>4.5</v>
      </c>
      <c r="L512" s="328">
        <v>2.6</v>
      </c>
      <c r="M512" s="328">
        <v>0</v>
      </c>
      <c r="N512" s="328">
        <v>0</v>
      </c>
      <c r="O512" s="328">
        <v>1.4</v>
      </c>
      <c r="P512" s="328">
        <v>60</v>
      </c>
      <c r="Q512" s="328">
        <v>0.1</v>
      </c>
      <c r="R512" s="328">
        <v>405</v>
      </c>
      <c r="S512" s="328">
        <v>132</v>
      </c>
      <c r="T512" s="328">
        <v>2</v>
      </c>
      <c r="U512" s="328">
        <v>0.4</v>
      </c>
      <c r="V512" s="328">
        <v>6</v>
      </c>
      <c r="W512" s="328">
        <v>96</v>
      </c>
      <c r="X512" s="329">
        <v>0.02</v>
      </c>
      <c r="Y512" s="329">
        <v>0.16</v>
      </c>
      <c r="Z512" s="328">
        <v>0.1</v>
      </c>
      <c r="AA512" s="328">
        <v>12</v>
      </c>
      <c r="AB512" s="329">
        <v>0.57999999999999996</v>
      </c>
      <c r="AC512" s="328">
        <v>0</v>
      </c>
      <c r="AD512" s="328">
        <v>48</v>
      </c>
      <c r="AE512" s="323">
        <v>2.7</v>
      </c>
      <c r="AF512" s="323">
        <v>1.3</v>
      </c>
      <c r="AG512" s="323">
        <v>0.1</v>
      </c>
      <c r="AH512" s="324">
        <v>15</v>
      </c>
      <c r="AI512" s="323">
        <v>0.1</v>
      </c>
      <c r="AJ512" s="324">
        <v>15</v>
      </c>
      <c r="AK512" s="325"/>
    </row>
    <row r="513" spans="1:37" s="323" customFormat="1" ht="12.75">
      <c r="A513" s="320">
        <v>512</v>
      </c>
      <c r="B513" s="321" t="s">
        <v>3175</v>
      </c>
      <c r="C513" s="330" t="s">
        <v>3215</v>
      </c>
      <c r="D513" s="330" t="s">
        <v>3216</v>
      </c>
      <c r="E513" s="330"/>
      <c r="F513" s="330">
        <v>100</v>
      </c>
      <c r="G513" s="336">
        <v>82.3</v>
      </c>
      <c r="H513" s="327">
        <v>75</v>
      </c>
      <c r="I513" s="327">
        <v>315</v>
      </c>
      <c r="J513" s="328">
        <v>13.7</v>
      </c>
      <c r="K513" s="328">
        <v>1.9</v>
      </c>
      <c r="L513" s="328">
        <v>0.7</v>
      </c>
      <c r="M513" s="328">
        <v>0</v>
      </c>
      <c r="N513" s="328">
        <v>0</v>
      </c>
      <c r="O513" s="328">
        <v>1.4</v>
      </c>
      <c r="P513" s="328">
        <v>69</v>
      </c>
      <c r="Q513" s="328">
        <v>0.2</v>
      </c>
      <c r="R513" s="328">
        <v>406</v>
      </c>
      <c r="S513" s="328">
        <v>151</v>
      </c>
      <c r="T513" s="328">
        <v>24</v>
      </c>
      <c r="U513" s="328">
        <v>0.4</v>
      </c>
      <c r="V513" s="328">
        <v>5</v>
      </c>
      <c r="W513" s="328">
        <v>72</v>
      </c>
      <c r="X513" s="329">
        <v>0.02</v>
      </c>
      <c r="Y513" s="329">
        <v>0.16</v>
      </c>
      <c r="Z513" s="338">
        <v>0.1</v>
      </c>
      <c r="AA513" s="329">
        <v>13</v>
      </c>
      <c r="AB513" s="329">
        <v>0.62</v>
      </c>
      <c r="AC513" s="329">
        <v>0</v>
      </c>
      <c r="AD513" s="329">
        <v>20</v>
      </c>
      <c r="AE513" s="323">
        <v>0.6</v>
      </c>
      <c r="AF513" s="323">
        <v>0.3</v>
      </c>
      <c r="AG513" s="323">
        <v>0</v>
      </c>
      <c r="AH513" s="324">
        <v>4</v>
      </c>
      <c r="AI513" s="323">
        <v>0</v>
      </c>
      <c r="AJ513" s="324">
        <v>4</v>
      </c>
      <c r="AK513" s="325"/>
    </row>
    <row r="514" spans="1:37" s="323" customFormat="1" ht="12.75">
      <c r="A514" s="320">
        <v>513</v>
      </c>
      <c r="B514" s="321" t="s">
        <v>3175</v>
      </c>
      <c r="C514" s="330" t="s">
        <v>3217</v>
      </c>
      <c r="D514" s="330" t="s">
        <v>3218</v>
      </c>
      <c r="E514" s="330"/>
      <c r="F514" s="330">
        <v>100</v>
      </c>
      <c r="G514" s="336">
        <v>29.2</v>
      </c>
      <c r="H514" s="327">
        <v>389</v>
      </c>
      <c r="I514" s="327">
        <v>1621</v>
      </c>
      <c r="J514" s="328">
        <v>35.799999999999997</v>
      </c>
      <c r="K514" s="328">
        <v>26</v>
      </c>
      <c r="L514" s="328">
        <v>3.1</v>
      </c>
      <c r="M514" s="328">
        <v>0</v>
      </c>
      <c r="N514" s="328">
        <v>0</v>
      </c>
      <c r="O514" s="328">
        <v>6</v>
      </c>
      <c r="P514" s="328">
        <v>1184</v>
      </c>
      <c r="Q514" s="328">
        <v>0.8</v>
      </c>
      <c r="R514" s="328">
        <v>1602</v>
      </c>
      <c r="S514" s="328">
        <v>694</v>
      </c>
      <c r="T514" s="328">
        <v>2</v>
      </c>
      <c r="U514" s="328">
        <v>2.8</v>
      </c>
      <c r="V514" s="328">
        <v>44</v>
      </c>
      <c r="W514" s="328">
        <v>92</v>
      </c>
      <c r="X514" s="329">
        <v>0.04</v>
      </c>
      <c r="Y514" s="329">
        <v>0.33</v>
      </c>
      <c r="Z514" s="328">
        <v>0.3</v>
      </c>
      <c r="AA514" s="328">
        <v>7</v>
      </c>
      <c r="AB514" s="329">
        <v>1.2</v>
      </c>
      <c r="AC514" s="329">
        <v>0</v>
      </c>
      <c r="AD514" s="329">
        <v>181</v>
      </c>
      <c r="AE514" s="323">
        <v>16.399999999999999</v>
      </c>
      <c r="AF514" s="323">
        <v>6.8</v>
      </c>
      <c r="AG514" s="323">
        <v>0.3</v>
      </c>
      <c r="AH514" s="324">
        <v>68</v>
      </c>
      <c r="AI514" s="323">
        <v>0.3</v>
      </c>
      <c r="AJ514" s="324">
        <v>68</v>
      </c>
      <c r="AK514" s="325"/>
    </row>
    <row r="515" spans="1:37" s="323" customFormat="1" ht="12.75">
      <c r="A515" s="320">
        <v>514</v>
      </c>
      <c r="B515" s="321" t="s">
        <v>3175</v>
      </c>
      <c r="C515" s="330" t="s">
        <v>3219</v>
      </c>
      <c r="D515" s="330" t="s">
        <v>3220</v>
      </c>
      <c r="E515" s="330"/>
      <c r="F515" s="330">
        <v>100</v>
      </c>
      <c r="G515" s="336">
        <v>39.700000000000003</v>
      </c>
      <c r="H515" s="327">
        <v>372</v>
      </c>
      <c r="I515" s="327">
        <v>1541</v>
      </c>
      <c r="J515" s="328">
        <v>22.2</v>
      </c>
      <c r="K515" s="328">
        <v>30.9</v>
      </c>
      <c r="L515" s="328">
        <v>1.2</v>
      </c>
      <c r="M515" s="328">
        <v>0</v>
      </c>
      <c r="N515" s="328">
        <v>0</v>
      </c>
      <c r="O515" s="328">
        <v>6</v>
      </c>
      <c r="P515" s="328">
        <v>632</v>
      </c>
      <c r="Q515" s="328">
        <v>0.6</v>
      </c>
      <c r="R515" s="328">
        <v>1694</v>
      </c>
      <c r="S515" s="328">
        <v>393</v>
      </c>
      <c r="T515" s="328">
        <v>2</v>
      </c>
      <c r="U515" s="328">
        <v>2.1</v>
      </c>
      <c r="V515" s="328">
        <v>30</v>
      </c>
      <c r="W515" s="328">
        <v>91</v>
      </c>
      <c r="X515" s="329">
        <v>0.04</v>
      </c>
      <c r="Y515" s="329">
        <v>0.46</v>
      </c>
      <c r="Z515" s="328">
        <v>0.7</v>
      </c>
      <c r="AA515" s="328">
        <v>49</v>
      </c>
      <c r="AB515" s="329">
        <v>0.63</v>
      </c>
      <c r="AC515" s="329">
        <v>0</v>
      </c>
      <c r="AD515" s="329">
        <v>297</v>
      </c>
      <c r="AE515" s="323">
        <v>19.600000000000001</v>
      </c>
      <c r="AF515" s="323">
        <v>8.5</v>
      </c>
      <c r="AG515" s="323">
        <v>1.4</v>
      </c>
      <c r="AH515" s="324">
        <v>90</v>
      </c>
      <c r="AI515" s="323">
        <v>1.4</v>
      </c>
      <c r="AJ515" s="324">
        <v>90</v>
      </c>
      <c r="AK515" s="325"/>
    </row>
    <row r="516" spans="1:37" s="323" customFormat="1" ht="12.75">
      <c r="A516" s="320">
        <v>515</v>
      </c>
      <c r="B516" s="321" t="s">
        <v>3175</v>
      </c>
      <c r="C516" s="330" t="s">
        <v>3221</v>
      </c>
      <c r="D516" s="330" t="s">
        <v>3222</v>
      </c>
      <c r="E516" s="330"/>
      <c r="F516" s="330">
        <v>100</v>
      </c>
      <c r="G516" s="336">
        <v>51.8</v>
      </c>
      <c r="H516" s="327">
        <v>300</v>
      </c>
      <c r="I516" s="327">
        <v>1243</v>
      </c>
      <c r="J516" s="328">
        <v>19.8</v>
      </c>
      <c r="K516" s="328">
        <v>24.3</v>
      </c>
      <c r="L516" s="328">
        <v>0.4</v>
      </c>
      <c r="M516" s="328">
        <v>0</v>
      </c>
      <c r="N516" s="328">
        <v>0</v>
      </c>
      <c r="O516" s="328">
        <v>3.7</v>
      </c>
      <c r="P516" s="328">
        <v>388</v>
      </c>
      <c r="Q516" s="328">
        <v>0.3</v>
      </c>
      <c r="R516" s="328">
        <v>842</v>
      </c>
      <c r="S516" s="328">
        <v>347</v>
      </c>
      <c r="T516" s="328">
        <v>13.8</v>
      </c>
      <c r="U516" s="328">
        <v>2.4</v>
      </c>
      <c r="V516" s="328">
        <v>20</v>
      </c>
      <c r="W516" s="328">
        <v>187</v>
      </c>
      <c r="X516" s="329">
        <v>0.03</v>
      </c>
      <c r="Y516" s="329">
        <v>0.49</v>
      </c>
      <c r="Z516" s="328">
        <v>0.6</v>
      </c>
      <c r="AA516" s="328">
        <v>62</v>
      </c>
      <c r="AB516" s="329">
        <v>1.31</v>
      </c>
      <c r="AC516" s="329">
        <v>0</v>
      </c>
      <c r="AD516" s="329">
        <v>252</v>
      </c>
      <c r="AE516" s="323">
        <v>15.3</v>
      </c>
      <c r="AF516" s="323">
        <v>5.9</v>
      </c>
      <c r="AG516" s="323">
        <v>0.5</v>
      </c>
      <c r="AH516" s="324">
        <v>72</v>
      </c>
      <c r="AI516" s="323">
        <v>0.5</v>
      </c>
      <c r="AJ516" s="324">
        <v>72</v>
      </c>
      <c r="AK516" s="325"/>
    </row>
    <row r="517" spans="1:37" s="323" customFormat="1" ht="12.75">
      <c r="A517" s="320">
        <v>516</v>
      </c>
      <c r="B517" s="321" t="s">
        <v>3175</v>
      </c>
      <c r="C517" s="330" t="s">
        <v>3223</v>
      </c>
      <c r="D517" s="330" t="s">
        <v>3224</v>
      </c>
      <c r="E517" s="330"/>
      <c r="F517" s="330">
        <v>100</v>
      </c>
      <c r="G517" s="336">
        <v>41.5</v>
      </c>
      <c r="H517" s="327">
        <v>348</v>
      </c>
      <c r="I517" s="327">
        <v>1445</v>
      </c>
      <c r="J517" s="328">
        <v>24.9</v>
      </c>
      <c r="K517" s="328">
        <v>26</v>
      </c>
      <c r="L517" s="328">
        <v>3.5</v>
      </c>
      <c r="M517" s="328">
        <v>0</v>
      </c>
      <c r="N517" s="328">
        <v>0</v>
      </c>
      <c r="O517" s="328">
        <v>3.9</v>
      </c>
      <c r="P517" s="328">
        <v>829</v>
      </c>
      <c r="Q517" s="328">
        <v>0.3</v>
      </c>
      <c r="R517" s="328">
        <v>802</v>
      </c>
      <c r="S517" s="328">
        <v>525</v>
      </c>
      <c r="T517" s="328">
        <v>3.6</v>
      </c>
      <c r="U517" s="328">
        <v>3.9</v>
      </c>
      <c r="V517" s="328">
        <v>29</v>
      </c>
      <c r="W517" s="328">
        <v>119</v>
      </c>
      <c r="X517" s="329">
        <v>0.03</v>
      </c>
      <c r="Y517" s="329">
        <v>0.3</v>
      </c>
      <c r="Z517" s="328">
        <v>0.1</v>
      </c>
      <c r="AA517" s="328">
        <v>21</v>
      </c>
      <c r="AB517" s="329">
        <v>1.6</v>
      </c>
      <c r="AC517" s="329">
        <v>0</v>
      </c>
      <c r="AD517" s="329">
        <v>283</v>
      </c>
      <c r="AE517" s="323">
        <v>18</v>
      </c>
      <c r="AF517" s="323">
        <v>7.7</v>
      </c>
      <c r="AG517" s="323">
        <v>0.7</v>
      </c>
      <c r="AH517" s="324">
        <v>109</v>
      </c>
      <c r="AI517" s="323">
        <v>0.7</v>
      </c>
      <c r="AJ517" s="324">
        <v>109</v>
      </c>
      <c r="AK517" s="325"/>
    </row>
    <row r="518" spans="1:37" s="323" customFormat="1" ht="12.75">
      <c r="A518" s="320">
        <v>517</v>
      </c>
      <c r="B518" s="321" t="s">
        <v>3175</v>
      </c>
      <c r="C518" s="330" t="s">
        <v>2175</v>
      </c>
      <c r="D518" s="330" t="s">
        <v>3225</v>
      </c>
      <c r="E518" s="330"/>
      <c r="F518" s="330">
        <v>100</v>
      </c>
      <c r="G518" s="336">
        <v>82.6</v>
      </c>
      <c r="H518" s="327">
        <v>81</v>
      </c>
      <c r="I518" s="327">
        <v>343</v>
      </c>
      <c r="J518" s="328">
        <v>2.9</v>
      </c>
      <c r="K518" s="328">
        <v>2.8</v>
      </c>
      <c r="L518" s="328">
        <v>11.2</v>
      </c>
      <c r="M518" s="328">
        <v>0</v>
      </c>
      <c r="N518" s="328">
        <v>0</v>
      </c>
      <c r="O518" s="328">
        <v>0.5</v>
      </c>
      <c r="P518" s="328">
        <v>89</v>
      </c>
      <c r="Q518" s="328">
        <v>0</v>
      </c>
      <c r="R518" s="328">
        <v>40</v>
      </c>
      <c r="S518" s="328">
        <v>93</v>
      </c>
      <c r="T518" s="328">
        <v>4</v>
      </c>
      <c r="U518" s="328">
        <v>0.3</v>
      </c>
      <c r="V518" s="328">
        <v>8</v>
      </c>
      <c r="W518" s="328">
        <v>103</v>
      </c>
      <c r="X518" s="329">
        <v>0.03</v>
      </c>
      <c r="Y518" s="329">
        <v>0.19</v>
      </c>
      <c r="Z518" s="328">
        <v>0.1</v>
      </c>
      <c r="AA518" s="328">
        <v>5</v>
      </c>
      <c r="AB518" s="329">
        <v>0.3</v>
      </c>
      <c r="AC518" s="329">
        <v>1</v>
      </c>
      <c r="AD518" s="329">
        <v>24</v>
      </c>
      <c r="AE518" s="323">
        <v>1.6</v>
      </c>
      <c r="AF518" s="323">
        <v>0.7</v>
      </c>
      <c r="AG518" s="323">
        <v>0.1</v>
      </c>
      <c r="AH518" s="324">
        <v>13</v>
      </c>
      <c r="AI518" s="323">
        <v>0.1</v>
      </c>
      <c r="AJ518" s="324">
        <v>13</v>
      </c>
      <c r="AK518" s="325"/>
    </row>
    <row r="519" spans="1:37" s="323" customFormat="1" ht="12.75">
      <c r="A519" s="320">
        <v>518</v>
      </c>
      <c r="B519" s="321" t="s">
        <v>3226</v>
      </c>
      <c r="C519" s="330" t="s">
        <v>3227</v>
      </c>
      <c r="D519" s="330" t="s">
        <v>3228</v>
      </c>
      <c r="E519" s="330"/>
      <c r="F519" s="330">
        <v>100</v>
      </c>
      <c r="G519" s="336">
        <v>96.8</v>
      </c>
      <c r="H519" s="338">
        <v>12</v>
      </c>
      <c r="I519" s="327">
        <v>51</v>
      </c>
      <c r="J519" s="328">
        <v>0.1</v>
      </c>
      <c r="K519" s="328">
        <v>0</v>
      </c>
      <c r="L519" s="328">
        <v>2.9</v>
      </c>
      <c r="M519" s="328">
        <v>0</v>
      </c>
      <c r="N519" s="328">
        <v>0</v>
      </c>
      <c r="O519" s="328">
        <v>0.2</v>
      </c>
      <c r="P519" s="328">
        <v>1</v>
      </c>
      <c r="Q519" s="328">
        <v>0</v>
      </c>
      <c r="R519" s="328">
        <v>3</v>
      </c>
      <c r="S519" s="328">
        <v>1</v>
      </c>
      <c r="T519" s="328">
        <v>0</v>
      </c>
      <c r="U519" s="328">
        <v>0</v>
      </c>
      <c r="V519" s="328">
        <v>0</v>
      </c>
      <c r="W519" s="328">
        <v>5</v>
      </c>
      <c r="X519" s="329">
        <v>0</v>
      </c>
      <c r="Y519" s="329">
        <v>0.01</v>
      </c>
      <c r="Z519" s="328">
        <v>0</v>
      </c>
      <c r="AA519" s="328">
        <v>1</v>
      </c>
      <c r="AB519" s="329">
        <v>0</v>
      </c>
      <c r="AC519" s="328">
        <v>0</v>
      </c>
      <c r="AD519" s="327">
        <v>0</v>
      </c>
      <c r="AE519" s="323">
        <v>0</v>
      </c>
      <c r="AF519" s="323">
        <v>0</v>
      </c>
      <c r="AG519" s="323">
        <v>0</v>
      </c>
      <c r="AH519" s="324">
        <v>0</v>
      </c>
      <c r="AI519" s="323">
        <v>0</v>
      </c>
      <c r="AJ519" s="324">
        <v>0</v>
      </c>
      <c r="AK519" s="325"/>
    </row>
    <row r="520" spans="1:37" s="323" customFormat="1" ht="12.75">
      <c r="A520" s="320">
        <v>519</v>
      </c>
      <c r="B520" s="321" t="s">
        <v>3226</v>
      </c>
      <c r="C520" s="330" t="s">
        <v>3229</v>
      </c>
      <c r="D520" s="330" t="s">
        <v>3230</v>
      </c>
      <c r="E520" s="330"/>
      <c r="F520" s="330">
        <v>100</v>
      </c>
      <c r="G520" s="336">
        <v>96</v>
      </c>
      <c r="H520" s="327">
        <v>14</v>
      </c>
      <c r="I520" s="327">
        <v>60</v>
      </c>
      <c r="J520" s="328">
        <v>0.3</v>
      </c>
      <c r="K520" s="328">
        <v>0</v>
      </c>
      <c r="L520" s="328">
        <v>3.2</v>
      </c>
      <c r="M520" s="328">
        <v>3.2</v>
      </c>
      <c r="N520" s="328">
        <v>0</v>
      </c>
      <c r="O520" s="328">
        <v>0.5</v>
      </c>
      <c r="P520" s="328">
        <v>12</v>
      </c>
      <c r="Q520" s="328">
        <v>0</v>
      </c>
      <c r="R520" s="328">
        <v>26</v>
      </c>
      <c r="S520" s="328">
        <v>5</v>
      </c>
      <c r="T520" s="323">
        <v>0</v>
      </c>
      <c r="U520" s="328">
        <v>0</v>
      </c>
      <c r="V520" s="328">
        <v>6</v>
      </c>
      <c r="W520" s="328">
        <v>164</v>
      </c>
      <c r="X520" s="329">
        <v>0.02</v>
      </c>
      <c r="Y520" s="329">
        <v>0</v>
      </c>
      <c r="Z520" s="328">
        <v>0</v>
      </c>
      <c r="AA520" s="328">
        <v>0</v>
      </c>
      <c r="AB520" s="329">
        <v>0</v>
      </c>
      <c r="AC520" s="328">
        <v>2</v>
      </c>
      <c r="AD520" s="328">
        <v>0</v>
      </c>
      <c r="AE520" s="323">
        <v>0</v>
      </c>
      <c r="AF520" s="323">
        <v>0</v>
      </c>
      <c r="AG520" s="323">
        <v>0</v>
      </c>
      <c r="AH520" s="324">
        <v>0</v>
      </c>
      <c r="AI520" s="323">
        <v>0</v>
      </c>
      <c r="AJ520" s="324">
        <v>0</v>
      </c>
      <c r="AK520" s="325"/>
    </row>
    <row r="521" spans="1:37" s="323" customFormat="1" ht="12.75">
      <c r="A521" s="320">
        <v>520</v>
      </c>
      <c r="B521" s="321" t="s">
        <v>3226</v>
      </c>
      <c r="C521" s="330" t="s">
        <v>3231</v>
      </c>
      <c r="D521" s="330" t="s">
        <v>3232</v>
      </c>
      <c r="E521" s="330"/>
      <c r="F521" s="330">
        <v>100</v>
      </c>
      <c r="G521" s="336">
        <v>86.5</v>
      </c>
      <c r="H521" s="327">
        <v>59</v>
      </c>
      <c r="I521" s="327">
        <v>249</v>
      </c>
      <c r="J521" s="328">
        <v>1.9</v>
      </c>
      <c r="K521" s="328">
        <v>1</v>
      </c>
      <c r="L521" s="328">
        <v>9.8000000000000007</v>
      </c>
      <c r="M521" s="328">
        <v>8.1999999999999993</v>
      </c>
      <c r="N521" s="328">
        <v>1.5</v>
      </c>
      <c r="O521" s="328">
        <v>0.8</v>
      </c>
      <c r="P521" s="328">
        <v>9</v>
      </c>
      <c r="Q521" s="328">
        <v>0.6</v>
      </c>
      <c r="R521" s="328">
        <v>45</v>
      </c>
      <c r="S521" s="328">
        <v>57</v>
      </c>
      <c r="T521" s="323">
        <v>0</v>
      </c>
      <c r="U521" s="328">
        <v>0.5</v>
      </c>
      <c r="V521" s="328">
        <v>23</v>
      </c>
      <c r="W521" s="328">
        <v>53</v>
      </c>
      <c r="X521" s="329">
        <v>0.08</v>
      </c>
      <c r="Y521" s="329">
        <v>0.02</v>
      </c>
      <c r="Z521" s="328">
        <v>0.1</v>
      </c>
      <c r="AA521" s="323">
        <v>0</v>
      </c>
      <c r="AB521" s="329">
        <v>0</v>
      </c>
      <c r="AC521" s="328">
        <v>0</v>
      </c>
      <c r="AD521" s="327">
        <v>0</v>
      </c>
      <c r="AE521" s="323">
        <v>0</v>
      </c>
      <c r="AF521" s="323">
        <v>0</v>
      </c>
      <c r="AG521" s="323">
        <v>0</v>
      </c>
      <c r="AH521" s="324">
        <v>0</v>
      </c>
      <c r="AI521" s="323">
        <v>0</v>
      </c>
      <c r="AJ521" s="324">
        <v>0</v>
      </c>
      <c r="AK521" s="325"/>
    </row>
    <row r="522" spans="1:37" s="323" customFormat="1" ht="12.75">
      <c r="A522" s="320">
        <v>521</v>
      </c>
      <c r="B522" s="321" t="s">
        <v>3226</v>
      </c>
      <c r="C522" s="330" t="s">
        <v>3233</v>
      </c>
      <c r="D522" s="330" t="s">
        <v>3234</v>
      </c>
      <c r="E522" s="330"/>
      <c r="F522" s="330">
        <v>100</v>
      </c>
      <c r="G522" s="336">
        <v>84.4</v>
      </c>
      <c r="H522" s="327">
        <v>69</v>
      </c>
      <c r="I522" s="327">
        <v>289</v>
      </c>
      <c r="J522" s="328">
        <v>2.9</v>
      </c>
      <c r="K522" s="328">
        <v>1.4</v>
      </c>
      <c r="L522" s="328">
        <v>10.3</v>
      </c>
      <c r="M522" s="328">
        <v>8.5</v>
      </c>
      <c r="N522" s="328">
        <v>1.8</v>
      </c>
      <c r="O522" s="328">
        <v>0.7</v>
      </c>
      <c r="P522" s="328">
        <v>56</v>
      </c>
      <c r="Q522" s="328">
        <v>0.5</v>
      </c>
      <c r="R522" s="328">
        <v>57</v>
      </c>
      <c r="S522" s="328">
        <v>93</v>
      </c>
      <c r="T522" s="323">
        <v>0</v>
      </c>
      <c r="U522" s="328">
        <v>0.5</v>
      </c>
      <c r="V522" s="328">
        <v>26</v>
      </c>
      <c r="W522" s="328">
        <v>63</v>
      </c>
      <c r="X522" s="329">
        <v>0.16</v>
      </c>
      <c r="Y522" s="329">
        <v>0.28000000000000003</v>
      </c>
      <c r="Z522" s="328">
        <v>3</v>
      </c>
      <c r="AA522" s="328">
        <v>44</v>
      </c>
      <c r="AB522" s="329">
        <v>0</v>
      </c>
      <c r="AC522" s="328">
        <v>0</v>
      </c>
      <c r="AD522" s="328">
        <v>130</v>
      </c>
      <c r="AE522" s="323">
        <v>0</v>
      </c>
      <c r="AF522" s="323">
        <v>0</v>
      </c>
      <c r="AG522" s="323">
        <v>0</v>
      </c>
      <c r="AH522" s="324">
        <v>0</v>
      </c>
      <c r="AI522" s="323">
        <v>0</v>
      </c>
      <c r="AJ522" s="324">
        <v>0</v>
      </c>
      <c r="AK522" s="325"/>
    </row>
    <row r="523" spans="1:37" s="323" customFormat="1" ht="12.75">
      <c r="A523" s="320">
        <v>522</v>
      </c>
      <c r="B523" s="321" t="s">
        <v>3226</v>
      </c>
      <c r="C523" s="330" t="s">
        <v>3235</v>
      </c>
      <c r="D523" s="330" t="s">
        <v>3236</v>
      </c>
      <c r="E523" s="330"/>
      <c r="F523" s="330">
        <v>100</v>
      </c>
      <c r="G523" s="336">
        <v>98.5</v>
      </c>
      <c r="H523" s="327">
        <v>5</v>
      </c>
      <c r="I523" s="327">
        <v>22</v>
      </c>
      <c r="J523" s="328">
        <v>0.1</v>
      </c>
      <c r="K523" s="328">
        <v>0.1</v>
      </c>
      <c r="L523" s="328">
        <v>1</v>
      </c>
      <c r="M523" s="328">
        <v>1</v>
      </c>
      <c r="N523" s="328">
        <v>0</v>
      </c>
      <c r="O523" s="328">
        <v>0.3</v>
      </c>
      <c r="P523" s="328">
        <v>5</v>
      </c>
      <c r="Q523" s="328">
        <v>0.2</v>
      </c>
      <c r="R523" s="328">
        <v>2</v>
      </c>
      <c r="S523" s="328">
        <v>5</v>
      </c>
      <c r="T523" s="328">
        <v>0</v>
      </c>
      <c r="U523" s="328">
        <v>0</v>
      </c>
      <c r="V523" s="328">
        <v>3</v>
      </c>
      <c r="W523" s="328">
        <v>49</v>
      </c>
      <c r="X523" s="329">
        <v>0.01</v>
      </c>
      <c r="Y523" s="329">
        <v>0.01</v>
      </c>
      <c r="Z523" s="328">
        <v>0.9</v>
      </c>
      <c r="AA523" s="328">
        <v>2</v>
      </c>
      <c r="AB523" s="329">
        <v>0</v>
      </c>
      <c r="AC523" s="328">
        <v>0</v>
      </c>
      <c r="AD523" s="328">
        <v>0</v>
      </c>
      <c r="AE523" s="323">
        <v>0</v>
      </c>
      <c r="AF523" s="323">
        <v>0</v>
      </c>
      <c r="AG523" s="323">
        <v>0</v>
      </c>
      <c r="AH523" s="324">
        <v>0</v>
      </c>
      <c r="AI523" s="323">
        <v>0</v>
      </c>
      <c r="AJ523" s="324">
        <v>0</v>
      </c>
      <c r="AK523" s="325"/>
    </row>
    <row r="524" spans="1:37" s="323" customFormat="1" ht="12.75">
      <c r="A524" s="320">
        <v>523</v>
      </c>
      <c r="B524" s="321" t="s">
        <v>3226</v>
      </c>
      <c r="C524" s="330" t="s">
        <v>3237</v>
      </c>
      <c r="D524" s="330" t="s">
        <v>3238</v>
      </c>
      <c r="E524" s="330"/>
      <c r="F524" s="330">
        <v>100</v>
      </c>
      <c r="G524" s="336">
        <v>93.3</v>
      </c>
      <c r="H524" s="327">
        <v>38</v>
      </c>
      <c r="I524" s="327">
        <v>158</v>
      </c>
      <c r="J524" s="328">
        <v>0.4</v>
      </c>
      <c r="K524" s="328">
        <v>0</v>
      </c>
      <c r="L524" s="328">
        <v>2.1</v>
      </c>
      <c r="M524" s="328">
        <v>2.1</v>
      </c>
      <c r="N524" s="328">
        <v>0</v>
      </c>
      <c r="O524" s="328">
        <v>0.2</v>
      </c>
      <c r="P524" s="328">
        <v>0</v>
      </c>
      <c r="Q524" s="328">
        <v>0.2</v>
      </c>
      <c r="R524" s="328">
        <v>4</v>
      </c>
      <c r="S524" s="328">
        <v>15</v>
      </c>
      <c r="T524" s="328">
        <v>8</v>
      </c>
      <c r="U524" s="328">
        <v>0</v>
      </c>
      <c r="V524" s="328">
        <v>6</v>
      </c>
      <c r="W524" s="328">
        <v>30</v>
      </c>
      <c r="X524" s="329">
        <v>0</v>
      </c>
      <c r="Y524" s="329">
        <v>0.02</v>
      </c>
      <c r="Z524" s="328">
        <v>0.4</v>
      </c>
      <c r="AA524" s="328">
        <v>5</v>
      </c>
      <c r="AB524" s="329">
        <v>0.04</v>
      </c>
      <c r="AC524" s="328">
        <v>0</v>
      </c>
      <c r="AD524" s="328">
        <v>0</v>
      </c>
      <c r="AE524" s="323">
        <v>0</v>
      </c>
      <c r="AF524" s="323">
        <v>0</v>
      </c>
      <c r="AG524" s="323">
        <v>0</v>
      </c>
      <c r="AH524" s="324">
        <v>0</v>
      </c>
      <c r="AI524" s="323">
        <v>0</v>
      </c>
      <c r="AJ524" s="324">
        <v>0</v>
      </c>
      <c r="AK524" s="325"/>
    </row>
    <row r="525" spans="1:37" s="323" customFormat="1" ht="12.75">
      <c r="A525" s="320">
        <v>524</v>
      </c>
      <c r="B525" s="321" t="s">
        <v>3226</v>
      </c>
      <c r="C525" s="330" t="s">
        <v>3239</v>
      </c>
      <c r="D525" s="330" t="s">
        <v>3240</v>
      </c>
      <c r="E525" s="330"/>
      <c r="F525" s="330">
        <v>100</v>
      </c>
      <c r="G525" s="336">
        <v>83</v>
      </c>
      <c r="H525" s="327">
        <v>78</v>
      </c>
      <c r="I525" s="327">
        <v>330</v>
      </c>
      <c r="J525" s="328">
        <v>0.6</v>
      </c>
      <c r="K525" s="328">
        <v>0</v>
      </c>
      <c r="L525" s="328">
        <v>12</v>
      </c>
      <c r="M525" s="328">
        <v>0</v>
      </c>
      <c r="N525" s="328">
        <v>0</v>
      </c>
      <c r="O525" s="328">
        <v>0.4</v>
      </c>
      <c r="P525" s="328">
        <v>25</v>
      </c>
      <c r="Q525" s="328">
        <v>0.7</v>
      </c>
      <c r="R525" s="323">
        <v>0</v>
      </c>
      <c r="S525" s="328">
        <v>35</v>
      </c>
      <c r="T525" s="323">
        <v>0</v>
      </c>
      <c r="U525" s="323">
        <v>0</v>
      </c>
      <c r="V525" s="323">
        <v>0</v>
      </c>
      <c r="W525" s="323">
        <v>0</v>
      </c>
      <c r="X525" s="329">
        <v>0.03</v>
      </c>
      <c r="Y525" s="329">
        <v>0.03</v>
      </c>
      <c r="Z525" s="328">
        <v>0.1</v>
      </c>
      <c r="AA525" s="323">
        <v>0</v>
      </c>
      <c r="AB525" s="329">
        <v>0</v>
      </c>
      <c r="AC525" s="323">
        <v>0</v>
      </c>
      <c r="AD525" s="327">
        <v>0</v>
      </c>
      <c r="AE525" s="323">
        <v>0</v>
      </c>
      <c r="AF525" s="323">
        <v>0</v>
      </c>
      <c r="AG525" s="323">
        <v>0</v>
      </c>
      <c r="AH525" s="324">
        <v>0</v>
      </c>
      <c r="AI525" s="323">
        <v>0</v>
      </c>
      <c r="AJ525" s="324">
        <v>0</v>
      </c>
      <c r="AK525" s="325"/>
    </row>
    <row r="526" spans="1:37" s="323" customFormat="1" ht="12.75">
      <c r="A526" s="320">
        <v>525</v>
      </c>
      <c r="B526" s="321" t="s">
        <v>3226</v>
      </c>
      <c r="C526" s="330" t="s">
        <v>3241</v>
      </c>
      <c r="D526" s="330" t="s">
        <v>3242</v>
      </c>
      <c r="E526" s="330"/>
      <c r="F526" s="330">
        <v>100</v>
      </c>
      <c r="G526" s="336">
        <v>89</v>
      </c>
      <c r="H526" s="327">
        <v>44</v>
      </c>
      <c r="I526" s="327">
        <v>185</v>
      </c>
      <c r="J526" s="328">
        <v>0</v>
      </c>
      <c r="K526" s="328">
        <v>0</v>
      </c>
      <c r="L526" s="328">
        <v>10.9</v>
      </c>
      <c r="M526" s="328">
        <v>10.9</v>
      </c>
      <c r="N526" s="328">
        <v>0</v>
      </c>
      <c r="O526" s="328">
        <v>0.1</v>
      </c>
      <c r="P526" s="328">
        <v>0</v>
      </c>
      <c r="Q526" s="328">
        <v>0.1</v>
      </c>
      <c r="R526" s="328">
        <v>6</v>
      </c>
      <c r="S526" s="328">
        <v>13</v>
      </c>
      <c r="T526" s="328">
        <v>0</v>
      </c>
      <c r="U526" s="328">
        <v>0</v>
      </c>
      <c r="V526" s="328">
        <v>1</v>
      </c>
      <c r="W526" s="328">
        <v>1</v>
      </c>
      <c r="X526" s="329">
        <v>0</v>
      </c>
      <c r="Y526" s="329">
        <v>0</v>
      </c>
      <c r="Z526" s="328">
        <v>0</v>
      </c>
      <c r="AA526" s="328">
        <v>0</v>
      </c>
      <c r="AB526" s="329">
        <v>0</v>
      </c>
      <c r="AC526" s="328">
        <v>0</v>
      </c>
      <c r="AD526" s="328">
        <v>0</v>
      </c>
      <c r="AE526" s="323">
        <v>0</v>
      </c>
      <c r="AF526" s="323">
        <v>0</v>
      </c>
      <c r="AG526" s="323">
        <v>0</v>
      </c>
      <c r="AH526" s="324">
        <v>0</v>
      </c>
      <c r="AI526" s="323">
        <v>0</v>
      </c>
      <c r="AJ526" s="324">
        <v>0</v>
      </c>
      <c r="AK526" s="325"/>
    </row>
    <row r="527" spans="1:37" s="323" customFormat="1" ht="12.75">
      <c r="A527" s="320">
        <v>526</v>
      </c>
      <c r="B527" s="321" t="s">
        <v>3226</v>
      </c>
      <c r="C527" s="330" t="s">
        <v>3243</v>
      </c>
      <c r="D527" s="330" t="s">
        <v>3244</v>
      </c>
      <c r="E527" s="330"/>
      <c r="F527" s="330">
        <v>100</v>
      </c>
      <c r="G527" s="336">
        <v>93</v>
      </c>
      <c r="H527" s="327">
        <v>33</v>
      </c>
      <c r="I527" s="327">
        <v>140</v>
      </c>
      <c r="J527" s="328">
        <v>0.1</v>
      </c>
      <c r="K527" s="328">
        <v>0</v>
      </c>
      <c r="L527" s="328">
        <v>3</v>
      </c>
      <c r="M527" s="328">
        <v>0</v>
      </c>
      <c r="N527" s="328">
        <v>0</v>
      </c>
      <c r="O527" s="328">
        <v>0.5</v>
      </c>
      <c r="P527" s="328">
        <v>0</v>
      </c>
      <c r="Q527" s="328">
        <v>1.2</v>
      </c>
      <c r="R527" s="323">
        <v>0</v>
      </c>
      <c r="S527" s="328">
        <v>0</v>
      </c>
      <c r="T527" s="323">
        <v>0</v>
      </c>
      <c r="U527" s="323">
        <v>0</v>
      </c>
      <c r="V527" s="323">
        <v>0</v>
      </c>
      <c r="W527" s="323">
        <v>0</v>
      </c>
      <c r="X527" s="329">
        <v>0.01</v>
      </c>
      <c r="Y527" s="329">
        <v>0.02</v>
      </c>
      <c r="Z527" s="328">
        <v>0.1</v>
      </c>
      <c r="AA527" s="323">
        <v>0</v>
      </c>
      <c r="AB527" s="329">
        <v>0</v>
      </c>
      <c r="AC527" s="328">
        <v>0</v>
      </c>
      <c r="AD527" s="327">
        <v>0</v>
      </c>
      <c r="AE527" s="323">
        <v>0</v>
      </c>
      <c r="AF527" s="323">
        <v>0</v>
      </c>
      <c r="AG527" s="323">
        <v>0</v>
      </c>
      <c r="AH527" s="324">
        <v>0</v>
      </c>
      <c r="AI527" s="323">
        <v>0</v>
      </c>
      <c r="AJ527" s="324">
        <v>0</v>
      </c>
      <c r="AK527" s="325"/>
    </row>
    <row r="528" spans="1:37" s="323" customFormat="1" ht="12.75">
      <c r="A528" s="320">
        <v>527</v>
      </c>
      <c r="B528" s="321" t="s">
        <v>3226</v>
      </c>
      <c r="C528" s="330" t="s">
        <v>3245</v>
      </c>
      <c r="D528" s="330" t="s">
        <v>3246</v>
      </c>
      <c r="E528" s="330"/>
      <c r="F528" s="330">
        <v>100</v>
      </c>
      <c r="G528" s="336">
        <v>84.6</v>
      </c>
      <c r="H528" s="327">
        <v>62</v>
      </c>
      <c r="I528" s="327">
        <v>261</v>
      </c>
      <c r="J528" s="328">
        <v>0.4</v>
      </c>
      <c r="K528" s="328">
        <v>0</v>
      </c>
      <c r="L528" s="328">
        <v>14.7</v>
      </c>
      <c r="M528" s="328">
        <v>14.1</v>
      </c>
      <c r="N528" s="328">
        <v>0.6</v>
      </c>
      <c r="O528" s="328">
        <v>0.3</v>
      </c>
      <c r="P528" s="328">
        <v>7</v>
      </c>
      <c r="Q528" s="328">
        <v>0.4</v>
      </c>
      <c r="R528" s="328">
        <v>3</v>
      </c>
      <c r="S528" s="328">
        <v>9</v>
      </c>
      <c r="T528" s="328">
        <v>1</v>
      </c>
      <c r="U528" s="328">
        <v>0.1</v>
      </c>
      <c r="V528" s="328">
        <v>5</v>
      </c>
      <c r="W528" s="328">
        <v>115</v>
      </c>
      <c r="X528" s="329">
        <v>0.01</v>
      </c>
      <c r="Y528" s="329">
        <v>0.01</v>
      </c>
      <c r="Z528" s="328">
        <v>0.2</v>
      </c>
      <c r="AA528" s="328">
        <v>1</v>
      </c>
      <c r="AB528" s="329">
        <v>0</v>
      </c>
      <c r="AC528" s="328">
        <v>1</v>
      </c>
      <c r="AD528" s="328">
        <v>77</v>
      </c>
      <c r="AE528" s="323">
        <v>0</v>
      </c>
      <c r="AF528" s="323">
        <v>0</v>
      </c>
      <c r="AG528" s="323">
        <v>0</v>
      </c>
      <c r="AH528" s="324">
        <v>0</v>
      </c>
      <c r="AI528" s="323">
        <v>0</v>
      </c>
      <c r="AJ528" s="324">
        <v>0</v>
      </c>
      <c r="AK528" s="325"/>
    </row>
    <row r="529" spans="1:37" s="323" customFormat="1" ht="12.75">
      <c r="A529" s="320">
        <v>528</v>
      </c>
      <c r="B529" s="321" t="s">
        <v>3226</v>
      </c>
      <c r="C529" s="330" t="s">
        <v>3247</v>
      </c>
      <c r="D529" s="330" t="s">
        <v>3248</v>
      </c>
      <c r="E529" s="330"/>
      <c r="F529" s="330">
        <v>100</v>
      </c>
      <c r="G529" s="336">
        <v>89.2</v>
      </c>
      <c r="H529" s="327">
        <v>44</v>
      </c>
      <c r="I529" s="327">
        <v>186</v>
      </c>
      <c r="J529" s="328">
        <v>0.2</v>
      </c>
      <c r="K529" s="328">
        <v>0</v>
      </c>
      <c r="L529" s="328">
        <v>10.4</v>
      </c>
      <c r="M529" s="328">
        <v>9.9</v>
      </c>
      <c r="N529" s="328">
        <v>0.6</v>
      </c>
      <c r="O529" s="328">
        <v>0.2</v>
      </c>
      <c r="P529" s="328">
        <v>5</v>
      </c>
      <c r="Q529" s="328">
        <v>0.2</v>
      </c>
      <c r="R529" s="328">
        <v>7</v>
      </c>
      <c r="S529" s="328">
        <v>6</v>
      </c>
      <c r="T529" s="328">
        <v>0</v>
      </c>
      <c r="U529" s="328">
        <v>0.1</v>
      </c>
      <c r="V529" s="328">
        <v>4</v>
      </c>
      <c r="W529" s="328">
        <v>40</v>
      </c>
      <c r="X529" s="329">
        <v>0</v>
      </c>
      <c r="Y529" s="329">
        <v>0.01</v>
      </c>
      <c r="Z529" s="328">
        <v>0.3</v>
      </c>
      <c r="AA529" s="328">
        <v>1</v>
      </c>
      <c r="AB529" s="329">
        <v>0</v>
      </c>
      <c r="AC529" s="328">
        <v>5</v>
      </c>
      <c r="AD529" s="328">
        <v>20</v>
      </c>
      <c r="AE529" s="323">
        <v>0</v>
      </c>
      <c r="AF529" s="323">
        <v>0</v>
      </c>
      <c r="AG529" s="323">
        <v>0</v>
      </c>
      <c r="AH529" s="324">
        <v>0</v>
      </c>
      <c r="AI529" s="323">
        <v>0</v>
      </c>
      <c r="AJ529" s="324">
        <v>0</v>
      </c>
      <c r="AK529" s="325"/>
    </row>
    <row r="530" spans="1:37" s="323" customFormat="1" ht="12.75">
      <c r="A530" s="320">
        <v>529</v>
      </c>
      <c r="B530" s="321" t="s">
        <v>3226</v>
      </c>
      <c r="C530" s="330" t="s">
        <v>3249</v>
      </c>
      <c r="D530" s="330" t="s">
        <v>3250</v>
      </c>
      <c r="E530" s="330"/>
      <c r="F530" s="330">
        <v>100</v>
      </c>
      <c r="G530" s="336">
        <v>88.5</v>
      </c>
      <c r="H530" s="327">
        <v>48</v>
      </c>
      <c r="I530" s="327">
        <v>202</v>
      </c>
      <c r="J530" s="328">
        <v>0.1</v>
      </c>
      <c r="K530" s="328">
        <v>0</v>
      </c>
      <c r="L530" s="328">
        <v>11.3</v>
      </c>
      <c r="M530" s="328">
        <v>10.3</v>
      </c>
      <c r="N530" s="328">
        <v>1</v>
      </c>
      <c r="O530" s="328">
        <v>0.2</v>
      </c>
      <c r="P530" s="328">
        <v>11</v>
      </c>
      <c r="Q530" s="328">
        <v>0.4</v>
      </c>
      <c r="R530" s="328">
        <v>7</v>
      </c>
      <c r="S530" s="328">
        <v>2</v>
      </c>
      <c r="T530" s="323">
        <v>0</v>
      </c>
      <c r="U530" s="328">
        <v>0</v>
      </c>
      <c r="V530" s="328">
        <v>3</v>
      </c>
      <c r="W530" s="328">
        <v>38</v>
      </c>
      <c r="X530" s="329">
        <v>0</v>
      </c>
      <c r="Y530" s="329">
        <v>0</v>
      </c>
      <c r="Z530" s="328">
        <v>0.2</v>
      </c>
      <c r="AA530" s="328">
        <v>3</v>
      </c>
      <c r="AB530" s="329">
        <v>0</v>
      </c>
      <c r="AC530" s="328">
        <v>20</v>
      </c>
      <c r="AD530" s="327">
        <v>0</v>
      </c>
      <c r="AE530" s="323">
        <v>0</v>
      </c>
      <c r="AF530" s="323">
        <v>0</v>
      </c>
      <c r="AG530" s="323">
        <v>0</v>
      </c>
      <c r="AH530" s="324">
        <v>0</v>
      </c>
      <c r="AI530" s="323">
        <v>0</v>
      </c>
      <c r="AJ530" s="324">
        <v>0</v>
      </c>
      <c r="AK530" s="325"/>
    </row>
    <row r="531" spans="1:37" s="323" customFormat="1" ht="12.75">
      <c r="A531" s="320">
        <v>530</v>
      </c>
      <c r="B531" s="321" t="s">
        <v>3226</v>
      </c>
      <c r="C531" s="330" t="s">
        <v>3251</v>
      </c>
      <c r="D531" s="330" t="s">
        <v>3252</v>
      </c>
      <c r="E531" s="330"/>
      <c r="F531" s="330">
        <v>100</v>
      </c>
      <c r="G531" s="336">
        <v>88.4</v>
      </c>
      <c r="H531" s="327">
        <v>47</v>
      </c>
      <c r="I531" s="327">
        <v>198</v>
      </c>
      <c r="J531" s="328">
        <v>0.2</v>
      </c>
      <c r="K531" s="328">
        <v>0</v>
      </c>
      <c r="L531" s="328">
        <v>11.3</v>
      </c>
      <c r="M531" s="328">
        <v>11.1</v>
      </c>
      <c r="N531" s="328">
        <v>0.3</v>
      </c>
      <c r="O531" s="328">
        <v>0.1</v>
      </c>
      <c r="P531" s="328">
        <v>17</v>
      </c>
      <c r="Q531" s="328">
        <v>0.3</v>
      </c>
      <c r="R531" s="328">
        <v>5</v>
      </c>
      <c r="S531" s="328">
        <v>3</v>
      </c>
      <c r="T531" s="328">
        <v>0.8</v>
      </c>
      <c r="U531" s="328">
        <v>0</v>
      </c>
      <c r="V531" s="328">
        <v>3</v>
      </c>
      <c r="W531" s="328">
        <v>23</v>
      </c>
      <c r="X531" s="329">
        <v>0</v>
      </c>
      <c r="Y531" s="329">
        <v>0</v>
      </c>
      <c r="Z531" s="328">
        <v>0.1</v>
      </c>
      <c r="AA531" s="328">
        <v>6</v>
      </c>
      <c r="AB531" s="329">
        <v>0</v>
      </c>
      <c r="AC531" s="328">
        <v>15</v>
      </c>
      <c r="AD531" s="328">
        <v>35</v>
      </c>
      <c r="AE531" s="323">
        <v>0</v>
      </c>
      <c r="AF531" s="323">
        <v>0</v>
      </c>
      <c r="AG531" s="323">
        <v>0</v>
      </c>
      <c r="AH531" s="324">
        <v>0</v>
      </c>
      <c r="AI531" s="323">
        <v>0</v>
      </c>
      <c r="AJ531" s="324">
        <v>0</v>
      </c>
      <c r="AK531" s="325"/>
    </row>
    <row r="532" spans="1:37" s="323" customFormat="1" ht="12.75">
      <c r="A532" s="320">
        <v>531</v>
      </c>
      <c r="B532" s="321" t="s">
        <v>3226</v>
      </c>
      <c r="C532" s="330" t="s">
        <v>3253</v>
      </c>
      <c r="D532" s="330" t="s">
        <v>3254</v>
      </c>
      <c r="E532" s="330"/>
      <c r="F532" s="330">
        <v>100</v>
      </c>
      <c r="G532" s="336">
        <v>888</v>
      </c>
      <c r="H532" s="327">
        <v>44</v>
      </c>
      <c r="I532" s="327">
        <v>187</v>
      </c>
      <c r="J532" s="328">
        <v>0.2</v>
      </c>
      <c r="K532" s="328">
        <v>0</v>
      </c>
      <c r="L532" s="328">
        <v>10.9</v>
      </c>
      <c r="M532" s="328">
        <v>0</v>
      </c>
      <c r="N532" s="328">
        <v>0</v>
      </c>
      <c r="O532" s="328">
        <v>0.2</v>
      </c>
      <c r="P532" s="327">
        <v>0</v>
      </c>
      <c r="Q532" s="323">
        <v>0</v>
      </c>
      <c r="R532" s="323">
        <v>0</v>
      </c>
      <c r="S532" s="327">
        <v>0</v>
      </c>
      <c r="T532" s="323">
        <v>0</v>
      </c>
      <c r="U532" s="323">
        <v>0</v>
      </c>
      <c r="V532" s="323">
        <v>0</v>
      </c>
      <c r="W532" s="323">
        <v>0</v>
      </c>
      <c r="X532" s="323">
        <v>0</v>
      </c>
      <c r="Y532" s="323">
        <v>0</v>
      </c>
      <c r="Z532" s="323">
        <v>0</v>
      </c>
      <c r="AA532" s="323">
        <v>0</v>
      </c>
      <c r="AB532" s="329">
        <v>0</v>
      </c>
      <c r="AC532" s="328">
        <v>11</v>
      </c>
      <c r="AD532" s="327">
        <v>0</v>
      </c>
      <c r="AE532" s="323">
        <v>0</v>
      </c>
      <c r="AF532" s="323">
        <v>0</v>
      </c>
      <c r="AG532" s="323">
        <v>0</v>
      </c>
      <c r="AH532" s="324">
        <v>0</v>
      </c>
      <c r="AI532" s="323">
        <v>0</v>
      </c>
      <c r="AJ532" s="324">
        <v>0</v>
      </c>
      <c r="AK532" s="325"/>
    </row>
    <row r="533" spans="1:37" s="323" customFormat="1" ht="12.75">
      <c r="A533" s="320">
        <v>532</v>
      </c>
      <c r="B533" s="321" t="s">
        <v>3226</v>
      </c>
      <c r="C533" s="330" t="s">
        <v>3255</v>
      </c>
      <c r="D533" s="330" t="s">
        <v>3256</v>
      </c>
      <c r="E533" s="330"/>
      <c r="F533" s="330">
        <v>100</v>
      </c>
      <c r="G533" s="336">
        <v>87.6</v>
      </c>
      <c r="H533" s="327">
        <v>50</v>
      </c>
      <c r="I533" s="327">
        <v>213</v>
      </c>
      <c r="J533" s="328">
        <v>0.2</v>
      </c>
      <c r="K533" s="328">
        <v>0</v>
      </c>
      <c r="L533" s="328">
        <v>12.1</v>
      </c>
      <c r="M533" s="328">
        <v>11.6</v>
      </c>
      <c r="N533" s="328">
        <v>0.5</v>
      </c>
      <c r="O533" s="328">
        <v>0.1</v>
      </c>
      <c r="P533" s="328">
        <v>5</v>
      </c>
      <c r="Q533" s="328">
        <v>0.2</v>
      </c>
      <c r="R533" s="328">
        <v>4</v>
      </c>
      <c r="S533" s="328">
        <v>3</v>
      </c>
      <c r="T533" s="328">
        <v>1</v>
      </c>
      <c r="U533" s="328">
        <v>0.1</v>
      </c>
      <c r="V533" s="328">
        <v>3</v>
      </c>
      <c r="W533" s="328">
        <v>13</v>
      </c>
      <c r="X533" s="329">
        <v>0</v>
      </c>
      <c r="Y533" s="329">
        <v>0.01</v>
      </c>
      <c r="Z533" s="328">
        <v>0.1</v>
      </c>
      <c r="AA533" s="328">
        <v>1</v>
      </c>
      <c r="AB533" s="329">
        <v>0</v>
      </c>
      <c r="AC533" s="328">
        <v>1</v>
      </c>
      <c r="AD533" s="328">
        <v>0</v>
      </c>
      <c r="AE533" s="323">
        <v>0</v>
      </c>
      <c r="AF533" s="323">
        <v>0</v>
      </c>
      <c r="AG533" s="323">
        <v>0</v>
      </c>
      <c r="AH533" s="324">
        <v>0</v>
      </c>
      <c r="AI533" s="323">
        <v>0</v>
      </c>
      <c r="AJ533" s="324">
        <v>0</v>
      </c>
      <c r="AK533" s="325"/>
    </row>
    <row r="534" spans="1:37" s="323" customFormat="1" ht="12.75">
      <c r="A534" s="320">
        <v>533</v>
      </c>
      <c r="B534" s="321" t="s">
        <v>3226</v>
      </c>
      <c r="C534" s="330" t="s">
        <v>3257</v>
      </c>
      <c r="D534" s="330" t="s">
        <v>3258</v>
      </c>
      <c r="E534" s="330"/>
      <c r="F534" s="330">
        <v>100</v>
      </c>
      <c r="G534" s="336">
        <v>55.8</v>
      </c>
      <c r="H534" s="327">
        <v>221</v>
      </c>
      <c r="I534" s="327">
        <v>927</v>
      </c>
      <c r="J534" s="328">
        <v>3.5</v>
      </c>
      <c r="K534" s="328">
        <v>1.1000000000000001</v>
      </c>
      <c r="L534" s="328">
        <v>24.2</v>
      </c>
      <c r="M534" s="328">
        <v>22.6</v>
      </c>
      <c r="N534" s="328">
        <v>1.5</v>
      </c>
      <c r="O534" s="328">
        <v>1.5</v>
      </c>
      <c r="P534" s="327">
        <v>0</v>
      </c>
      <c r="Q534" s="323">
        <v>0</v>
      </c>
      <c r="R534" s="323">
        <v>0</v>
      </c>
      <c r="S534" s="327">
        <v>0</v>
      </c>
      <c r="T534" s="323">
        <v>0</v>
      </c>
      <c r="U534" s="323">
        <v>0</v>
      </c>
      <c r="V534" s="323">
        <v>0</v>
      </c>
      <c r="W534" s="323">
        <v>0</v>
      </c>
      <c r="X534" s="323">
        <v>0</v>
      </c>
      <c r="Y534" s="323">
        <v>0</v>
      </c>
      <c r="Z534" s="323">
        <v>0</v>
      </c>
      <c r="AA534" s="323">
        <v>0</v>
      </c>
      <c r="AB534" s="329">
        <v>0</v>
      </c>
      <c r="AC534" s="323">
        <v>0</v>
      </c>
      <c r="AD534" s="327">
        <v>0</v>
      </c>
      <c r="AE534" s="323">
        <v>0</v>
      </c>
      <c r="AF534" s="323">
        <v>0</v>
      </c>
      <c r="AG534" s="323">
        <v>0</v>
      </c>
      <c r="AH534" s="324">
        <v>0</v>
      </c>
      <c r="AI534" s="323">
        <v>0</v>
      </c>
      <c r="AJ534" s="324">
        <v>0</v>
      </c>
      <c r="AK534" s="325"/>
    </row>
    <row r="535" spans="1:37" s="323" customFormat="1" ht="12.75">
      <c r="A535" s="320">
        <v>534</v>
      </c>
      <c r="B535" s="321" t="s">
        <v>3226</v>
      </c>
      <c r="C535" s="330" t="s">
        <v>3259</v>
      </c>
      <c r="D535" s="330" t="s">
        <v>3260</v>
      </c>
      <c r="E535" s="330"/>
      <c r="F535" s="330">
        <v>100</v>
      </c>
      <c r="G535" s="336">
        <v>57.7</v>
      </c>
      <c r="H535" s="327">
        <v>212</v>
      </c>
      <c r="I535" s="327">
        <v>889</v>
      </c>
      <c r="J535" s="328">
        <v>3.1</v>
      </c>
      <c r="K535" s="328">
        <v>0.9</v>
      </c>
      <c r="L535" s="328">
        <v>22.7</v>
      </c>
      <c r="M535" s="328">
        <v>21.4</v>
      </c>
      <c r="N535" s="328">
        <v>1.3</v>
      </c>
      <c r="O535" s="328">
        <v>1.6</v>
      </c>
      <c r="P535" s="327">
        <v>0</v>
      </c>
      <c r="Q535" s="323">
        <v>0</v>
      </c>
      <c r="R535" s="323">
        <v>0</v>
      </c>
      <c r="S535" s="327">
        <v>0</v>
      </c>
      <c r="T535" s="323">
        <v>0</v>
      </c>
      <c r="U535" s="323">
        <v>0</v>
      </c>
      <c r="V535" s="323">
        <v>0</v>
      </c>
      <c r="W535" s="323">
        <v>0</v>
      </c>
      <c r="X535" s="323">
        <v>0</v>
      </c>
      <c r="Y535" s="323">
        <v>0</v>
      </c>
      <c r="Z535" s="323">
        <v>0</v>
      </c>
      <c r="AA535" s="323">
        <v>0</v>
      </c>
      <c r="AB535" s="329">
        <v>0</v>
      </c>
      <c r="AC535" s="323">
        <v>0</v>
      </c>
      <c r="AD535" s="327">
        <v>0</v>
      </c>
      <c r="AE535" s="323">
        <v>0</v>
      </c>
      <c r="AF535" s="323">
        <v>0</v>
      </c>
      <c r="AG535" s="323">
        <v>0</v>
      </c>
      <c r="AH535" s="324">
        <v>0</v>
      </c>
      <c r="AI535" s="323">
        <v>0</v>
      </c>
      <c r="AJ535" s="324">
        <v>0</v>
      </c>
      <c r="AK535" s="325"/>
    </row>
    <row r="536" spans="1:37" s="323" customFormat="1" ht="12.75">
      <c r="A536" s="320">
        <v>535</v>
      </c>
      <c r="B536" s="321" t="s">
        <v>3226</v>
      </c>
      <c r="C536" s="330" t="s">
        <v>3261</v>
      </c>
      <c r="D536" s="330" t="s">
        <v>3262</v>
      </c>
      <c r="E536" s="330"/>
      <c r="F536" s="330">
        <v>100</v>
      </c>
      <c r="G536" s="336">
        <v>98.6</v>
      </c>
      <c r="H536" s="327">
        <v>4</v>
      </c>
      <c r="I536" s="327">
        <v>19</v>
      </c>
      <c r="J536" s="328">
        <v>0.1</v>
      </c>
      <c r="K536" s="328">
        <v>0</v>
      </c>
      <c r="L536" s="328">
        <v>1</v>
      </c>
      <c r="M536" s="328">
        <v>1</v>
      </c>
      <c r="N536" s="328">
        <v>0</v>
      </c>
      <c r="O536" s="328">
        <v>0.3</v>
      </c>
      <c r="P536" s="328">
        <v>5</v>
      </c>
      <c r="Q536" s="328">
        <v>0.2</v>
      </c>
      <c r="R536" s="328">
        <v>2</v>
      </c>
      <c r="S536" s="328">
        <v>5</v>
      </c>
      <c r="T536" s="328">
        <v>0</v>
      </c>
      <c r="U536" s="328">
        <v>0</v>
      </c>
      <c r="V536" s="328">
        <v>2</v>
      </c>
      <c r="W536" s="328">
        <v>27</v>
      </c>
      <c r="X536" s="329">
        <v>0</v>
      </c>
      <c r="Y536" s="329">
        <v>0.04</v>
      </c>
      <c r="Z536" s="328">
        <v>0.1</v>
      </c>
      <c r="AA536" s="328">
        <v>3</v>
      </c>
      <c r="AB536" s="329">
        <v>0</v>
      </c>
      <c r="AC536" s="328">
        <v>0</v>
      </c>
      <c r="AD536" s="328">
        <v>0</v>
      </c>
      <c r="AE536" s="323">
        <v>0</v>
      </c>
      <c r="AF536" s="323">
        <v>0</v>
      </c>
      <c r="AG536" s="323">
        <v>0</v>
      </c>
      <c r="AH536" s="324">
        <v>0</v>
      </c>
      <c r="AI536" s="323">
        <v>0</v>
      </c>
      <c r="AJ536" s="324">
        <v>0</v>
      </c>
      <c r="AK536" s="325"/>
    </row>
    <row r="537" spans="1:37" s="323" customFormat="1" ht="12.75">
      <c r="A537" s="320">
        <v>536</v>
      </c>
      <c r="B537" s="321" t="s">
        <v>3263</v>
      </c>
      <c r="C537" s="323" t="s">
        <v>3264</v>
      </c>
      <c r="D537" s="323" t="s">
        <v>3265</v>
      </c>
      <c r="E537" s="323" t="s">
        <v>3266</v>
      </c>
      <c r="F537" s="323">
        <v>92</v>
      </c>
      <c r="G537" s="323">
        <v>74.3</v>
      </c>
      <c r="H537" s="323">
        <v>154</v>
      </c>
      <c r="I537" s="323">
        <v>640</v>
      </c>
      <c r="J537" s="323">
        <v>13</v>
      </c>
      <c r="K537" s="323">
        <v>11.1</v>
      </c>
      <c r="L537" s="323">
        <v>0.5</v>
      </c>
      <c r="M537" s="328">
        <v>0</v>
      </c>
      <c r="N537" s="328">
        <v>0</v>
      </c>
      <c r="O537" s="323">
        <v>1.1000000000000001</v>
      </c>
      <c r="P537" s="323">
        <v>64</v>
      </c>
      <c r="Q537" s="323">
        <v>3.6</v>
      </c>
      <c r="R537" s="323">
        <v>141</v>
      </c>
      <c r="S537" s="323">
        <v>226</v>
      </c>
      <c r="T537" s="328">
        <v>44</v>
      </c>
      <c r="U537" s="323">
        <v>1.5</v>
      </c>
      <c r="V537" s="323">
        <v>13</v>
      </c>
      <c r="W537" s="323">
        <v>132</v>
      </c>
      <c r="X537" s="323">
        <v>0.13</v>
      </c>
      <c r="Y537" s="323">
        <v>0.79</v>
      </c>
      <c r="Z537" s="323">
        <v>0.2</v>
      </c>
      <c r="AA537" s="323">
        <v>66</v>
      </c>
      <c r="AB537" s="323">
        <v>1.58</v>
      </c>
      <c r="AC537" s="328">
        <v>0</v>
      </c>
      <c r="AD537" s="323">
        <v>159</v>
      </c>
      <c r="AE537" s="323">
        <v>3.6</v>
      </c>
      <c r="AF537" s="323">
        <v>4.3</v>
      </c>
      <c r="AG537" s="323">
        <v>1.3</v>
      </c>
      <c r="AH537" s="324">
        <v>844</v>
      </c>
      <c r="AI537" s="323">
        <v>1.3</v>
      </c>
      <c r="AJ537" s="324">
        <v>844</v>
      </c>
      <c r="AK537" s="325"/>
    </row>
    <row r="538" spans="1:37" s="323" customFormat="1" ht="12.75">
      <c r="A538" s="320">
        <v>537</v>
      </c>
      <c r="B538" s="321" t="s">
        <v>3263</v>
      </c>
      <c r="C538" s="323" t="s">
        <v>3267</v>
      </c>
      <c r="D538" s="323" t="s">
        <v>3268</v>
      </c>
      <c r="E538" s="323" t="s">
        <v>1397</v>
      </c>
      <c r="F538" s="323">
        <v>100</v>
      </c>
      <c r="G538" s="323">
        <v>87.8</v>
      </c>
      <c r="H538" s="323">
        <v>47</v>
      </c>
      <c r="I538" s="323">
        <v>201</v>
      </c>
      <c r="J538" s="323">
        <v>10.8</v>
      </c>
      <c r="K538" s="323">
        <v>0.2</v>
      </c>
      <c r="L538" s="323">
        <v>0.6</v>
      </c>
      <c r="M538" s="328">
        <v>0</v>
      </c>
      <c r="N538" s="328">
        <v>0</v>
      </c>
      <c r="O538" s="323">
        <v>0.6</v>
      </c>
      <c r="P538" s="323">
        <v>6</v>
      </c>
      <c r="Q538" s="323">
        <v>0.1</v>
      </c>
      <c r="R538" s="323">
        <v>173</v>
      </c>
      <c r="S538" s="323">
        <v>15</v>
      </c>
      <c r="T538" s="323">
        <v>10</v>
      </c>
      <c r="U538" s="323">
        <v>0</v>
      </c>
      <c r="V538" s="323">
        <v>11</v>
      </c>
      <c r="W538" s="323">
        <v>154</v>
      </c>
      <c r="X538" s="329">
        <v>0</v>
      </c>
      <c r="Y538" s="323">
        <v>0.44</v>
      </c>
      <c r="Z538" s="323">
        <v>0.1</v>
      </c>
      <c r="AA538" s="323">
        <v>6</v>
      </c>
      <c r="AB538" s="323">
        <v>0.09</v>
      </c>
      <c r="AC538" s="328">
        <v>0</v>
      </c>
      <c r="AD538" s="323">
        <v>0</v>
      </c>
      <c r="AE538" s="323">
        <v>0</v>
      </c>
      <c r="AF538" s="323">
        <v>0</v>
      </c>
      <c r="AG538" s="323">
        <v>0</v>
      </c>
      <c r="AH538" s="324">
        <v>0</v>
      </c>
      <c r="AI538" s="323">
        <v>0</v>
      </c>
      <c r="AJ538" s="324">
        <v>0</v>
      </c>
      <c r="AK538" s="325"/>
    </row>
    <row r="539" spans="1:37" s="323" customFormat="1" ht="12.75">
      <c r="A539" s="320">
        <v>538</v>
      </c>
      <c r="B539" s="321" t="s">
        <v>3263</v>
      </c>
      <c r="C539" s="323" t="s">
        <v>3269</v>
      </c>
      <c r="D539" s="323" t="s">
        <v>3270</v>
      </c>
      <c r="E539" s="323" t="s">
        <v>3266</v>
      </c>
      <c r="F539" s="323">
        <v>100</v>
      </c>
      <c r="G539" s="323">
        <v>75.599999999999994</v>
      </c>
      <c r="H539" s="323">
        <v>145</v>
      </c>
      <c r="I539" s="323">
        <v>605</v>
      </c>
      <c r="J539" s="323">
        <v>13</v>
      </c>
      <c r="K539" s="323">
        <v>10.4</v>
      </c>
      <c r="L539" s="328">
        <v>0</v>
      </c>
      <c r="M539" s="328">
        <v>0</v>
      </c>
      <c r="N539" s="328">
        <v>0</v>
      </c>
      <c r="O539" s="323">
        <v>1</v>
      </c>
      <c r="P539" s="323">
        <v>49</v>
      </c>
      <c r="Q539" s="323">
        <v>1.6</v>
      </c>
      <c r="R539" s="323">
        <v>143</v>
      </c>
      <c r="S539" s="323">
        <v>184</v>
      </c>
      <c r="T539" s="323">
        <v>44</v>
      </c>
      <c r="U539" s="323">
        <v>0.9</v>
      </c>
      <c r="V539" s="323">
        <v>13</v>
      </c>
      <c r="W539" s="323">
        <v>127</v>
      </c>
      <c r="X539" s="323">
        <v>7.0000000000000007E-2</v>
      </c>
      <c r="Y539" s="323">
        <v>0.37</v>
      </c>
      <c r="Z539" s="323">
        <v>0.1</v>
      </c>
      <c r="AA539" s="323">
        <v>51</v>
      </c>
      <c r="AB539" s="323">
        <v>1.1499999999999999</v>
      </c>
      <c r="AC539" s="328">
        <v>0</v>
      </c>
      <c r="AD539" s="323">
        <v>176</v>
      </c>
      <c r="AE539" s="323">
        <v>3.1</v>
      </c>
      <c r="AF539" s="323">
        <v>4.3</v>
      </c>
      <c r="AG539" s="323">
        <v>1.3</v>
      </c>
      <c r="AH539" s="324">
        <v>375</v>
      </c>
      <c r="AI539" s="323">
        <v>1.3</v>
      </c>
      <c r="AJ539" s="324">
        <v>375</v>
      </c>
      <c r="AK539" s="325"/>
    </row>
    <row r="540" spans="1:37" s="323" customFormat="1" ht="12.75">
      <c r="A540" s="320">
        <v>539</v>
      </c>
      <c r="B540" s="321" t="s">
        <v>3263</v>
      </c>
      <c r="C540" s="323" t="s">
        <v>2058</v>
      </c>
      <c r="D540" s="323" t="s">
        <v>1777</v>
      </c>
      <c r="E540" s="323" t="s">
        <v>3266</v>
      </c>
      <c r="F540" s="323">
        <v>90</v>
      </c>
      <c r="G540" s="323">
        <v>75.400000000000006</v>
      </c>
      <c r="H540" s="323">
        <v>149</v>
      </c>
      <c r="I540" s="323">
        <v>619</v>
      </c>
      <c r="J540" s="323">
        <v>12.6</v>
      </c>
      <c r="K540" s="323">
        <v>10.8</v>
      </c>
      <c r="L540" s="328">
        <v>0.3</v>
      </c>
      <c r="M540" s="328">
        <v>0</v>
      </c>
      <c r="N540" s="328">
        <v>0</v>
      </c>
      <c r="O540" s="323">
        <v>0.9</v>
      </c>
      <c r="P540" s="323">
        <v>53</v>
      </c>
      <c r="Q540" s="323">
        <v>1.7</v>
      </c>
      <c r="R540" s="323">
        <v>139</v>
      </c>
      <c r="S540" s="323">
        <v>197</v>
      </c>
      <c r="T540" s="323">
        <v>53</v>
      </c>
      <c r="U540" s="323">
        <v>1.4</v>
      </c>
      <c r="V540" s="323">
        <v>12</v>
      </c>
      <c r="W540" s="323">
        <v>136</v>
      </c>
      <c r="X540" s="323">
        <v>7.0000000000000007E-2</v>
      </c>
      <c r="Y540" s="323">
        <v>0.49</v>
      </c>
      <c r="Z540" s="323">
        <v>0.1</v>
      </c>
      <c r="AA540" s="323">
        <v>48</v>
      </c>
      <c r="AB540" s="323">
        <v>1.29</v>
      </c>
      <c r="AC540" s="328">
        <v>0</v>
      </c>
      <c r="AD540" s="323">
        <v>177</v>
      </c>
      <c r="AE540" s="323">
        <v>3.1</v>
      </c>
      <c r="AF540" s="323">
        <v>3.9</v>
      </c>
      <c r="AG540" s="323">
        <v>1.7</v>
      </c>
      <c r="AH540" s="324">
        <v>374</v>
      </c>
      <c r="AI540" s="323">
        <v>1.7</v>
      </c>
      <c r="AJ540" s="324">
        <v>374</v>
      </c>
      <c r="AK540" s="325"/>
    </row>
    <row r="541" spans="1:37" s="323" customFormat="1" ht="12.75">
      <c r="A541" s="320">
        <v>540</v>
      </c>
      <c r="B541" s="321" t="s">
        <v>3263</v>
      </c>
      <c r="C541" s="323" t="s">
        <v>3271</v>
      </c>
      <c r="D541" s="323" t="s">
        <v>3272</v>
      </c>
      <c r="E541" s="323" t="s">
        <v>3266</v>
      </c>
      <c r="F541" s="323">
        <v>100</v>
      </c>
      <c r="G541" s="323">
        <v>4.0999999999999996</v>
      </c>
      <c r="H541" s="323">
        <v>579</v>
      </c>
      <c r="I541" s="323">
        <v>2408</v>
      </c>
      <c r="J541" s="323">
        <v>48.2</v>
      </c>
      <c r="K541" s="323">
        <v>41.8</v>
      </c>
      <c r="L541" s="328">
        <v>2.5</v>
      </c>
      <c r="M541" s="328">
        <v>0</v>
      </c>
      <c r="N541" s="328">
        <v>0</v>
      </c>
      <c r="O541" s="323">
        <v>3.4</v>
      </c>
      <c r="P541" s="323">
        <v>212</v>
      </c>
      <c r="Q541" s="323">
        <v>7.2</v>
      </c>
      <c r="R541" s="323">
        <v>523</v>
      </c>
      <c r="S541" s="323">
        <v>679</v>
      </c>
      <c r="T541" s="323">
        <v>200</v>
      </c>
      <c r="U541" s="323">
        <v>5.3</v>
      </c>
      <c r="V541" s="323">
        <v>41</v>
      </c>
      <c r="W541" s="323">
        <v>513</v>
      </c>
      <c r="X541" s="323">
        <v>0.19</v>
      </c>
      <c r="Y541" s="323">
        <v>1.83</v>
      </c>
      <c r="Z541" s="323">
        <v>0.3</v>
      </c>
      <c r="AA541" s="323">
        <v>163</v>
      </c>
      <c r="AB541" s="323">
        <v>3.43</v>
      </c>
      <c r="AC541" s="328">
        <v>0</v>
      </c>
      <c r="AD541" s="323">
        <v>586</v>
      </c>
      <c r="AE541" s="323">
        <v>12.8</v>
      </c>
      <c r="AF541" s="323">
        <v>17.2</v>
      </c>
      <c r="AG541" s="323">
        <v>5.8</v>
      </c>
      <c r="AH541" s="324">
        <v>1715</v>
      </c>
      <c r="AI541" s="323">
        <v>5.8</v>
      </c>
      <c r="AJ541" s="324">
        <v>1715</v>
      </c>
      <c r="AK541" s="325"/>
    </row>
    <row r="542" spans="1:37" s="323" customFormat="1" ht="12.75">
      <c r="A542" s="320">
        <v>541</v>
      </c>
      <c r="B542" s="321" t="s">
        <v>3263</v>
      </c>
      <c r="C542" s="323" t="s">
        <v>3273</v>
      </c>
      <c r="D542" s="323" t="s">
        <v>3274</v>
      </c>
      <c r="E542" s="323" t="s">
        <v>3266</v>
      </c>
      <c r="F542" s="323">
        <v>100</v>
      </c>
      <c r="G542" s="323">
        <v>65</v>
      </c>
      <c r="H542" s="323">
        <v>208</v>
      </c>
      <c r="I542" s="323">
        <v>866</v>
      </c>
      <c r="J542" s="323">
        <v>17.100000000000001</v>
      </c>
      <c r="K542" s="323">
        <v>14.6</v>
      </c>
      <c r="L542" s="328">
        <v>2</v>
      </c>
      <c r="M542" s="328">
        <v>0</v>
      </c>
      <c r="N542" s="328">
        <v>0</v>
      </c>
      <c r="O542" s="323">
        <v>1.3</v>
      </c>
      <c r="P542" s="323">
        <v>64</v>
      </c>
      <c r="Q542" s="323">
        <v>1.7</v>
      </c>
      <c r="R542" s="323">
        <v>194</v>
      </c>
      <c r="S542" s="323">
        <v>235</v>
      </c>
      <c r="T542" s="323">
        <v>60</v>
      </c>
      <c r="U542" s="323">
        <v>1.2</v>
      </c>
      <c r="V542" s="323">
        <v>16</v>
      </c>
      <c r="W542" s="323">
        <v>171</v>
      </c>
      <c r="X542" s="323">
        <v>0.06</v>
      </c>
      <c r="Y542" s="323">
        <v>0.38</v>
      </c>
      <c r="Z542" s="323">
        <v>0.1</v>
      </c>
      <c r="AA542" s="323">
        <v>48</v>
      </c>
      <c r="AB542" s="323">
        <v>1.36</v>
      </c>
      <c r="AC542" s="328">
        <v>0</v>
      </c>
      <c r="AD542" s="323">
        <v>220</v>
      </c>
      <c r="AE542" s="323">
        <v>4.0999999999999996</v>
      </c>
      <c r="AF542" s="323">
        <v>6</v>
      </c>
      <c r="AG542" s="323">
        <v>2.5</v>
      </c>
      <c r="AH542" s="324">
        <v>408</v>
      </c>
      <c r="AI542" s="323">
        <v>2.5</v>
      </c>
      <c r="AJ542" s="324">
        <v>408</v>
      </c>
      <c r="AK542" s="325"/>
    </row>
    <row r="543" spans="1:37" s="323" customFormat="1" ht="12.75">
      <c r="A543" s="320">
        <v>542</v>
      </c>
      <c r="B543" s="321" t="s">
        <v>3263</v>
      </c>
      <c r="C543" s="323" t="s">
        <v>3275</v>
      </c>
      <c r="D543" s="323" t="s">
        <v>3276</v>
      </c>
      <c r="E543" s="323" t="s">
        <v>3266</v>
      </c>
      <c r="F543" s="323">
        <v>100</v>
      </c>
      <c r="G543" s="323">
        <v>74.599999999999994</v>
      </c>
      <c r="H543" s="323">
        <v>152</v>
      </c>
      <c r="I543" s="323">
        <v>631</v>
      </c>
      <c r="J543" s="323">
        <v>10.199999999999999</v>
      </c>
      <c r="K543" s="323">
        <v>11.4</v>
      </c>
      <c r="L543" s="328">
        <v>2.2999999999999998</v>
      </c>
      <c r="M543" s="328">
        <v>0</v>
      </c>
      <c r="N543" s="328">
        <v>0</v>
      </c>
      <c r="O543" s="323">
        <v>1.6</v>
      </c>
      <c r="P543" s="323">
        <v>62</v>
      </c>
      <c r="Q543" s="323">
        <v>2</v>
      </c>
      <c r="R543" s="323">
        <v>404</v>
      </c>
      <c r="S543" s="323">
        <v>162</v>
      </c>
      <c r="T543" s="323">
        <v>57</v>
      </c>
      <c r="U543" s="323">
        <v>1.2</v>
      </c>
      <c r="V543" s="323">
        <v>12</v>
      </c>
      <c r="W543" s="323">
        <v>136</v>
      </c>
      <c r="X543" s="323">
        <v>7.0000000000000007E-2</v>
      </c>
      <c r="Y543" s="323">
        <v>0.43</v>
      </c>
      <c r="Z543" s="323">
        <v>0.1</v>
      </c>
      <c r="AA543" s="323">
        <v>39</v>
      </c>
      <c r="AB543" s="323">
        <v>1.25</v>
      </c>
      <c r="AC543" s="328">
        <v>0</v>
      </c>
      <c r="AD543" s="323">
        <v>121</v>
      </c>
      <c r="AE543" s="323">
        <v>3.3</v>
      </c>
      <c r="AF543" s="323">
        <v>5.0999999999999996</v>
      </c>
      <c r="AG543" s="323">
        <v>1.7</v>
      </c>
      <c r="AH543" s="324">
        <v>338</v>
      </c>
      <c r="AI543" s="323">
        <v>1.7</v>
      </c>
      <c r="AJ543" s="324">
        <v>338</v>
      </c>
      <c r="AK543" s="325"/>
    </row>
    <row r="544" spans="1:37" s="323" customFormat="1" ht="12.75">
      <c r="A544" s="320">
        <v>543</v>
      </c>
      <c r="B544" s="321" t="s">
        <v>3263</v>
      </c>
      <c r="C544" s="323" t="s">
        <v>3277</v>
      </c>
      <c r="D544" s="323" t="s">
        <v>3278</v>
      </c>
      <c r="E544" s="323" t="s">
        <v>3266</v>
      </c>
      <c r="F544" s="323">
        <v>90</v>
      </c>
      <c r="G544" s="323">
        <v>76.099999999999994</v>
      </c>
      <c r="H544" s="323">
        <v>143</v>
      </c>
      <c r="I544" s="323">
        <v>594</v>
      </c>
      <c r="J544" s="323">
        <v>13</v>
      </c>
      <c r="K544" s="323">
        <v>10.1</v>
      </c>
      <c r="L544" s="328">
        <v>0</v>
      </c>
      <c r="M544" s="328">
        <v>0</v>
      </c>
      <c r="N544" s="328">
        <v>0</v>
      </c>
      <c r="O544" s="323">
        <v>0.9</v>
      </c>
      <c r="P544" s="323">
        <v>52</v>
      </c>
      <c r="Q544" s="323">
        <v>1.3</v>
      </c>
      <c r="R544" s="323">
        <v>129</v>
      </c>
      <c r="S544" s="323">
        <v>154</v>
      </c>
      <c r="T544" s="323">
        <v>44</v>
      </c>
      <c r="U544" s="323">
        <v>1.2</v>
      </c>
      <c r="V544" s="323">
        <v>11</v>
      </c>
      <c r="W544" s="323">
        <v>126</v>
      </c>
      <c r="X544" s="323">
        <v>7.0000000000000007E-2</v>
      </c>
      <c r="Y544" s="323">
        <v>0.02</v>
      </c>
      <c r="Z544" s="323">
        <v>0.1</v>
      </c>
      <c r="AA544" s="323">
        <v>46</v>
      </c>
      <c r="AB544" s="323">
        <v>1.35</v>
      </c>
      <c r="AC544" s="323">
        <v>1</v>
      </c>
      <c r="AD544" s="323">
        <v>129</v>
      </c>
      <c r="AE544" s="323">
        <v>3.1</v>
      </c>
      <c r="AF544" s="323">
        <v>4.2</v>
      </c>
      <c r="AG544" s="323">
        <v>1.3</v>
      </c>
      <c r="AH544" s="324">
        <v>381</v>
      </c>
      <c r="AI544" s="323">
        <v>1.3</v>
      </c>
      <c r="AJ544" s="324">
        <v>381</v>
      </c>
      <c r="AK544" s="325"/>
    </row>
    <row r="545" spans="1:37" s="323" customFormat="1" ht="12.75">
      <c r="A545" s="320">
        <v>544</v>
      </c>
      <c r="B545" s="321" t="s">
        <v>3263</v>
      </c>
      <c r="C545" s="323" t="s">
        <v>3279</v>
      </c>
      <c r="D545" s="323" t="s">
        <v>3280</v>
      </c>
      <c r="E545" s="323" t="s">
        <v>1399</v>
      </c>
      <c r="F545" s="323">
        <v>100</v>
      </c>
      <c r="G545" s="323">
        <v>49.4</v>
      </c>
      <c r="H545" s="323">
        <v>355</v>
      </c>
      <c r="I545" s="323">
        <v>1469</v>
      </c>
      <c r="J545" s="323">
        <v>16.3</v>
      </c>
      <c r="K545" s="323">
        <v>31.9</v>
      </c>
      <c r="L545" s="328">
        <v>0.7</v>
      </c>
      <c r="M545" s="328">
        <v>0</v>
      </c>
      <c r="N545" s="328">
        <v>0</v>
      </c>
      <c r="O545" s="323">
        <v>1.7</v>
      </c>
      <c r="P545" s="323">
        <v>132</v>
      </c>
      <c r="Q545" s="323">
        <v>5.0999999999999996</v>
      </c>
      <c r="R545" s="323">
        <v>48</v>
      </c>
      <c r="S545" s="323">
        <v>580</v>
      </c>
      <c r="T545" s="323">
        <v>39.6</v>
      </c>
      <c r="U545" s="323">
        <v>2.2999999999999998</v>
      </c>
      <c r="V545" s="323">
        <v>11</v>
      </c>
      <c r="W545" s="323">
        <v>109</v>
      </c>
      <c r="X545" s="329">
        <v>0.2</v>
      </c>
      <c r="Y545" s="323">
        <v>0.52</v>
      </c>
      <c r="Z545" s="323">
        <v>0.1</v>
      </c>
      <c r="AA545" s="323">
        <v>143</v>
      </c>
      <c r="AB545" s="323">
        <v>5.88</v>
      </c>
      <c r="AC545" s="328">
        <v>0</v>
      </c>
      <c r="AD545" s="323">
        <v>519</v>
      </c>
      <c r="AE545" s="323">
        <v>9.5</v>
      </c>
      <c r="AF545" s="323">
        <v>12.7</v>
      </c>
      <c r="AG545" s="323">
        <v>4.0999999999999996</v>
      </c>
      <c r="AH545" s="324">
        <v>1140</v>
      </c>
      <c r="AI545" s="323">
        <v>4.0999999999999996</v>
      </c>
      <c r="AJ545" s="324">
        <v>1140</v>
      </c>
      <c r="AK545" s="325"/>
    </row>
    <row r="546" spans="1:37" s="323" customFormat="1" ht="12.75">
      <c r="A546" s="320">
        <v>545</v>
      </c>
      <c r="B546" s="321" t="s">
        <v>3263</v>
      </c>
      <c r="C546" s="323" t="s">
        <v>3281</v>
      </c>
      <c r="D546" s="323" t="s">
        <v>3282</v>
      </c>
      <c r="E546" s="323" t="s">
        <v>3266</v>
      </c>
      <c r="F546" s="323">
        <v>88</v>
      </c>
      <c r="G546" s="323">
        <v>63.2</v>
      </c>
      <c r="H546" s="323">
        <v>214</v>
      </c>
      <c r="I546" s="338">
        <v>889</v>
      </c>
      <c r="J546" s="323">
        <v>14.9</v>
      </c>
      <c r="K546" s="323">
        <v>15.2</v>
      </c>
      <c r="L546" s="328">
        <v>4.3</v>
      </c>
      <c r="M546" s="328">
        <v>0</v>
      </c>
      <c r="N546" s="328">
        <v>0</v>
      </c>
      <c r="O546" s="323">
        <v>2.4</v>
      </c>
      <c r="P546" s="323">
        <v>421</v>
      </c>
      <c r="Q546" s="323">
        <v>2.1</v>
      </c>
      <c r="R546" s="323">
        <v>0</v>
      </c>
      <c r="S546" s="323">
        <v>439</v>
      </c>
      <c r="T546" s="323">
        <v>0</v>
      </c>
      <c r="U546" s="323">
        <v>0</v>
      </c>
      <c r="V546" s="323">
        <v>16</v>
      </c>
      <c r="W546" s="323">
        <v>222</v>
      </c>
      <c r="X546" s="323">
        <v>0.14000000000000001</v>
      </c>
      <c r="Y546" s="329">
        <v>0.6</v>
      </c>
      <c r="Z546" s="323">
        <v>0.5</v>
      </c>
      <c r="AA546" s="323">
        <v>0</v>
      </c>
      <c r="AB546" s="329">
        <v>0</v>
      </c>
      <c r="AC546" s="323">
        <v>0</v>
      </c>
      <c r="AD546" s="323">
        <v>340</v>
      </c>
      <c r="AE546" s="323">
        <v>0</v>
      </c>
      <c r="AF546" s="323">
        <v>0</v>
      </c>
      <c r="AG546" s="323">
        <v>0</v>
      </c>
      <c r="AH546" s="324">
        <v>0</v>
      </c>
      <c r="AI546" s="323">
        <v>0</v>
      </c>
      <c r="AJ546" s="324">
        <v>0</v>
      </c>
      <c r="AK546" s="325"/>
    </row>
    <row r="547" spans="1:37" s="323" customFormat="1" ht="12.75">
      <c r="A547" s="320">
        <v>546</v>
      </c>
      <c r="B547" s="321" t="s">
        <v>3263</v>
      </c>
      <c r="C547" s="323" t="s">
        <v>3283</v>
      </c>
      <c r="D547" s="323" t="s">
        <v>3284</v>
      </c>
      <c r="E547" s="323" t="s">
        <v>3266</v>
      </c>
      <c r="F547" s="323">
        <v>88</v>
      </c>
      <c r="G547" s="323">
        <v>69</v>
      </c>
      <c r="H547" s="323">
        <v>188</v>
      </c>
      <c r="I547" s="323">
        <v>784</v>
      </c>
      <c r="J547" s="323">
        <v>13</v>
      </c>
      <c r="K547" s="323">
        <v>13.8</v>
      </c>
      <c r="L547" s="329">
        <v>3.1</v>
      </c>
      <c r="M547" s="328">
        <v>0</v>
      </c>
      <c r="N547" s="328">
        <v>0</v>
      </c>
      <c r="O547" s="323">
        <v>1.1000000000000001</v>
      </c>
      <c r="P547" s="323">
        <v>64</v>
      </c>
      <c r="Q547" s="323">
        <v>3.6</v>
      </c>
      <c r="R547" s="323">
        <v>146</v>
      </c>
      <c r="S547" s="323">
        <v>193</v>
      </c>
      <c r="T547" s="323">
        <v>13</v>
      </c>
      <c r="U547" s="323">
        <v>14</v>
      </c>
      <c r="V547" s="323">
        <v>17</v>
      </c>
      <c r="W547" s="323">
        <v>214</v>
      </c>
      <c r="X547" s="323">
        <v>0.16</v>
      </c>
      <c r="Y547" s="329">
        <v>0.44</v>
      </c>
      <c r="Z547" s="323">
        <v>0.2</v>
      </c>
      <c r="AA547" s="323">
        <v>80</v>
      </c>
      <c r="AB547" s="323">
        <v>5.4</v>
      </c>
      <c r="AC547" s="328">
        <v>0</v>
      </c>
      <c r="AD547" s="323">
        <v>197</v>
      </c>
      <c r="AE547" s="323">
        <v>3.7</v>
      </c>
      <c r="AF547" s="323">
        <v>6.5</v>
      </c>
      <c r="AG547" s="323">
        <v>1.2</v>
      </c>
      <c r="AH547" s="324">
        <v>884</v>
      </c>
      <c r="AI547" s="323">
        <v>1.2</v>
      </c>
      <c r="AJ547" s="324">
        <v>884</v>
      </c>
      <c r="AK547" s="325"/>
    </row>
    <row r="548" spans="1:37" s="323" customFormat="1" ht="12.75">
      <c r="A548" s="320">
        <v>547</v>
      </c>
      <c r="B548" s="321" t="s">
        <v>3263</v>
      </c>
      <c r="C548" s="323" t="s">
        <v>3285</v>
      </c>
      <c r="D548" s="338" t="s">
        <v>3286</v>
      </c>
      <c r="E548" s="323" t="s">
        <v>3266</v>
      </c>
      <c r="F548" s="323">
        <v>88</v>
      </c>
      <c r="G548" s="323">
        <v>72.5</v>
      </c>
      <c r="H548" s="323">
        <v>166</v>
      </c>
      <c r="I548" s="323">
        <v>692</v>
      </c>
      <c r="J548" s="323">
        <v>13.7</v>
      </c>
      <c r="K548" s="323">
        <v>11.9</v>
      </c>
      <c r="L548" s="329">
        <v>1.1000000000000001</v>
      </c>
      <c r="M548" s="328">
        <v>0</v>
      </c>
      <c r="N548" s="328">
        <v>0</v>
      </c>
      <c r="O548" s="323">
        <v>0.8</v>
      </c>
      <c r="P548" s="323">
        <v>99</v>
      </c>
      <c r="Q548" s="323">
        <v>4.0999999999999996</v>
      </c>
      <c r="R548" s="323">
        <v>151</v>
      </c>
      <c r="S548" s="323">
        <v>170</v>
      </c>
      <c r="T548" s="323">
        <v>0</v>
      </c>
      <c r="U548" s="323">
        <v>1.6</v>
      </c>
      <c r="V548" s="323">
        <v>13</v>
      </c>
      <c r="W548" s="323">
        <v>142</v>
      </c>
      <c r="X548" s="323">
        <v>0.11</v>
      </c>
      <c r="Y548" s="329">
        <v>0.47</v>
      </c>
      <c r="Z548" s="328">
        <v>0</v>
      </c>
      <c r="AA548" s="323">
        <v>71</v>
      </c>
      <c r="AB548" s="323">
        <v>1.69</v>
      </c>
      <c r="AC548" s="328">
        <v>0</v>
      </c>
      <c r="AD548" s="323">
        <v>166</v>
      </c>
      <c r="AE548" s="323">
        <v>3.6</v>
      </c>
      <c r="AF548" s="323">
        <v>4.5999999999999996</v>
      </c>
      <c r="AG548" s="323">
        <v>1.7</v>
      </c>
      <c r="AH548" s="324">
        <v>933</v>
      </c>
      <c r="AI548" s="323">
        <v>1.7</v>
      </c>
      <c r="AJ548" s="324">
        <v>933</v>
      </c>
      <c r="AK548" s="325"/>
    </row>
    <row r="549" spans="1:37" s="323" customFormat="1" ht="12.75">
      <c r="A549" s="320">
        <v>548</v>
      </c>
      <c r="B549" s="321" t="s">
        <v>3263</v>
      </c>
      <c r="C549" s="323" t="s">
        <v>3287</v>
      </c>
      <c r="D549" s="323" t="s">
        <v>3288</v>
      </c>
      <c r="E549" s="323" t="s">
        <v>3266</v>
      </c>
      <c r="F549" s="323">
        <v>89</v>
      </c>
      <c r="G549" s="323">
        <v>79.2</v>
      </c>
      <c r="H549" s="323">
        <v>111</v>
      </c>
      <c r="I549" s="323">
        <v>463</v>
      </c>
      <c r="J549" s="323">
        <v>12.6</v>
      </c>
      <c r="K549" s="323">
        <v>6.3</v>
      </c>
      <c r="L549" s="329">
        <v>0.9</v>
      </c>
      <c r="M549" s="328">
        <v>0</v>
      </c>
      <c r="N549" s="328">
        <v>0</v>
      </c>
      <c r="O549" s="328">
        <v>1</v>
      </c>
      <c r="P549" s="323">
        <v>62</v>
      </c>
      <c r="Q549" s="323">
        <v>1.6</v>
      </c>
      <c r="R549" s="323">
        <v>0</v>
      </c>
      <c r="S549" s="323">
        <v>180</v>
      </c>
      <c r="T549" s="323">
        <v>0</v>
      </c>
      <c r="U549" s="323">
        <v>0</v>
      </c>
      <c r="V549" s="323">
        <v>0</v>
      </c>
      <c r="W549" s="323">
        <v>0</v>
      </c>
      <c r="X549" s="323">
        <v>0.28000000000000003</v>
      </c>
      <c r="Y549" s="329">
        <v>0.31</v>
      </c>
      <c r="Z549" s="323">
        <v>0.1</v>
      </c>
      <c r="AA549" s="323">
        <v>0</v>
      </c>
      <c r="AB549" s="329">
        <v>0</v>
      </c>
      <c r="AC549" s="323">
        <v>0</v>
      </c>
      <c r="AD549" s="323">
        <v>52</v>
      </c>
      <c r="AE549" s="323">
        <v>0</v>
      </c>
      <c r="AF549" s="323">
        <v>0</v>
      </c>
      <c r="AG549" s="323">
        <v>0</v>
      </c>
      <c r="AH549" s="324">
        <v>0</v>
      </c>
      <c r="AI549" s="323">
        <v>0</v>
      </c>
      <c r="AJ549" s="324">
        <v>0</v>
      </c>
      <c r="AK549" s="325"/>
    </row>
    <row r="550" spans="1:37" s="323" customFormat="1" ht="12.75">
      <c r="A550" s="320">
        <v>549</v>
      </c>
      <c r="B550" s="321" t="s">
        <v>3289</v>
      </c>
      <c r="C550" s="330" t="s">
        <v>3290</v>
      </c>
      <c r="D550" s="330" t="s">
        <v>3291</v>
      </c>
      <c r="E550" s="330"/>
      <c r="F550" s="330">
        <v>100</v>
      </c>
      <c r="G550" s="336">
        <v>28</v>
      </c>
      <c r="H550" s="338">
        <v>320</v>
      </c>
      <c r="I550" s="327">
        <v>1350</v>
      </c>
      <c r="J550" s="328">
        <v>6.4</v>
      </c>
      <c r="K550" s="328">
        <v>7.5</v>
      </c>
      <c r="L550" s="328">
        <v>56.7</v>
      </c>
      <c r="M550" s="328">
        <v>56.7</v>
      </c>
      <c r="N550" s="328">
        <v>0</v>
      </c>
      <c r="O550" s="328">
        <v>1.4</v>
      </c>
      <c r="P550" s="328">
        <v>253</v>
      </c>
      <c r="Q550" s="328">
        <v>0.1</v>
      </c>
      <c r="R550" s="328">
        <v>135</v>
      </c>
      <c r="S550" s="328">
        <v>179</v>
      </c>
      <c r="T550" s="323">
        <v>0</v>
      </c>
      <c r="U550" s="328">
        <v>0.7</v>
      </c>
      <c r="V550" s="328">
        <v>22</v>
      </c>
      <c r="W550" s="328">
        <v>277</v>
      </c>
      <c r="X550" s="329">
        <v>0.02</v>
      </c>
      <c r="Y550" s="329">
        <v>0.4</v>
      </c>
      <c r="Z550" s="328">
        <v>0.2</v>
      </c>
      <c r="AA550" s="328">
        <v>11</v>
      </c>
      <c r="AB550" s="329">
        <v>0.31</v>
      </c>
      <c r="AC550" s="328">
        <v>3</v>
      </c>
      <c r="AD550" s="328">
        <v>87</v>
      </c>
      <c r="AE550" s="323">
        <v>0</v>
      </c>
      <c r="AF550" s="323">
        <v>0</v>
      </c>
      <c r="AG550" s="323">
        <v>0</v>
      </c>
      <c r="AH550" s="324">
        <v>0</v>
      </c>
      <c r="AI550" s="323">
        <v>0</v>
      </c>
      <c r="AJ550" s="324">
        <v>0</v>
      </c>
      <c r="AK550" s="325"/>
    </row>
    <row r="551" spans="1:37" s="323" customFormat="1" ht="12.75">
      <c r="A551" s="320">
        <v>550</v>
      </c>
      <c r="B551" s="321" t="s">
        <v>3289</v>
      </c>
      <c r="C551" s="330" t="s">
        <v>3292</v>
      </c>
      <c r="D551" s="330" t="s">
        <v>3293</v>
      </c>
      <c r="E551" s="330"/>
      <c r="F551" s="330">
        <v>100</v>
      </c>
      <c r="G551" s="336">
        <v>79</v>
      </c>
      <c r="H551" s="327">
        <v>89</v>
      </c>
      <c r="I551" s="327">
        <v>376</v>
      </c>
      <c r="J551" s="328">
        <v>3.3</v>
      </c>
      <c r="K551" s="328">
        <v>1.5</v>
      </c>
      <c r="L551" s="328">
        <v>15.5</v>
      </c>
      <c r="M551" s="328">
        <v>15.4</v>
      </c>
      <c r="N551" s="328">
        <v>0.1</v>
      </c>
      <c r="O551" s="328">
        <v>0.7</v>
      </c>
      <c r="P551" s="328">
        <v>92</v>
      </c>
      <c r="Q551" s="328">
        <v>0.4</v>
      </c>
      <c r="R551" s="328">
        <v>78</v>
      </c>
      <c r="S551" s="328">
        <v>87</v>
      </c>
      <c r="T551" s="328">
        <v>28</v>
      </c>
      <c r="U551" s="328">
        <v>0.4</v>
      </c>
      <c r="V551" s="328">
        <v>12</v>
      </c>
      <c r="W551" s="328">
        <v>132</v>
      </c>
      <c r="X551" s="329">
        <v>0.1</v>
      </c>
      <c r="Y551" s="329">
        <v>0.13</v>
      </c>
      <c r="Z551" s="328">
        <v>0.3</v>
      </c>
      <c r="AA551" s="328">
        <v>5</v>
      </c>
      <c r="AB551" s="329">
        <v>0.36</v>
      </c>
      <c r="AC551" s="328">
        <v>0</v>
      </c>
      <c r="AD551" s="328">
        <v>62</v>
      </c>
      <c r="AE551" s="323">
        <v>0</v>
      </c>
      <c r="AF551" s="323">
        <v>0</v>
      </c>
      <c r="AG551" s="323">
        <v>0</v>
      </c>
      <c r="AH551" s="324">
        <v>0</v>
      </c>
      <c r="AI551" s="323">
        <v>0</v>
      </c>
      <c r="AJ551" s="324">
        <v>0</v>
      </c>
      <c r="AK551" s="325"/>
    </row>
    <row r="552" spans="1:37" s="323" customFormat="1" ht="12.75">
      <c r="A552" s="320">
        <v>551</v>
      </c>
      <c r="B552" s="321" t="s">
        <v>3289</v>
      </c>
      <c r="C552" s="330" t="s">
        <v>2033</v>
      </c>
      <c r="D552" s="330" t="s">
        <v>1776</v>
      </c>
      <c r="E552" s="330"/>
      <c r="F552" s="330">
        <v>100</v>
      </c>
      <c r="G552" s="336">
        <v>0.5</v>
      </c>
      <c r="H552" s="327">
        <v>397</v>
      </c>
      <c r="I552" s="327">
        <v>1688</v>
      </c>
      <c r="J552" s="328">
        <v>0</v>
      </c>
      <c r="K552" s="328">
        <v>0</v>
      </c>
      <c r="L552" s="328">
        <v>99.3</v>
      </c>
      <c r="M552" s="328">
        <v>99.3</v>
      </c>
      <c r="N552" s="328">
        <v>0</v>
      </c>
      <c r="O552" s="328">
        <v>0.2</v>
      </c>
      <c r="P552" s="328">
        <v>0</v>
      </c>
      <c r="Q552" s="328">
        <v>0.1</v>
      </c>
      <c r="R552" s="328">
        <v>0</v>
      </c>
      <c r="S552" s="328">
        <v>0</v>
      </c>
      <c r="T552" s="328">
        <v>5</v>
      </c>
      <c r="U552" s="328">
        <v>0</v>
      </c>
      <c r="V552" s="328">
        <v>1</v>
      </c>
      <c r="W552" s="328">
        <v>2</v>
      </c>
      <c r="X552" s="329">
        <v>0</v>
      </c>
      <c r="Y552" s="329">
        <v>0</v>
      </c>
      <c r="Z552" s="328">
        <v>0</v>
      </c>
      <c r="AA552" s="328">
        <v>0</v>
      </c>
      <c r="AB552" s="329">
        <v>0</v>
      </c>
      <c r="AC552" s="328">
        <v>0</v>
      </c>
      <c r="AD552" s="328">
        <v>0</v>
      </c>
      <c r="AE552" s="323">
        <v>0</v>
      </c>
      <c r="AF552" s="323">
        <v>0</v>
      </c>
      <c r="AG552" s="323">
        <v>0</v>
      </c>
      <c r="AH552" s="324">
        <v>0</v>
      </c>
      <c r="AI552" s="323">
        <v>0</v>
      </c>
      <c r="AJ552" s="324">
        <v>0</v>
      </c>
      <c r="AK552" s="325"/>
    </row>
    <row r="553" spans="1:37" s="323" customFormat="1" ht="12.75">
      <c r="A553" s="320">
        <v>552</v>
      </c>
      <c r="B553" s="321" t="s">
        <v>3289</v>
      </c>
      <c r="C553" s="330" t="s">
        <v>3294</v>
      </c>
      <c r="D553" s="330" t="s">
        <v>3295</v>
      </c>
      <c r="E553" s="330"/>
      <c r="F553" s="330">
        <v>100</v>
      </c>
      <c r="G553" s="336">
        <v>1.6</v>
      </c>
      <c r="H553" s="327">
        <v>390</v>
      </c>
      <c r="I553" s="327">
        <v>1658</v>
      </c>
      <c r="J553" s="328">
        <v>0</v>
      </c>
      <c r="K553" s="328">
        <v>0</v>
      </c>
      <c r="L553" s="328">
        <v>97.5</v>
      </c>
      <c r="M553" s="328">
        <v>97.5</v>
      </c>
      <c r="N553" s="328">
        <v>0</v>
      </c>
      <c r="O553" s="328">
        <v>0.9</v>
      </c>
      <c r="P553" s="328">
        <v>85</v>
      </c>
      <c r="Q553" s="328">
        <v>1.9</v>
      </c>
      <c r="R553" s="328">
        <v>39</v>
      </c>
      <c r="S553" s="328">
        <v>22</v>
      </c>
      <c r="T553" s="328">
        <v>0</v>
      </c>
      <c r="U553" s="328">
        <v>0.2</v>
      </c>
      <c r="V553" s="328">
        <v>24</v>
      </c>
      <c r="W553" s="328">
        <v>305</v>
      </c>
      <c r="X553" s="329">
        <v>0.01</v>
      </c>
      <c r="Y553" s="329">
        <v>0.01</v>
      </c>
      <c r="Z553" s="328">
        <v>0.1</v>
      </c>
      <c r="AA553" s="328">
        <v>1</v>
      </c>
      <c r="AB553" s="329">
        <v>0</v>
      </c>
      <c r="AC553" s="328">
        <v>0</v>
      </c>
      <c r="AD553" s="328">
        <v>0</v>
      </c>
      <c r="AE553" s="323">
        <v>0</v>
      </c>
      <c r="AF553" s="323">
        <v>0</v>
      </c>
      <c r="AG553" s="323">
        <v>0</v>
      </c>
      <c r="AH553" s="324">
        <v>0</v>
      </c>
      <c r="AI553" s="323">
        <v>0</v>
      </c>
      <c r="AJ553" s="324">
        <v>0</v>
      </c>
      <c r="AK553" s="325"/>
    </row>
    <row r="554" spans="1:37" s="323" customFormat="1" ht="12.75">
      <c r="A554" s="320">
        <v>553</v>
      </c>
      <c r="B554" s="321" t="s">
        <v>3289</v>
      </c>
      <c r="C554" s="330" t="s">
        <v>2060</v>
      </c>
      <c r="D554" s="330" t="s">
        <v>3296</v>
      </c>
      <c r="E554" s="330"/>
      <c r="F554" s="330">
        <v>100</v>
      </c>
      <c r="G554" s="336">
        <v>19.100000000000001</v>
      </c>
      <c r="H554" s="327">
        <v>332</v>
      </c>
      <c r="I554" s="327">
        <v>1409</v>
      </c>
      <c r="J554" s="328">
        <v>0.4</v>
      </c>
      <c r="K554" s="328">
        <v>0.5</v>
      </c>
      <c r="L554" s="328">
        <v>79.599999999999994</v>
      </c>
      <c r="M554" s="328">
        <v>75.900000000000006</v>
      </c>
      <c r="N554" s="328">
        <v>3.7</v>
      </c>
      <c r="O554" s="328">
        <v>0.4</v>
      </c>
      <c r="P554" s="328">
        <v>25</v>
      </c>
      <c r="Q554" s="328">
        <v>1.2</v>
      </c>
      <c r="R554" s="323">
        <v>0</v>
      </c>
      <c r="S554" s="328">
        <v>17</v>
      </c>
      <c r="T554" s="323">
        <v>0</v>
      </c>
      <c r="U554" s="323">
        <v>0</v>
      </c>
      <c r="V554" s="323">
        <v>0</v>
      </c>
      <c r="W554" s="323">
        <v>0</v>
      </c>
      <c r="X554" s="329">
        <v>0.02</v>
      </c>
      <c r="Y554" s="329">
        <v>0.03</v>
      </c>
      <c r="Z554" s="328">
        <v>1</v>
      </c>
      <c r="AA554" s="323">
        <v>0</v>
      </c>
      <c r="AB554" s="329">
        <v>0</v>
      </c>
      <c r="AC554" s="328">
        <v>80</v>
      </c>
      <c r="AD554" s="327">
        <v>0</v>
      </c>
      <c r="AE554" s="323">
        <v>0</v>
      </c>
      <c r="AF554" s="323">
        <v>0</v>
      </c>
      <c r="AG554" s="323">
        <v>0</v>
      </c>
      <c r="AH554" s="324">
        <v>0</v>
      </c>
      <c r="AI554" s="323">
        <v>0</v>
      </c>
      <c r="AJ554" s="324">
        <v>0</v>
      </c>
      <c r="AK554" s="325"/>
    </row>
    <row r="555" spans="1:37" s="323" customFormat="1" ht="12.75">
      <c r="A555" s="320">
        <v>554</v>
      </c>
      <c r="B555" s="321" t="s">
        <v>3289</v>
      </c>
      <c r="C555" s="330" t="s">
        <v>2077</v>
      </c>
      <c r="D555" s="330" t="s">
        <v>3297</v>
      </c>
      <c r="E555" s="330"/>
      <c r="F555" s="330">
        <v>100</v>
      </c>
      <c r="G555" s="336">
        <v>20.100000000000001</v>
      </c>
      <c r="H555" s="327">
        <v>318</v>
      </c>
      <c r="I555" s="327">
        <v>1352</v>
      </c>
      <c r="J555" s="328">
        <v>0.3</v>
      </c>
      <c r="K555" s="328">
        <v>0.1</v>
      </c>
      <c r="L555" s="328">
        <v>79</v>
      </c>
      <c r="M555" s="328">
        <v>0</v>
      </c>
      <c r="N555" s="328">
        <v>0</v>
      </c>
      <c r="O555" s="328">
        <v>0.5</v>
      </c>
      <c r="P555" s="328">
        <v>25</v>
      </c>
      <c r="Q555" s="328">
        <v>1.2</v>
      </c>
      <c r="R555" s="323">
        <v>0</v>
      </c>
      <c r="S555" s="328">
        <v>17</v>
      </c>
      <c r="T555" s="323">
        <v>0</v>
      </c>
      <c r="U555" s="323">
        <v>0</v>
      </c>
      <c r="V555" s="323">
        <v>0</v>
      </c>
      <c r="W555" s="323">
        <v>0</v>
      </c>
      <c r="X555" s="329">
        <v>0.02</v>
      </c>
      <c r="Y555" s="329">
        <v>0.03</v>
      </c>
      <c r="Z555" s="328">
        <v>1</v>
      </c>
      <c r="AA555" s="323">
        <v>0</v>
      </c>
      <c r="AB555" s="329">
        <v>0</v>
      </c>
      <c r="AC555" s="328">
        <v>80</v>
      </c>
      <c r="AD555" s="328">
        <v>4</v>
      </c>
      <c r="AE555" s="323">
        <v>0</v>
      </c>
      <c r="AF555" s="323">
        <v>0</v>
      </c>
      <c r="AG555" s="323">
        <v>0</v>
      </c>
      <c r="AH555" s="324">
        <v>0</v>
      </c>
      <c r="AI555" s="323">
        <v>0</v>
      </c>
      <c r="AJ555" s="324">
        <v>0</v>
      </c>
      <c r="AK555" s="325"/>
    </row>
    <row r="556" spans="1:37" s="323" customFormat="1" ht="12.75">
      <c r="A556" s="320">
        <v>555</v>
      </c>
      <c r="B556" s="321" t="s">
        <v>3289</v>
      </c>
      <c r="C556" s="330" t="s">
        <v>3298</v>
      </c>
      <c r="D556" s="330" t="s">
        <v>3299</v>
      </c>
      <c r="E556" s="330"/>
      <c r="F556" s="330">
        <v>100</v>
      </c>
      <c r="G556" s="336">
        <v>7.2</v>
      </c>
      <c r="H556" s="327">
        <v>371</v>
      </c>
      <c r="I556" s="327">
        <v>1576</v>
      </c>
      <c r="J556" s="328">
        <v>0</v>
      </c>
      <c r="K556" s="328">
        <v>0</v>
      </c>
      <c r="L556" s="328">
        <v>92.7</v>
      </c>
      <c r="M556" s="328">
        <v>92.7</v>
      </c>
      <c r="N556" s="328">
        <v>0</v>
      </c>
      <c r="O556" s="328">
        <v>0.1</v>
      </c>
      <c r="P556" s="328">
        <v>3</v>
      </c>
      <c r="Q556" s="328">
        <v>0.4</v>
      </c>
      <c r="R556" s="328">
        <v>44</v>
      </c>
      <c r="S556" s="328">
        <v>1</v>
      </c>
      <c r="T556" s="328">
        <v>0</v>
      </c>
      <c r="U556" s="328">
        <v>0</v>
      </c>
      <c r="V556" s="328">
        <v>3</v>
      </c>
      <c r="W556" s="328">
        <v>5</v>
      </c>
      <c r="X556" s="329">
        <v>0</v>
      </c>
      <c r="Y556" s="329">
        <v>0</v>
      </c>
      <c r="Z556" s="328">
        <v>0</v>
      </c>
      <c r="AA556" s="328">
        <v>0</v>
      </c>
      <c r="AB556" s="329">
        <v>0</v>
      </c>
      <c r="AC556" s="328">
        <v>0</v>
      </c>
      <c r="AD556" s="328">
        <v>0</v>
      </c>
      <c r="AE556" s="323">
        <v>0</v>
      </c>
      <c r="AF556" s="323">
        <v>0</v>
      </c>
      <c r="AG556" s="323">
        <v>0</v>
      </c>
      <c r="AH556" s="324">
        <v>0</v>
      </c>
      <c r="AI556" s="323">
        <v>0</v>
      </c>
      <c r="AJ556" s="324">
        <v>0</v>
      </c>
      <c r="AK556" s="325"/>
    </row>
    <row r="557" spans="1:37" s="323" customFormat="1" ht="12.75">
      <c r="A557" s="320">
        <v>556</v>
      </c>
      <c r="B557" s="321" t="s">
        <v>3289</v>
      </c>
      <c r="C557" s="330" t="s">
        <v>3300</v>
      </c>
      <c r="D557" s="330" t="s">
        <v>3301</v>
      </c>
      <c r="E557" s="330"/>
      <c r="F557" s="330">
        <v>100</v>
      </c>
      <c r="G557" s="336">
        <v>7.2</v>
      </c>
      <c r="H557" s="327">
        <v>369</v>
      </c>
      <c r="I557" s="327">
        <v>1569</v>
      </c>
      <c r="J557" s="328">
        <v>0</v>
      </c>
      <c r="K557" s="328">
        <v>0</v>
      </c>
      <c r="L557" s="328">
        <v>92.3</v>
      </c>
      <c r="M557" s="328">
        <v>92.3</v>
      </c>
      <c r="N557" s="328">
        <v>0</v>
      </c>
      <c r="O557" s="328">
        <v>0.5</v>
      </c>
      <c r="P557" s="328">
        <v>3</v>
      </c>
      <c r="Q557" s="328">
        <v>0.3</v>
      </c>
      <c r="R557" s="328">
        <v>38</v>
      </c>
      <c r="S557" s="328">
        <v>3</v>
      </c>
      <c r="T557" s="328">
        <v>0</v>
      </c>
      <c r="U557" s="328">
        <v>0</v>
      </c>
      <c r="V557" s="328">
        <v>3</v>
      </c>
      <c r="W557" s="328">
        <v>8</v>
      </c>
      <c r="X557" s="329">
        <v>0</v>
      </c>
      <c r="Y557" s="329">
        <v>0</v>
      </c>
      <c r="Z557" s="328">
        <v>0</v>
      </c>
      <c r="AA557" s="328">
        <v>0</v>
      </c>
      <c r="AB557" s="329">
        <v>0</v>
      </c>
      <c r="AC557" s="328">
        <v>0</v>
      </c>
      <c r="AD557" s="328">
        <v>0</v>
      </c>
      <c r="AE557" s="323">
        <v>0</v>
      </c>
      <c r="AF557" s="323">
        <v>0</v>
      </c>
      <c r="AG557" s="323">
        <v>0</v>
      </c>
      <c r="AH557" s="324">
        <v>0</v>
      </c>
      <c r="AI557" s="323">
        <v>0</v>
      </c>
      <c r="AJ557" s="324">
        <v>0</v>
      </c>
      <c r="AK557" s="325"/>
    </row>
    <row r="558" spans="1:37" s="323" customFormat="1" ht="12.75">
      <c r="A558" s="320">
        <v>557</v>
      </c>
      <c r="B558" s="321" t="s">
        <v>3289</v>
      </c>
      <c r="C558" s="330" t="s">
        <v>3302</v>
      </c>
      <c r="D558" s="330" t="s">
        <v>3303</v>
      </c>
      <c r="E558" s="330"/>
      <c r="F558" s="330">
        <v>100</v>
      </c>
      <c r="G558" s="336">
        <v>6.2</v>
      </c>
      <c r="H558" s="327">
        <v>419</v>
      </c>
      <c r="I558" s="327">
        <v>1766</v>
      </c>
      <c r="J558" s="328">
        <v>4.2</v>
      </c>
      <c r="K558" s="328">
        <v>10.199999999999999</v>
      </c>
      <c r="L558" s="328">
        <v>77.5</v>
      </c>
      <c r="M558" s="328">
        <v>0</v>
      </c>
      <c r="N558" s="328">
        <v>0</v>
      </c>
      <c r="O558" s="328">
        <v>1.9</v>
      </c>
      <c r="P558" s="328">
        <v>37</v>
      </c>
      <c r="Q558" s="328">
        <v>4</v>
      </c>
      <c r="R558" s="323">
        <v>0</v>
      </c>
      <c r="S558" s="328">
        <v>106</v>
      </c>
      <c r="T558" s="323">
        <v>0</v>
      </c>
      <c r="U558" s="323">
        <v>0</v>
      </c>
      <c r="V558" s="323">
        <v>0</v>
      </c>
      <c r="W558" s="323">
        <v>0</v>
      </c>
      <c r="X558" s="329">
        <v>0.06</v>
      </c>
      <c r="Y558" s="329">
        <v>0.45</v>
      </c>
      <c r="Z558" s="328">
        <v>2.2000000000000002</v>
      </c>
      <c r="AA558" s="323">
        <v>0</v>
      </c>
      <c r="AB558" s="329">
        <v>0</v>
      </c>
      <c r="AC558" s="328">
        <v>0</v>
      </c>
      <c r="AD558" s="328">
        <v>0</v>
      </c>
      <c r="AE558" s="323">
        <v>0</v>
      </c>
      <c r="AF558" s="323">
        <v>0</v>
      </c>
      <c r="AG558" s="323">
        <v>0</v>
      </c>
      <c r="AH558" s="324">
        <v>0</v>
      </c>
      <c r="AI558" s="323">
        <v>0</v>
      </c>
      <c r="AJ558" s="324">
        <v>0</v>
      </c>
      <c r="AK558" s="325"/>
    </row>
    <row r="559" spans="1:37" s="323" customFormat="1" ht="12.75">
      <c r="A559" s="320">
        <v>558</v>
      </c>
      <c r="B559" s="321" t="s">
        <v>3289</v>
      </c>
      <c r="C559" s="330" t="s">
        <v>2050</v>
      </c>
      <c r="D559" s="330" t="s">
        <v>3304</v>
      </c>
      <c r="E559" s="330"/>
      <c r="F559" s="330">
        <v>100</v>
      </c>
      <c r="G559" s="336">
        <v>3.1</v>
      </c>
      <c r="H559" s="327">
        <v>456</v>
      </c>
      <c r="I559" s="327">
        <v>1958</v>
      </c>
      <c r="J559" s="328">
        <v>3.6</v>
      </c>
      <c r="K559" s="328">
        <v>16.600000000000001</v>
      </c>
      <c r="L559" s="328">
        <v>75.5</v>
      </c>
      <c r="M559" s="328">
        <v>0</v>
      </c>
      <c r="N559" s="328">
        <v>0</v>
      </c>
      <c r="O559" s="328">
        <v>1.2</v>
      </c>
      <c r="P559" s="328">
        <v>36</v>
      </c>
      <c r="Q559" s="328">
        <v>3.5</v>
      </c>
      <c r="R559" s="323">
        <v>0</v>
      </c>
      <c r="S559" s="328">
        <v>132</v>
      </c>
      <c r="T559" s="323">
        <v>0</v>
      </c>
      <c r="U559" s="328">
        <v>1.2</v>
      </c>
      <c r="V559" s="328">
        <v>43</v>
      </c>
      <c r="W559" s="328">
        <v>278</v>
      </c>
      <c r="X559" s="329">
        <v>0.05</v>
      </c>
      <c r="Y559" s="329">
        <v>0.09</v>
      </c>
      <c r="Z559" s="328">
        <v>0.2</v>
      </c>
      <c r="AA559" s="328">
        <v>1</v>
      </c>
      <c r="AB559" s="329">
        <v>0</v>
      </c>
      <c r="AC559" s="328">
        <v>0</v>
      </c>
      <c r="AD559" s="328">
        <v>2</v>
      </c>
      <c r="AE559" s="323">
        <v>0</v>
      </c>
      <c r="AF559" s="323">
        <v>0</v>
      </c>
      <c r="AG559" s="323">
        <v>0</v>
      </c>
      <c r="AH559" s="324">
        <v>0</v>
      </c>
      <c r="AI559" s="323">
        <v>0</v>
      </c>
      <c r="AJ559" s="324">
        <v>0</v>
      </c>
      <c r="AK559" s="325"/>
    </row>
    <row r="560" spans="1:37" s="323" customFormat="1" ht="12.75">
      <c r="A560" s="320">
        <v>559</v>
      </c>
      <c r="B560" s="321" t="s">
        <v>3289</v>
      </c>
      <c r="C560" s="330" t="s">
        <v>3305</v>
      </c>
      <c r="D560" s="330" t="s">
        <v>3306</v>
      </c>
      <c r="E560" s="330"/>
      <c r="F560" s="330">
        <v>100</v>
      </c>
      <c r="G560" s="336">
        <v>1.7</v>
      </c>
      <c r="H560" s="327">
        <v>456</v>
      </c>
      <c r="I560" s="327">
        <v>1950</v>
      </c>
      <c r="J560" s="328">
        <v>7.5</v>
      </c>
      <c r="K560" s="328">
        <v>15.8</v>
      </c>
      <c r="L560" s="328">
        <v>73.400000000000006</v>
      </c>
      <c r="M560" s="328">
        <v>0</v>
      </c>
      <c r="N560" s="328">
        <v>0</v>
      </c>
      <c r="O560" s="328">
        <v>1.6</v>
      </c>
      <c r="P560" s="328">
        <v>139</v>
      </c>
      <c r="Q560" s="328">
        <v>2.2000000000000002</v>
      </c>
      <c r="R560" s="323">
        <v>0</v>
      </c>
      <c r="S560" s="328">
        <v>155</v>
      </c>
      <c r="T560" s="323">
        <v>0</v>
      </c>
      <c r="U560" s="323">
        <v>0</v>
      </c>
      <c r="V560" s="328">
        <v>90</v>
      </c>
      <c r="W560" s="328">
        <v>324</v>
      </c>
      <c r="X560" s="329">
        <v>0.17</v>
      </c>
      <c r="Y560" s="329">
        <v>0.42</v>
      </c>
      <c r="Z560" s="328">
        <v>0.5</v>
      </c>
      <c r="AA560" s="323">
        <v>0</v>
      </c>
      <c r="AB560" s="329">
        <v>0</v>
      </c>
      <c r="AC560" s="328">
        <v>0</v>
      </c>
      <c r="AD560" s="328">
        <v>9</v>
      </c>
      <c r="AE560" s="323">
        <v>0</v>
      </c>
      <c r="AF560" s="323">
        <v>0</v>
      </c>
      <c r="AG560" s="323">
        <v>0</v>
      </c>
      <c r="AH560" s="324">
        <v>0</v>
      </c>
      <c r="AI560" s="323">
        <v>0</v>
      </c>
      <c r="AJ560" s="324">
        <v>0</v>
      </c>
      <c r="AK560" s="325"/>
    </row>
    <row r="561" spans="1:37" s="323" customFormat="1" ht="12.75">
      <c r="A561" s="320">
        <v>560</v>
      </c>
      <c r="B561" s="321" t="s">
        <v>3289</v>
      </c>
      <c r="C561" s="330" t="s">
        <v>3307</v>
      </c>
      <c r="D561" s="330" t="s">
        <v>3308</v>
      </c>
      <c r="E561" s="330"/>
      <c r="F561" s="330">
        <v>100</v>
      </c>
      <c r="G561" s="336">
        <v>1.3</v>
      </c>
      <c r="H561" s="327">
        <v>550</v>
      </c>
      <c r="I561" s="327">
        <v>2296</v>
      </c>
      <c r="J561" s="328">
        <v>5.5</v>
      </c>
      <c r="K561" s="328">
        <v>31.8</v>
      </c>
      <c r="L561" s="328">
        <v>60</v>
      </c>
      <c r="M561" s="328">
        <v>59.2</v>
      </c>
      <c r="N561" s="328">
        <v>0.8</v>
      </c>
      <c r="O561" s="328">
        <v>1.4</v>
      </c>
      <c r="P561" s="328">
        <v>159</v>
      </c>
      <c r="Q561" s="328">
        <v>1.6</v>
      </c>
      <c r="R561" s="328">
        <v>63</v>
      </c>
      <c r="S561" s="328">
        <v>210</v>
      </c>
      <c r="T561" s="328">
        <v>30</v>
      </c>
      <c r="U561" s="328">
        <v>1</v>
      </c>
      <c r="V561" s="328">
        <v>55</v>
      </c>
      <c r="W561" s="328">
        <v>371</v>
      </c>
      <c r="X561" s="329">
        <v>0.27</v>
      </c>
      <c r="Y561" s="329">
        <v>0.35</v>
      </c>
      <c r="Z561" s="328">
        <v>0.8</v>
      </c>
      <c r="AA561" s="328">
        <v>11</v>
      </c>
      <c r="AB561" s="329">
        <v>0.71</v>
      </c>
      <c r="AC561" s="328">
        <v>0</v>
      </c>
      <c r="AD561" s="328">
        <v>54</v>
      </c>
      <c r="AE561" s="323">
        <v>0</v>
      </c>
      <c r="AF561" s="323">
        <v>0</v>
      </c>
      <c r="AG561" s="323">
        <v>0</v>
      </c>
      <c r="AH561" s="324">
        <v>0</v>
      </c>
      <c r="AI561" s="323">
        <v>0</v>
      </c>
      <c r="AJ561" s="324">
        <v>0</v>
      </c>
      <c r="AK561" s="325"/>
    </row>
    <row r="562" spans="1:37" s="323" customFormat="1" ht="12.75">
      <c r="A562" s="320">
        <v>561</v>
      </c>
      <c r="B562" s="321" t="s">
        <v>3289</v>
      </c>
      <c r="C562" s="330" t="s">
        <v>3309</v>
      </c>
      <c r="D562" s="330" t="s">
        <v>3310</v>
      </c>
      <c r="E562" s="330"/>
      <c r="F562" s="330">
        <v>100</v>
      </c>
      <c r="G562" s="336">
        <v>4</v>
      </c>
      <c r="H562" s="327">
        <v>438</v>
      </c>
      <c r="I562" s="327">
        <v>1847</v>
      </c>
      <c r="J562" s="328">
        <v>9.1</v>
      </c>
      <c r="K562" s="328">
        <v>12</v>
      </c>
      <c r="L562" s="328">
        <v>73.400000000000006</v>
      </c>
      <c r="M562" s="328">
        <v>0</v>
      </c>
      <c r="N562" s="328">
        <v>0</v>
      </c>
      <c r="O562" s="328">
        <v>1.5</v>
      </c>
      <c r="P562" s="328">
        <v>34</v>
      </c>
      <c r="Q562" s="328">
        <v>4.8</v>
      </c>
      <c r="R562" s="323">
        <v>0</v>
      </c>
      <c r="S562" s="328">
        <v>260</v>
      </c>
      <c r="T562" s="323">
        <v>0</v>
      </c>
      <c r="U562" s="323">
        <v>0</v>
      </c>
      <c r="V562" s="323">
        <v>0</v>
      </c>
      <c r="W562" s="323">
        <v>0</v>
      </c>
      <c r="X562" s="329">
        <v>0.1</v>
      </c>
      <c r="Y562" s="329">
        <v>0.2</v>
      </c>
      <c r="Z562" s="328">
        <v>2.8</v>
      </c>
      <c r="AA562" s="323">
        <v>0</v>
      </c>
      <c r="AB562" s="329">
        <v>0</v>
      </c>
      <c r="AC562" s="328">
        <v>0</v>
      </c>
      <c r="AD562" s="328">
        <v>0</v>
      </c>
      <c r="AE562" s="323">
        <v>0</v>
      </c>
      <c r="AF562" s="323">
        <v>0</v>
      </c>
      <c r="AG562" s="323">
        <v>0</v>
      </c>
      <c r="AH562" s="324">
        <v>0</v>
      </c>
      <c r="AI562" s="323">
        <v>0</v>
      </c>
      <c r="AJ562" s="324">
        <v>0</v>
      </c>
      <c r="AK562" s="325"/>
    </row>
    <row r="563" spans="1:37" s="323" customFormat="1" ht="12.75">
      <c r="A563" s="320">
        <v>562</v>
      </c>
      <c r="B563" s="321" t="s">
        <v>3289</v>
      </c>
      <c r="C563" s="330" t="s">
        <v>3311</v>
      </c>
      <c r="D563" s="330" t="s">
        <v>3312</v>
      </c>
      <c r="E563" s="330"/>
      <c r="F563" s="330">
        <v>100</v>
      </c>
      <c r="G563" s="336">
        <v>6</v>
      </c>
      <c r="H563" s="327">
        <v>417</v>
      </c>
      <c r="I563" s="327">
        <v>1760</v>
      </c>
      <c r="J563" s="328">
        <v>1.6</v>
      </c>
      <c r="K563" s="328">
        <v>8.1999999999999993</v>
      </c>
      <c r="L563" s="328">
        <v>82.4</v>
      </c>
      <c r="M563" s="328">
        <v>78.8</v>
      </c>
      <c r="N563" s="328">
        <v>3.6</v>
      </c>
      <c r="O563" s="328">
        <v>1.8</v>
      </c>
      <c r="P563" s="328">
        <v>7</v>
      </c>
      <c r="Q563" s="328">
        <v>1.2</v>
      </c>
      <c r="R563" s="328">
        <v>29</v>
      </c>
      <c r="S563" s="328">
        <v>78</v>
      </c>
      <c r="T563" s="323">
        <v>0</v>
      </c>
      <c r="U563" s="328">
        <v>0.4</v>
      </c>
      <c r="V563" s="328">
        <v>17</v>
      </c>
      <c r="W563" s="328">
        <v>183</v>
      </c>
      <c r="X563" s="329">
        <v>0.03</v>
      </c>
      <c r="Y563" s="329">
        <v>7.0000000000000007E-2</v>
      </c>
      <c r="Z563" s="328">
        <v>0.4</v>
      </c>
      <c r="AA563" s="323">
        <v>0</v>
      </c>
      <c r="AB563" s="329">
        <v>0</v>
      </c>
      <c r="AC563" s="328">
        <v>0</v>
      </c>
      <c r="AD563" s="327">
        <v>0</v>
      </c>
      <c r="AE563" s="323">
        <v>0</v>
      </c>
      <c r="AF563" s="323">
        <v>0</v>
      </c>
      <c r="AG563" s="323">
        <v>0</v>
      </c>
      <c r="AH563" s="324">
        <v>0</v>
      </c>
      <c r="AI563" s="323">
        <v>0</v>
      </c>
      <c r="AJ563" s="324">
        <v>0</v>
      </c>
      <c r="AK563" s="325"/>
    </row>
    <row r="564" spans="1:37" s="323" customFormat="1" ht="12.75">
      <c r="A564" s="320">
        <v>563</v>
      </c>
      <c r="B564" s="321" t="s">
        <v>3289</v>
      </c>
      <c r="C564" s="330" t="s">
        <v>3313</v>
      </c>
      <c r="D564" s="330" t="s">
        <v>3314</v>
      </c>
      <c r="E564" s="330"/>
      <c r="F564" s="330">
        <v>100</v>
      </c>
      <c r="G564" s="336">
        <v>2</v>
      </c>
      <c r="H564" s="327">
        <v>405</v>
      </c>
      <c r="I564" s="327">
        <v>1717</v>
      </c>
      <c r="J564" s="328">
        <v>1.9</v>
      </c>
      <c r="K564" s="328">
        <v>1.7</v>
      </c>
      <c r="L564" s="328">
        <v>93.9</v>
      </c>
      <c r="M564" s="328">
        <v>90.6</v>
      </c>
      <c r="N564" s="328">
        <v>3.3</v>
      </c>
      <c r="O564" s="328">
        <v>0.4</v>
      </c>
      <c r="P564" s="328">
        <v>32</v>
      </c>
      <c r="Q564" s="328">
        <v>0.6</v>
      </c>
      <c r="R564" s="328">
        <v>33</v>
      </c>
      <c r="S564" s="328">
        <v>55</v>
      </c>
      <c r="T564" s="323">
        <v>0</v>
      </c>
      <c r="U564" s="328">
        <v>0.4</v>
      </c>
      <c r="V564" s="328">
        <v>32</v>
      </c>
      <c r="W564" s="328">
        <v>105</v>
      </c>
      <c r="X564" s="329">
        <v>0.02</v>
      </c>
      <c r="Y564" s="329">
        <v>0.14000000000000001</v>
      </c>
      <c r="Z564" s="328">
        <v>0.5</v>
      </c>
      <c r="AA564" s="328">
        <v>5</v>
      </c>
      <c r="AB564" s="329">
        <v>0.01</v>
      </c>
      <c r="AC564" s="328">
        <v>0</v>
      </c>
      <c r="AD564" s="328">
        <v>0</v>
      </c>
      <c r="AE564" s="323">
        <v>0</v>
      </c>
      <c r="AF564" s="323">
        <v>0</v>
      </c>
      <c r="AG564" s="323">
        <v>0</v>
      </c>
      <c r="AH564" s="324">
        <v>0</v>
      </c>
      <c r="AI564" s="323">
        <v>0</v>
      </c>
      <c r="AJ564" s="324">
        <v>0</v>
      </c>
      <c r="AK564" s="325"/>
    </row>
    <row r="565" spans="1:37" s="323" customFormat="1" ht="12.75">
      <c r="A565" s="320">
        <v>564</v>
      </c>
      <c r="B565" s="321" t="s">
        <v>3289</v>
      </c>
      <c r="C565" s="330" t="s">
        <v>3315</v>
      </c>
      <c r="D565" s="330" t="s">
        <v>3316</v>
      </c>
      <c r="E565" s="330"/>
      <c r="F565" s="330">
        <v>100</v>
      </c>
      <c r="G565" s="336">
        <v>12</v>
      </c>
      <c r="H565" s="327">
        <v>355</v>
      </c>
      <c r="I565" s="327">
        <v>1506</v>
      </c>
      <c r="J565" s="328">
        <v>0.4</v>
      </c>
      <c r="K565" s="328">
        <v>0.5</v>
      </c>
      <c r="L565" s="328">
        <v>87</v>
      </c>
      <c r="M565" s="328">
        <v>86.8</v>
      </c>
      <c r="N565" s="328">
        <v>0.2</v>
      </c>
      <c r="O565" s="328">
        <v>0.1</v>
      </c>
      <c r="P565" s="328">
        <v>113</v>
      </c>
      <c r="Q565" s="323">
        <v>0</v>
      </c>
      <c r="R565" s="328">
        <v>31</v>
      </c>
      <c r="S565" s="328">
        <v>360</v>
      </c>
      <c r="T565" s="323">
        <v>0</v>
      </c>
      <c r="U565" s="323">
        <v>0</v>
      </c>
      <c r="V565" s="328">
        <v>179</v>
      </c>
      <c r="W565" s="328">
        <v>1304</v>
      </c>
      <c r="X565" s="329">
        <v>0.04</v>
      </c>
      <c r="Y565" s="329">
        <v>0.18</v>
      </c>
      <c r="Z565" s="328">
        <v>5</v>
      </c>
      <c r="AA565" s="328">
        <v>38</v>
      </c>
      <c r="AB565" s="329">
        <v>0</v>
      </c>
      <c r="AC565" s="323">
        <v>0</v>
      </c>
      <c r="AD565" s="327">
        <v>0</v>
      </c>
      <c r="AE565" s="323">
        <v>0</v>
      </c>
      <c r="AF565" s="323">
        <v>0</v>
      </c>
      <c r="AG565" s="323">
        <v>0</v>
      </c>
      <c r="AH565" s="324">
        <v>0</v>
      </c>
      <c r="AI565" s="323">
        <v>0</v>
      </c>
      <c r="AJ565" s="324">
        <v>0</v>
      </c>
      <c r="AK565" s="325"/>
    </row>
    <row r="566" spans="1:37" s="323" customFormat="1" ht="12.75">
      <c r="A566" s="320">
        <v>565</v>
      </c>
      <c r="B566" s="321" t="s">
        <v>3289</v>
      </c>
      <c r="C566" s="330" t="s">
        <v>3317</v>
      </c>
      <c r="D566" s="330" t="s">
        <v>718</v>
      </c>
      <c r="E566" s="330"/>
      <c r="F566" s="330">
        <v>100</v>
      </c>
      <c r="G566" s="336">
        <v>6.4</v>
      </c>
      <c r="H566" s="327">
        <v>385</v>
      </c>
      <c r="I566" s="327">
        <v>1632</v>
      </c>
      <c r="J566" s="328">
        <v>1.1000000000000001</v>
      </c>
      <c r="K566" s="328">
        <v>1.8</v>
      </c>
      <c r="L566" s="328">
        <v>90.3</v>
      </c>
      <c r="M566" s="328">
        <v>88.8</v>
      </c>
      <c r="N566" s="328">
        <v>1.5</v>
      </c>
      <c r="O566" s="328">
        <v>0.4</v>
      </c>
      <c r="P566" s="327">
        <v>0</v>
      </c>
      <c r="Q566" s="323">
        <v>0</v>
      </c>
      <c r="R566" s="323">
        <v>0</v>
      </c>
      <c r="S566" s="327">
        <v>0</v>
      </c>
      <c r="T566" s="323">
        <v>0</v>
      </c>
      <c r="U566" s="323">
        <v>0</v>
      </c>
      <c r="V566" s="323">
        <v>0</v>
      </c>
      <c r="W566" s="323">
        <v>0</v>
      </c>
      <c r="X566" s="323">
        <v>0</v>
      </c>
      <c r="Y566" s="323">
        <v>0</v>
      </c>
      <c r="Z566" s="323">
        <v>0</v>
      </c>
      <c r="AA566" s="323">
        <v>0</v>
      </c>
      <c r="AB566" s="329">
        <v>0</v>
      </c>
      <c r="AC566" s="323">
        <v>0</v>
      </c>
      <c r="AD566" s="327">
        <v>0</v>
      </c>
      <c r="AE566" s="323">
        <v>0</v>
      </c>
      <c r="AF566" s="323">
        <v>0</v>
      </c>
      <c r="AG566" s="323">
        <v>0</v>
      </c>
      <c r="AH566" s="324">
        <v>0</v>
      </c>
      <c r="AI566" s="323">
        <v>0</v>
      </c>
      <c r="AJ566" s="324">
        <v>0</v>
      </c>
      <c r="AK566" s="325"/>
    </row>
    <row r="567" spans="1:37" s="323" customFormat="1" ht="12.75">
      <c r="A567" s="320">
        <v>566</v>
      </c>
      <c r="B567" s="321" t="s">
        <v>3289</v>
      </c>
      <c r="C567" s="330" t="s">
        <v>3318</v>
      </c>
      <c r="D567" s="330" t="s">
        <v>3319</v>
      </c>
      <c r="E567" s="330"/>
      <c r="F567" s="330">
        <v>100</v>
      </c>
      <c r="G567" s="336">
        <v>1.6</v>
      </c>
      <c r="H567" s="327">
        <v>392</v>
      </c>
      <c r="I567" s="327">
        <v>1668</v>
      </c>
      <c r="J567" s="328">
        <v>8.3000000000000007</v>
      </c>
      <c r="K567" s="328">
        <v>0</v>
      </c>
      <c r="L567" s="328">
        <v>89.8</v>
      </c>
      <c r="M567" s="328">
        <v>89.8</v>
      </c>
      <c r="N567" s="328">
        <v>0</v>
      </c>
      <c r="O567" s="328">
        <v>0.3</v>
      </c>
      <c r="P567" s="328">
        <v>0</v>
      </c>
      <c r="Q567" s="328">
        <v>0</v>
      </c>
      <c r="R567" s="328">
        <v>268</v>
      </c>
      <c r="S567" s="328">
        <v>0</v>
      </c>
      <c r="T567" s="328">
        <v>6</v>
      </c>
      <c r="U567" s="328">
        <v>0</v>
      </c>
      <c r="V567" s="328">
        <v>2</v>
      </c>
      <c r="W567" s="328">
        <v>7</v>
      </c>
      <c r="X567" s="329">
        <v>0</v>
      </c>
      <c r="Y567" s="329">
        <v>0</v>
      </c>
      <c r="Z567" s="328">
        <v>0</v>
      </c>
      <c r="AA567" s="328">
        <v>0</v>
      </c>
      <c r="AB567" s="329">
        <v>0</v>
      </c>
      <c r="AC567" s="328">
        <v>0</v>
      </c>
      <c r="AD567" s="328">
        <v>0</v>
      </c>
      <c r="AE567" s="323">
        <v>0</v>
      </c>
      <c r="AF567" s="323">
        <v>0</v>
      </c>
      <c r="AG567" s="323">
        <v>0</v>
      </c>
      <c r="AH567" s="324">
        <v>0</v>
      </c>
      <c r="AI567" s="323">
        <v>0</v>
      </c>
      <c r="AJ567" s="324">
        <v>0</v>
      </c>
      <c r="AK567" s="325"/>
    </row>
    <row r="568" spans="1:37" s="323" customFormat="1" ht="12.75">
      <c r="A568" s="320">
        <v>567</v>
      </c>
      <c r="B568" s="321" t="s">
        <v>3289</v>
      </c>
      <c r="C568" s="330" t="s">
        <v>3320</v>
      </c>
      <c r="D568" s="330" t="s">
        <v>3321</v>
      </c>
      <c r="E568" s="330"/>
      <c r="F568" s="330">
        <v>100</v>
      </c>
      <c r="G568" s="336">
        <v>83.1</v>
      </c>
      <c r="H568" s="327">
        <v>67</v>
      </c>
      <c r="I568" s="327">
        <v>286</v>
      </c>
      <c r="J568" s="328">
        <v>1.4</v>
      </c>
      <c r="K568" s="328">
        <v>0</v>
      </c>
      <c r="L568" s="328">
        <v>15.4</v>
      </c>
      <c r="M568" s="328">
        <v>15.4</v>
      </c>
      <c r="N568" s="328">
        <v>0</v>
      </c>
      <c r="O568" s="328">
        <v>0.1</v>
      </c>
      <c r="P568" s="328">
        <v>0</v>
      </c>
      <c r="Q568" s="328">
        <v>0</v>
      </c>
      <c r="R568" s="328">
        <v>75</v>
      </c>
      <c r="S568" s="328">
        <v>0</v>
      </c>
      <c r="T568" s="323">
        <v>0</v>
      </c>
      <c r="U568" s="328">
        <v>0</v>
      </c>
      <c r="V568" s="328">
        <v>1</v>
      </c>
      <c r="W568" s="328">
        <v>1</v>
      </c>
      <c r="X568" s="329">
        <v>0</v>
      </c>
      <c r="Y568" s="329">
        <v>0</v>
      </c>
      <c r="Z568" s="328">
        <v>0</v>
      </c>
      <c r="AA568" s="328">
        <v>1</v>
      </c>
      <c r="AB568" s="329">
        <v>0</v>
      </c>
      <c r="AC568" s="328">
        <v>0</v>
      </c>
      <c r="AD568" s="328">
        <v>0</v>
      </c>
      <c r="AE568" s="323">
        <v>0</v>
      </c>
      <c r="AF568" s="323">
        <v>0</v>
      </c>
      <c r="AG568" s="323">
        <v>0</v>
      </c>
      <c r="AH568" s="324">
        <v>0</v>
      </c>
      <c r="AI568" s="323">
        <v>0</v>
      </c>
      <c r="AJ568" s="324">
        <v>0</v>
      </c>
      <c r="AK568" s="325"/>
    </row>
    <row r="569" spans="1:37" s="323" customFormat="1" ht="12.75">
      <c r="A569" s="320">
        <v>568</v>
      </c>
      <c r="B569" s="321" t="s">
        <v>3289</v>
      </c>
      <c r="C569" s="330" t="s">
        <v>3322</v>
      </c>
      <c r="D569" s="330" t="s">
        <v>99</v>
      </c>
      <c r="E569" s="330"/>
      <c r="F569" s="330">
        <v>100</v>
      </c>
      <c r="G569" s="336">
        <v>18.5</v>
      </c>
      <c r="H569" s="327">
        <v>324</v>
      </c>
      <c r="I569" s="327">
        <v>1375</v>
      </c>
      <c r="J569" s="328">
        <v>7.4</v>
      </c>
      <c r="K569" s="328">
        <v>0</v>
      </c>
      <c r="L569" s="328">
        <v>73.5</v>
      </c>
      <c r="M569" s="328">
        <v>0</v>
      </c>
      <c r="N569" s="328">
        <v>0</v>
      </c>
      <c r="O569" s="328">
        <v>0.6</v>
      </c>
      <c r="P569" s="328">
        <v>66</v>
      </c>
      <c r="Q569" s="328">
        <v>4</v>
      </c>
      <c r="R569" s="323">
        <v>0</v>
      </c>
      <c r="S569" s="328">
        <v>29</v>
      </c>
      <c r="T569" s="323">
        <v>0</v>
      </c>
      <c r="U569" s="323">
        <v>0</v>
      </c>
      <c r="V569" s="323">
        <v>0</v>
      </c>
      <c r="W569" s="323">
        <v>0</v>
      </c>
      <c r="X569" s="329">
        <v>0.03</v>
      </c>
      <c r="Y569" s="329">
        <v>0.03</v>
      </c>
      <c r="Z569" s="328">
        <v>0</v>
      </c>
      <c r="AA569" s="323">
        <v>0</v>
      </c>
      <c r="AB569" s="329">
        <v>0</v>
      </c>
      <c r="AC569" s="328">
        <v>0</v>
      </c>
      <c r="AD569" s="328">
        <v>0</v>
      </c>
      <c r="AE569" s="323">
        <v>0</v>
      </c>
      <c r="AF569" s="323">
        <v>0</v>
      </c>
      <c r="AG569" s="323">
        <v>0</v>
      </c>
      <c r="AH569" s="324">
        <v>0</v>
      </c>
      <c r="AI569" s="323">
        <v>0</v>
      </c>
      <c r="AJ569" s="324">
        <v>0</v>
      </c>
      <c r="AK569" s="325"/>
    </row>
    <row r="570" spans="1:37" s="323" customFormat="1" ht="12.75">
      <c r="A570" s="320">
        <v>569</v>
      </c>
      <c r="B570" s="321" t="s">
        <v>3289</v>
      </c>
      <c r="C570" s="330" t="s">
        <v>3323</v>
      </c>
      <c r="D570" s="330" t="s">
        <v>3324</v>
      </c>
      <c r="E570" s="330"/>
      <c r="F570" s="330">
        <v>100</v>
      </c>
      <c r="G570" s="336">
        <v>2.6</v>
      </c>
      <c r="H570" s="327">
        <v>390</v>
      </c>
      <c r="I570" s="327">
        <v>1655</v>
      </c>
      <c r="J570" s="328">
        <v>0</v>
      </c>
      <c r="K570" s="328">
        <v>0.3</v>
      </c>
      <c r="L570" s="328">
        <v>96.7</v>
      </c>
      <c r="M570" s="328">
        <v>96.4</v>
      </c>
      <c r="N570" s="328">
        <v>0</v>
      </c>
      <c r="O570" s="328">
        <v>0.4</v>
      </c>
      <c r="P570" s="328">
        <v>0</v>
      </c>
      <c r="Q570" s="328">
        <v>0</v>
      </c>
      <c r="R570" s="328">
        <v>6</v>
      </c>
      <c r="S570" s="328">
        <v>0</v>
      </c>
      <c r="T570" s="323">
        <v>0</v>
      </c>
      <c r="U570" s="328">
        <v>0</v>
      </c>
      <c r="V570" s="328">
        <v>0</v>
      </c>
      <c r="W570" s="328">
        <v>2</v>
      </c>
      <c r="X570" s="329">
        <v>0</v>
      </c>
      <c r="Y570" s="329">
        <v>0</v>
      </c>
      <c r="Z570" s="328">
        <v>0</v>
      </c>
      <c r="AA570" s="328">
        <v>0</v>
      </c>
      <c r="AB570" s="329">
        <v>0</v>
      </c>
      <c r="AC570" s="328">
        <v>0</v>
      </c>
      <c r="AD570" s="328">
        <v>0</v>
      </c>
      <c r="AE570" s="323">
        <v>0</v>
      </c>
      <c r="AF570" s="323">
        <v>0</v>
      </c>
      <c r="AG570" s="323">
        <v>0</v>
      </c>
      <c r="AH570" s="324">
        <v>0</v>
      </c>
      <c r="AI570" s="323">
        <v>0</v>
      </c>
      <c r="AJ570" s="324">
        <v>0</v>
      </c>
      <c r="AK570" s="325"/>
    </row>
    <row r="571" spans="1:37" s="323" customFormat="1" ht="12.75">
      <c r="A571" s="320">
        <v>570</v>
      </c>
      <c r="B571" s="321" t="s">
        <v>3289</v>
      </c>
      <c r="C571" s="330" t="s">
        <v>3325</v>
      </c>
      <c r="D571" s="330" t="s">
        <v>3326</v>
      </c>
      <c r="E571" s="330"/>
      <c r="F571" s="330">
        <v>100</v>
      </c>
      <c r="G571" s="336">
        <v>89</v>
      </c>
      <c r="H571" s="327">
        <v>44</v>
      </c>
      <c r="I571" s="327">
        <v>185</v>
      </c>
      <c r="J571" s="328">
        <v>0</v>
      </c>
      <c r="K571" s="328">
        <v>0</v>
      </c>
      <c r="L571" s="328">
        <v>10.9</v>
      </c>
      <c r="M571" s="328">
        <v>10.9</v>
      </c>
      <c r="N571" s="328">
        <v>0</v>
      </c>
      <c r="O571" s="328">
        <v>0.1</v>
      </c>
      <c r="P571" s="328">
        <v>0</v>
      </c>
      <c r="Q571" s="328">
        <v>0.1</v>
      </c>
      <c r="R571" s="328">
        <v>7</v>
      </c>
      <c r="S571" s="328">
        <v>0</v>
      </c>
      <c r="T571" s="323">
        <v>0</v>
      </c>
      <c r="U571" s="328">
        <v>0.2</v>
      </c>
      <c r="V571" s="328">
        <v>1</v>
      </c>
      <c r="W571" s="328">
        <v>15</v>
      </c>
      <c r="X571" s="329">
        <v>0</v>
      </c>
      <c r="Y571" s="329">
        <v>0</v>
      </c>
      <c r="Z571" s="328">
        <v>0</v>
      </c>
      <c r="AA571" s="328">
        <v>0</v>
      </c>
      <c r="AB571" s="329">
        <v>0</v>
      </c>
      <c r="AC571" s="328">
        <v>0</v>
      </c>
      <c r="AD571" s="328">
        <v>0</v>
      </c>
      <c r="AE571" s="323">
        <v>0</v>
      </c>
      <c r="AF571" s="323">
        <v>0</v>
      </c>
      <c r="AG571" s="323">
        <v>0</v>
      </c>
      <c r="AH571" s="324">
        <v>0</v>
      </c>
      <c r="AI571" s="323">
        <v>0</v>
      </c>
      <c r="AJ571" s="324">
        <v>0</v>
      </c>
      <c r="AK571" s="325"/>
    </row>
    <row r="572" spans="1:37" s="323" customFormat="1" ht="12.75">
      <c r="A572" s="320">
        <v>571</v>
      </c>
      <c r="B572" s="321" t="s">
        <v>3289</v>
      </c>
      <c r="C572" s="330" t="s">
        <v>3327</v>
      </c>
      <c r="D572" s="330" t="s">
        <v>664</v>
      </c>
      <c r="E572" s="330"/>
      <c r="F572" s="330">
        <v>100</v>
      </c>
      <c r="G572" s="336">
        <v>62.8</v>
      </c>
      <c r="H572" s="327">
        <v>196</v>
      </c>
      <c r="I572" s="327">
        <v>822</v>
      </c>
      <c r="J572" s="328">
        <v>3.2</v>
      </c>
      <c r="K572" s="328">
        <v>10.3</v>
      </c>
      <c r="L572" s="328">
        <v>22.8</v>
      </c>
      <c r="M572" s="328">
        <v>22.8</v>
      </c>
      <c r="N572" s="328">
        <v>0</v>
      </c>
      <c r="O572" s="328">
        <v>0.9</v>
      </c>
      <c r="P572" s="328">
        <v>100</v>
      </c>
      <c r="Q572" s="328">
        <v>0.1</v>
      </c>
      <c r="R572" s="328">
        <v>61</v>
      </c>
      <c r="S572" s="328">
        <v>120</v>
      </c>
      <c r="T572" s="328">
        <v>32</v>
      </c>
      <c r="U572" s="328">
        <v>0.4</v>
      </c>
      <c r="V572" s="328">
        <v>13</v>
      </c>
      <c r="W572" s="328">
        <v>183</v>
      </c>
      <c r="X572" s="329">
        <v>0.04</v>
      </c>
      <c r="Y572" s="329">
        <v>0.26</v>
      </c>
      <c r="Z572" s="338">
        <v>0.1</v>
      </c>
      <c r="AA572" s="329">
        <v>5</v>
      </c>
      <c r="AB572" s="329">
        <v>0.47</v>
      </c>
      <c r="AC572" s="339">
        <v>0</v>
      </c>
      <c r="AD572" s="329">
        <v>72</v>
      </c>
      <c r="AE572" s="323">
        <v>0</v>
      </c>
      <c r="AF572" s="323">
        <v>0</v>
      </c>
      <c r="AG572" s="323">
        <v>0</v>
      </c>
      <c r="AH572" s="324">
        <v>0</v>
      </c>
      <c r="AI572" s="323">
        <v>0</v>
      </c>
      <c r="AJ572" s="324">
        <v>0</v>
      </c>
      <c r="AK572" s="325"/>
    </row>
    <row r="573" spans="1:37" s="323" customFormat="1" ht="12.75">
      <c r="A573" s="320">
        <v>572</v>
      </c>
      <c r="B573" s="321" t="s">
        <v>3289</v>
      </c>
      <c r="C573" s="330" t="s">
        <v>3328</v>
      </c>
      <c r="D573" s="330" t="s">
        <v>665</v>
      </c>
      <c r="E573" s="330"/>
      <c r="F573" s="330">
        <v>100</v>
      </c>
      <c r="G573" s="336">
        <v>84.5</v>
      </c>
      <c r="H573" s="327">
        <v>63</v>
      </c>
      <c r="I573" s="327">
        <v>266</v>
      </c>
      <c r="J573" s="328">
        <v>0.4</v>
      </c>
      <c r="K573" s="328">
        <v>0.2</v>
      </c>
      <c r="L573" s="328">
        <v>14.8</v>
      </c>
      <c r="M573" s="328">
        <v>14.8</v>
      </c>
      <c r="N573" s="328">
        <v>0</v>
      </c>
      <c r="O573" s="328">
        <v>0.1</v>
      </c>
      <c r="P573" s="328">
        <v>55</v>
      </c>
      <c r="Q573" s="328">
        <v>0.2</v>
      </c>
      <c r="R573" s="328">
        <v>17</v>
      </c>
      <c r="S573" s="328">
        <v>18</v>
      </c>
      <c r="T573" s="323">
        <v>0</v>
      </c>
      <c r="U573" s="328">
        <v>0.1</v>
      </c>
      <c r="V573" s="328">
        <v>5</v>
      </c>
      <c r="W573" s="328">
        <v>53</v>
      </c>
      <c r="X573" s="329">
        <v>0.04</v>
      </c>
      <c r="Y573" s="329">
        <v>0.05</v>
      </c>
      <c r="Z573" s="328">
        <v>0.4</v>
      </c>
      <c r="AA573" s="323">
        <v>0</v>
      </c>
      <c r="AB573" s="329">
        <v>0.13</v>
      </c>
      <c r="AC573" s="329">
        <v>0</v>
      </c>
      <c r="AD573" s="329">
        <v>5</v>
      </c>
      <c r="AE573" s="323">
        <v>0</v>
      </c>
      <c r="AF573" s="323">
        <v>0</v>
      </c>
      <c r="AG573" s="323">
        <v>0</v>
      </c>
      <c r="AH573" s="324">
        <v>0</v>
      </c>
      <c r="AI573" s="323">
        <v>0</v>
      </c>
      <c r="AJ573" s="324">
        <v>0</v>
      </c>
      <c r="AK573" s="325"/>
    </row>
    <row r="574" spans="1:37" s="323" customFormat="1" ht="12.75">
      <c r="A574" s="320">
        <v>573</v>
      </c>
      <c r="B574" s="321" t="s">
        <v>3289</v>
      </c>
      <c r="C574" s="330" t="s">
        <v>3329</v>
      </c>
      <c r="D574" s="330" t="s">
        <v>721</v>
      </c>
      <c r="E574" s="330"/>
      <c r="F574" s="330">
        <v>100</v>
      </c>
      <c r="G574" s="336">
        <v>15.9</v>
      </c>
      <c r="H574" s="327">
        <v>330</v>
      </c>
      <c r="I574" s="327">
        <v>1402</v>
      </c>
      <c r="J574" s="328">
        <v>6.1</v>
      </c>
      <c r="K574" s="328">
        <v>0.3</v>
      </c>
      <c r="L574" s="328">
        <v>75.7</v>
      </c>
      <c r="M574" s="328">
        <v>0</v>
      </c>
      <c r="N574" s="328">
        <v>0</v>
      </c>
      <c r="O574" s="328">
        <v>2</v>
      </c>
      <c r="P574" s="328">
        <v>190</v>
      </c>
      <c r="Q574" s="328">
        <v>0.4</v>
      </c>
      <c r="R574" s="323">
        <v>0</v>
      </c>
      <c r="S574" s="328">
        <v>191</v>
      </c>
      <c r="T574" s="323">
        <v>0</v>
      </c>
      <c r="U574" s="323">
        <v>0</v>
      </c>
      <c r="V574" s="328">
        <v>2</v>
      </c>
      <c r="W574" s="328">
        <v>5</v>
      </c>
      <c r="X574" s="329">
        <v>0.03</v>
      </c>
      <c r="Y574" s="329">
        <v>0.3</v>
      </c>
      <c r="Z574" s="328">
        <v>2.2000000000000002</v>
      </c>
      <c r="AA574" s="323">
        <v>0</v>
      </c>
      <c r="AB574" s="329">
        <v>0</v>
      </c>
      <c r="AC574" s="329">
        <v>0</v>
      </c>
      <c r="AD574" s="329">
        <v>0</v>
      </c>
      <c r="AE574" s="323">
        <v>0</v>
      </c>
      <c r="AF574" s="323">
        <v>0</v>
      </c>
      <c r="AG574" s="323">
        <v>0</v>
      </c>
      <c r="AH574" s="324">
        <v>0</v>
      </c>
      <c r="AI574" s="323">
        <v>0</v>
      </c>
      <c r="AJ574" s="324">
        <v>0</v>
      </c>
      <c r="AK574" s="325"/>
    </row>
    <row r="575" spans="1:37" s="323" customFormat="1" ht="12.75">
      <c r="A575" s="320">
        <v>574</v>
      </c>
      <c r="B575" s="321" t="s">
        <v>3289</v>
      </c>
      <c r="C575" s="330" t="s">
        <v>3330</v>
      </c>
      <c r="D575" s="330" t="s">
        <v>3331</v>
      </c>
      <c r="E575" s="330"/>
      <c r="F575" s="330">
        <v>100</v>
      </c>
      <c r="G575" s="336">
        <v>16.399999999999999</v>
      </c>
      <c r="H575" s="327">
        <v>362</v>
      </c>
      <c r="I575" s="327">
        <v>1530</v>
      </c>
      <c r="J575" s="328">
        <v>7.1</v>
      </c>
      <c r="K575" s="328">
        <v>7.3</v>
      </c>
      <c r="L575" s="328">
        <v>67</v>
      </c>
      <c r="M575" s="328">
        <v>0</v>
      </c>
      <c r="N575" s="328">
        <v>0</v>
      </c>
      <c r="O575" s="328">
        <v>2.2000000000000002</v>
      </c>
      <c r="P575" s="328">
        <v>242</v>
      </c>
      <c r="Q575" s="328">
        <v>0.5</v>
      </c>
      <c r="R575" s="323">
        <v>0</v>
      </c>
      <c r="S575" s="328">
        <v>201</v>
      </c>
      <c r="T575" s="323">
        <v>0</v>
      </c>
      <c r="U575" s="323">
        <v>0</v>
      </c>
      <c r="V575" s="323">
        <v>0</v>
      </c>
      <c r="W575" s="323">
        <v>0</v>
      </c>
      <c r="X575" s="329">
        <v>0.05</v>
      </c>
      <c r="Y575" s="329">
        <v>0.35</v>
      </c>
      <c r="Z575" s="328">
        <v>0.4</v>
      </c>
      <c r="AA575" s="323">
        <v>0</v>
      </c>
      <c r="AB575" s="329">
        <v>0</v>
      </c>
      <c r="AC575" s="329">
        <v>0</v>
      </c>
      <c r="AD575" s="329">
        <v>3</v>
      </c>
      <c r="AE575" s="323">
        <v>0</v>
      </c>
      <c r="AF575" s="323">
        <v>0</v>
      </c>
      <c r="AG575" s="323">
        <v>0</v>
      </c>
      <c r="AH575" s="324">
        <v>0</v>
      </c>
      <c r="AI575" s="323">
        <v>0</v>
      </c>
      <c r="AJ575" s="324">
        <v>0</v>
      </c>
      <c r="AK575" s="325"/>
    </row>
    <row r="576" spans="1:37" s="323" customFormat="1" ht="12.75">
      <c r="A576" s="320">
        <v>575</v>
      </c>
      <c r="B576" s="321" t="s">
        <v>3289</v>
      </c>
      <c r="C576" s="330" t="s">
        <v>3332</v>
      </c>
      <c r="D576" s="330" t="s">
        <v>723</v>
      </c>
      <c r="E576" s="330"/>
      <c r="F576" s="330">
        <v>100</v>
      </c>
      <c r="G576" s="336">
        <v>16.399999999999999</v>
      </c>
      <c r="H576" s="327">
        <v>334</v>
      </c>
      <c r="I576" s="327">
        <v>1421</v>
      </c>
      <c r="J576" s="328">
        <v>1.8</v>
      </c>
      <c r="K576" s="328">
        <v>0.2</v>
      </c>
      <c r="L576" s="328">
        <v>81.3</v>
      </c>
      <c r="M576" s="328">
        <v>81.2</v>
      </c>
      <c r="N576" s="328">
        <v>0.1</v>
      </c>
      <c r="O576" s="328">
        <v>0.3</v>
      </c>
      <c r="P576" s="328">
        <v>3</v>
      </c>
      <c r="Q576" s="328">
        <v>0.2</v>
      </c>
      <c r="R576" s="328">
        <v>47</v>
      </c>
      <c r="S576" s="328">
        <v>8</v>
      </c>
      <c r="T576" s="323">
        <v>0</v>
      </c>
      <c r="U576" s="328">
        <v>0</v>
      </c>
      <c r="V576" s="328">
        <v>2</v>
      </c>
      <c r="W576" s="328">
        <v>5</v>
      </c>
      <c r="X576" s="329">
        <v>0</v>
      </c>
      <c r="Y576" s="329">
        <v>0</v>
      </c>
      <c r="Z576" s="328">
        <v>0.1</v>
      </c>
      <c r="AA576" s="328">
        <v>1</v>
      </c>
      <c r="AB576" s="329">
        <v>0</v>
      </c>
      <c r="AC576" s="329">
        <v>0</v>
      </c>
      <c r="AD576" s="329">
        <v>0</v>
      </c>
      <c r="AE576" s="323">
        <v>0</v>
      </c>
      <c r="AF576" s="323">
        <v>0</v>
      </c>
      <c r="AG576" s="323">
        <v>0</v>
      </c>
      <c r="AH576" s="324">
        <v>0</v>
      </c>
      <c r="AI576" s="323">
        <v>0</v>
      </c>
      <c r="AJ576" s="324">
        <v>0</v>
      </c>
      <c r="AK576" s="325"/>
    </row>
    <row r="577" spans="1:37" s="323" customFormat="1" ht="12.75">
      <c r="A577" s="320">
        <v>576</v>
      </c>
      <c r="B577" s="321" t="s">
        <v>3289</v>
      </c>
      <c r="C577" s="330" t="s">
        <v>3333</v>
      </c>
      <c r="D577" s="330" t="s">
        <v>3334</v>
      </c>
      <c r="E577" s="330"/>
      <c r="F577" s="330">
        <v>100</v>
      </c>
      <c r="G577" s="336">
        <v>24</v>
      </c>
      <c r="H577" s="327">
        <v>264</v>
      </c>
      <c r="I577" s="327">
        <v>1121</v>
      </c>
      <c r="J577" s="328">
        <v>0</v>
      </c>
      <c r="K577" s="328">
        <v>0.1</v>
      </c>
      <c r="L577" s="328">
        <v>65.7</v>
      </c>
      <c r="M577" s="328">
        <v>65.7</v>
      </c>
      <c r="N577" s="328">
        <v>0</v>
      </c>
      <c r="O577" s="328">
        <v>10.199999999999999</v>
      </c>
      <c r="P577" s="328">
        <v>207</v>
      </c>
      <c r="Q577" s="328">
        <v>4.7</v>
      </c>
      <c r="R577" s="328">
        <v>37</v>
      </c>
      <c r="S577" s="328">
        <v>31</v>
      </c>
      <c r="T577" s="328">
        <v>0</v>
      </c>
      <c r="U577" s="328">
        <v>0.3</v>
      </c>
      <c r="V577" s="328">
        <v>241</v>
      </c>
      <c r="W577" s="328">
        <v>1462</v>
      </c>
      <c r="X577" s="329">
        <v>0.04</v>
      </c>
      <c r="Y577" s="329">
        <v>0</v>
      </c>
      <c r="Z577" s="328">
        <v>0.9</v>
      </c>
      <c r="AA577" s="328">
        <v>0</v>
      </c>
      <c r="AB577" s="329">
        <v>0</v>
      </c>
      <c r="AC577" s="329">
        <v>0</v>
      </c>
      <c r="AD577" s="329">
        <v>0</v>
      </c>
      <c r="AE577" s="323">
        <v>0</v>
      </c>
      <c r="AF577" s="323">
        <v>0</v>
      </c>
      <c r="AG577" s="323">
        <v>0</v>
      </c>
      <c r="AH577" s="324">
        <v>0</v>
      </c>
      <c r="AI577" s="323">
        <v>0</v>
      </c>
      <c r="AJ577" s="324">
        <v>0</v>
      </c>
      <c r="AK577" s="325"/>
    </row>
    <row r="578" spans="1:37" s="323" customFormat="1" ht="12.75">
      <c r="A578" s="320">
        <v>577</v>
      </c>
      <c r="B578" s="321" t="s">
        <v>3289</v>
      </c>
      <c r="C578" s="330" t="s">
        <v>3335</v>
      </c>
      <c r="D578" s="330" t="s">
        <v>3336</v>
      </c>
      <c r="E578" s="330"/>
      <c r="F578" s="330">
        <v>100</v>
      </c>
      <c r="G578" s="336">
        <v>79.3</v>
      </c>
      <c r="H578" s="327">
        <v>85</v>
      </c>
      <c r="I578" s="327">
        <v>361</v>
      </c>
      <c r="J578" s="328">
        <v>0</v>
      </c>
      <c r="K578" s="328">
        <v>0.1</v>
      </c>
      <c r="L578" s="328">
        <v>20.399999999999999</v>
      </c>
      <c r="M578" s="328">
        <v>19.100000000000001</v>
      </c>
      <c r="N578" s="328">
        <v>1.3</v>
      </c>
      <c r="O578" s="328">
        <v>0.2</v>
      </c>
      <c r="P578" s="328">
        <v>3</v>
      </c>
      <c r="Q578" s="328">
        <v>0.3</v>
      </c>
      <c r="R578" s="328">
        <v>6</v>
      </c>
      <c r="S578" s="328">
        <v>11</v>
      </c>
      <c r="T578" s="328">
        <v>1.5</v>
      </c>
      <c r="U578" s="328">
        <v>0.1</v>
      </c>
      <c r="V578" s="328">
        <v>5</v>
      </c>
      <c r="W578" s="328">
        <v>95</v>
      </c>
      <c r="X578" s="329">
        <v>0.01</v>
      </c>
      <c r="Y578" s="329">
        <v>0.02</v>
      </c>
      <c r="Z578" s="328">
        <v>0.6</v>
      </c>
      <c r="AA578" s="328">
        <v>4</v>
      </c>
      <c r="AB578" s="329">
        <v>0</v>
      </c>
      <c r="AC578" s="328">
        <v>0.3</v>
      </c>
      <c r="AD578" s="328">
        <v>17</v>
      </c>
      <c r="AE578" s="323">
        <v>0</v>
      </c>
      <c r="AF578" s="323">
        <v>0</v>
      </c>
      <c r="AG578" s="323">
        <v>0</v>
      </c>
      <c r="AH578" s="324">
        <v>0</v>
      </c>
      <c r="AI578" s="323">
        <v>0</v>
      </c>
      <c r="AJ578" s="324">
        <v>0</v>
      </c>
      <c r="AK578" s="325"/>
    </row>
    <row r="579" spans="1:37" s="323" customFormat="1" ht="12.75">
      <c r="A579" s="320">
        <v>578</v>
      </c>
      <c r="B579" s="321" t="s">
        <v>3289</v>
      </c>
      <c r="C579" s="330" t="s">
        <v>2152</v>
      </c>
      <c r="D579" s="330" t="s">
        <v>3337</v>
      </c>
      <c r="E579" s="330"/>
      <c r="F579" s="330">
        <v>100</v>
      </c>
      <c r="G579" s="336">
        <v>32.6</v>
      </c>
      <c r="H579" s="327">
        <v>272</v>
      </c>
      <c r="I579" s="327">
        <v>1155</v>
      </c>
      <c r="J579" s="328">
        <v>0.5</v>
      </c>
      <c r="K579" s="328">
        <v>0</v>
      </c>
      <c r="L579" s="328">
        <v>66.5</v>
      </c>
      <c r="M579" s="328">
        <v>64.599999999999994</v>
      </c>
      <c r="N579" s="328">
        <v>1.9</v>
      </c>
      <c r="O579" s="338">
        <v>0.4</v>
      </c>
      <c r="P579" s="328">
        <v>12</v>
      </c>
      <c r="Q579" s="328">
        <v>0.3</v>
      </c>
      <c r="R579" s="328">
        <v>29</v>
      </c>
      <c r="S579" s="328">
        <v>12</v>
      </c>
      <c r="T579" s="338">
        <v>7</v>
      </c>
      <c r="U579" s="328">
        <v>0.1</v>
      </c>
      <c r="V579" s="328">
        <v>4</v>
      </c>
      <c r="W579" s="328">
        <v>79</v>
      </c>
      <c r="X579" s="329">
        <v>0.02</v>
      </c>
      <c r="Y579" s="329">
        <v>0.02</v>
      </c>
      <c r="Z579" s="328">
        <v>0</v>
      </c>
      <c r="AA579" s="328">
        <v>10</v>
      </c>
      <c r="AB579" s="329">
        <v>0</v>
      </c>
      <c r="AC579" s="328">
        <v>9</v>
      </c>
      <c r="AD579" s="328">
        <v>1</v>
      </c>
      <c r="AE579" s="323">
        <v>0</v>
      </c>
      <c r="AF579" s="323">
        <v>0</v>
      </c>
      <c r="AG579" s="323">
        <v>0</v>
      </c>
      <c r="AH579" s="324">
        <v>0</v>
      </c>
      <c r="AI579" s="323">
        <v>0</v>
      </c>
      <c r="AJ579" s="324">
        <v>0</v>
      </c>
      <c r="AK579" s="325"/>
    </row>
    <row r="580" spans="1:37" s="323" customFormat="1" ht="12.75">
      <c r="A580" s="320">
        <v>579</v>
      </c>
      <c r="B580" s="321" t="s">
        <v>3289</v>
      </c>
      <c r="C580" s="330" t="s">
        <v>3338</v>
      </c>
      <c r="D580" s="330" t="s">
        <v>3339</v>
      </c>
      <c r="E580" s="330"/>
      <c r="F580" s="330">
        <v>100</v>
      </c>
      <c r="G580" s="336">
        <v>16.899999999999999</v>
      </c>
      <c r="H580" s="327">
        <v>332</v>
      </c>
      <c r="I580" s="327">
        <v>1410</v>
      </c>
      <c r="J580" s="328">
        <v>0.6</v>
      </c>
      <c r="K580" s="328">
        <v>0</v>
      </c>
      <c r="L580" s="328">
        <v>82.4</v>
      </c>
      <c r="M580" s="328">
        <v>82.4</v>
      </c>
      <c r="N580" s="328">
        <v>0</v>
      </c>
      <c r="O580" s="328">
        <v>0.2</v>
      </c>
      <c r="P580" s="328">
        <v>7</v>
      </c>
      <c r="Q580" s="328">
        <v>0.6</v>
      </c>
      <c r="R580" s="328">
        <v>9</v>
      </c>
      <c r="S580" s="328">
        <v>15</v>
      </c>
      <c r="T580" s="328">
        <v>5</v>
      </c>
      <c r="U580" s="328">
        <v>0.2</v>
      </c>
      <c r="V580" s="328">
        <v>2</v>
      </c>
      <c r="W580" s="328">
        <v>53</v>
      </c>
      <c r="X580" s="329">
        <v>0</v>
      </c>
      <c r="Y580" s="329">
        <v>0.04</v>
      </c>
      <c r="Z580" s="328">
        <v>0.3</v>
      </c>
      <c r="AA580" s="328">
        <v>2</v>
      </c>
      <c r="AB580" s="329">
        <v>0</v>
      </c>
      <c r="AC580" s="328">
        <v>0</v>
      </c>
      <c r="AD580" s="328">
        <v>0</v>
      </c>
      <c r="AE580" s="323">
        <v>0</v>
      </c>
      <c r="AF580" s="323">
        <v>0</v>
      </c>
      <c r="AG580" s="323">
        <v>0</v>
      </c>
      <c r="AH580" s="324">
        <v>0</v>
      </c>
      <c r="AI580" s="323">
        <v>0</v>
      </c>
      <c r="AJ580" s="324">
        <v>0</v>
      </c>
      <c r="AK580" s="325"/>
    </row>
    <row r="581" spans="1:37" s="323" customFormat="1" ht="12.75">
      <c r="A581" s="320">
        <v>580</v>
      </c>
      <c r="B581" s="321" t="s">
        <v>3289</v>
      </c>
      <c r="C581" s="330" t="s">
        <v>3340</v>
      </c>
      <c r="D581" s="338" t="s">
        <v>3341</v>
      </c>
      <c r="E581" s="330"/>
      <c r="F581" s="330">
        <v>100</v>
      </c>
      <c r="G581" s="336">
        <v>25</v>
      </c>
      <c r="H581" s="327">
        <v>295</v>
      </c>
      <c r="I581" s="327">
        <v>1254</v>
      </c>
      <c r="J581" s="328">
        <v>0.3</v>
      </c>
      <c r="K581" s="328">
        <v>0.2</v>
      </c>
      <c r="L581" s="328">
        <v>73</v>
      </c>
      <c r="M581" s="328">
        <v>73</v>
      </c>
      <c r="N581" s="328">
        <v>0</v>
      </c>
      <c r="O581" s="328">
        <v>1.4</v>
      </c>
      <c r="P581" s="328">
        <v>69</v>
      </c>
      <c r="Q581" s="328">
        <v>1</v>
      </c>
      <c r="R581" s="323">
        <v>0</v>
      </c>
      <c r="S581" s="328">
        <v>43</v>
      </c>
      <c r="T581" s="323">
        <v>0</v>
      </c>
      <c r="U581" s="323">
        <v>0</v>
      </c>
      <c r="V581" s="328">
        <v>46</v>
      </c>
      <c r="W581" s="328">
        <v>425</v>
      </c>
      <c r="X581" s="329">
        <v>0.03</v>
      </c>
      <c r="Y581" s="329">
        <v>0.06</v>
      </c>
      <c r="Z581" s="328">
        <v>0.5</v>
      </c>
      <c r="AA581" s="323">
        <v>0</v>
      </c>
      <c r="AB581" s="329">
        <v>0</v>
      </c>
      <c r="AC581" s="328">
        <v>5</v>
      </c>
      <c r="AD581" s="328">
        <v>0</v>
      </c>
      <c r="AE581" s="323">
        <v>0</v>
      </c>
      <c r="AF581" s="323">
        <v>0</v>
      </c>
      <c r="AG581" s="323">
        <v>0</v>
      </c>
      <c r="AH581" s="324">
        <v>0</v>
      </c>
      <c r="AI581" s="323">
        <v>0</v>
      </c>
      <c r="AJ581" s="324">
        <v>0</v>
      </c>
      <c r="AK581" s="325"/>
    </row>
    <row r="582" spans="1:37" s="323" customFormat="1" ht="12.75">
      <c r="A582" s="320">
        <v>581</v>
      </c>
      <c r="B582" s="321" t="s">
        <v>3289</v>
      </c>
      <c r="C582" s="330" t="s">
        <v>2070</v>
      </c>
      <c r="D582" s="330" t="s">
        <v>1765</v>
      </c>
      <c r="E582" s="330"/>
      <c r="F582" s="330">
        <v>100</v>
      </c>
      <c r="G582" s="336">
        <v>7.5</v>
      </c>
      <c r="H582" s="327">
        <v>364</v>
      </c>
      <c r="I582" s="327">
        <v>1548</v>
      </c>
      <c r="J582" s="328">
        <v>0.5</v>
      </c>
      <c r="K582" s="328">
        <v>0.1</v>
      </c>
      <c r="L582" s="328">
        <v>90.2</v>
      </c>
      <c r="M582" s="328">
        <v>90.2</v>
      </c>
      <c r="N582" s="328">
        <v>0</v>
      </c>
      <c r="O582" s="328">
        <v>1.5</v>
      </c>
      <c r="P582" s="328">
        <v>42</v>
      </c>
      <c r="Q582" s="328">
        <v>4.9000000000000004</v>
      </c>
      <c r="R582" s="328">
        <v>39</v>
      </c>
      <c r="S582" s="328">
        <v>39</v>
      </c>
      <c r="T582" s="323">
        <v>0</v>
      </c>
      <c r="U582" s="328">
        <v>1.4</v>
      </c>
      <c r="V582" s="328">
        <v>47</v>
      </c>
      <c r="W582" s="328">
        <v>346</v>
      </c>
      <c r="X582" s="329">
        <v>0.02</v>
      </c>
      <c r="Y582" s="329">
        <v>0.11</v>
      </c>
      <c r="Z582" s="328">
        <v>0.3</v>
      </c>
      <c r="AA582" s="328">
        <v>1</v>
      </c>
      <c r="AB582" s="329">
        <v>0</v>
      </c>
      <c r="AC582" s="328">
        <v>0</v>
      </c>
      <c r="AD582" s="328">
        <v>0</v>
      </c>
      <c r="AE582" s="323">
        <v>0</v>
      </c>
      <c r="AF582" s="323">
        <v>0</v>
      </c>
      <c r="AG582" s="323">
        <v>0</v>
      </c>
      <c r="AH582" s="324">
        <v>0</v>
      </c>
      <c r="AI582" s="323">
        <v>0</v>
      </c>
      <c r="AJ582" s="324">
        <v>0</v>
      </c>
      <c r="AK582" s="325"/>
    </row>
    <row r="583" spans="1:37" s="323" customFormat="1" ht="12.75">
      <c r="A583" s="320">
        <v>582</v>
      </c>
      <c r="B583" s="321" t="s">
        <v>3289</v>
      </c>
      <c r="C583" s="330" t="s">
        <v>3342</v>
      </c>
      <c r="D583" s="330" t="s">
        <v>3343</v>
      </c>
      <c r="E583" s="330"/>
      <c r="F583" s="330">
        <v>100</v>
      </c>
      <c r="G583" s="336">
        <v>10.6</v>
      </c>
      <c r="H583" s="327">
        <v>361</v>
      </c>
      <c r="I583" s="327">
        <v>1532</v>
      </c>
      <c r="J583" s="328">
        <v>2.9</v>
      </c>
      <c r="K583" s="328">
        <v>1.8</v>
      </c>
      <c r="L583" s="328">
        <v>83.3</v>
      </c>
      <c r="M583" s="328">
        <v>0</v>
      </c>
      <c r="N583" s="328">
        <v>0</v>
      </c>
      <c r="O583" s="328">
        <v>1.4</v>
      </c>
      <c r="P583" s="328">
        <v>134</v>
      </c>
      <c r="Q583" s="328">
        <v>0.8</v>
      </c>
      <c r="R583" s="323">
        <v>0</v>
      </c>
      <c r="S583" s="328">
        <v>80</v>
      </c>
      <c r="T583" s="323">
        <v>0</v>
      </c>
      <c r="U583" s="323">
        <v>0</v>
      </c>
      <c r="V583" s="323">
        <v>0</v>
      </c>
      <c r="W583" s="323">
        <v>0</v>
      </c>
      <c r="X583" s="329">
        <v>0</v>
      </c>
      <c r="Y583" s="329">
        <v>0.23</v>
      </c>
      <c r="Z583" s="328">
        <v>0</v>
      </c>
      <c r="AA583" s="323">
        <v>0</v>
      </c>
      <c r="AB583" s="329">
        <v>0</v>
      </c>
      <c r="AC583" s="328">
        <v>0</v>
      </c>
      <c r="AD583" s="328">
        <v>6</v>
      </c>
      <c r="AE583" s="323">
        <v>0</v>
      </c>
      <c r="AF583" s="323">
        <v>0</v>
      </c>
      <c r="AG583" s="323">
        <v>0</v>
      </c>
      <c r="AH583" s="324">
        <v>0</v>
      </c>
      <c r="AI583" s="323">
        <v>0</v>
      </c>
      <c r="AJ583" s="324">
        <v>0</v>
      </c>
      <c r="AK583" s="325"/>
    </row>
    <row r="584" spans="1:37" s="323" customFormat="1" ht="12.75">
      <c r="A584" s="320">
        <v>583</v>
      </c>
      <c r="B584" s="321" t="s">
        <v>3289</v>
      </c>
      <c r="C584" s="330" t="s">
        <v>3344</v>
      </c>
      <c r="D584" s="330" t="s">
        <v>3345</v>
      </c>
      <c r="E584" s="330"/>
      <c r="F584" s="330">
        <v>100</v>
      </c>
      <c r="G584" s="336">
        <v>58.2</v>
      </c>
      <c r="H584" s="327">
        <v>165</v>
      </c>
      <c r="I584" s="327">
        <v>701</v>
      </c>
      <c r="J584" s="328">
        <v>5.4</v>
      </c>
      <c r="K584" s="328">
        <v>0.4</v>
      </c>
      <c r="L584" s="328">
        <v>35.1</v>
      </c>
      <c r="M584" s="328">
        <v>0</v>
      </c>
      <c r="N584" s="328">
        <v>0</v>
      </c>
      <c r="O584" s="328">
        <v>1</v>
      </c>
      <c r="P584" s="327">
        <v>0</v>
      </c>
      <c r="Q584" s="323">
        <v>0</v>
      </c>
      <c r="R584" s="323">
        <v>0</v>
      </c>
      <c r="S584" s="327">
        <v>0</v>
      </c>
      <c r="T584" s="323">
        <v>0</v>
      </c>
      <c r="U584" s="323">
        <v>0</v>
      </c>
      <c r="V584" s="323">
        <v>0</v>
      </c>
      <c r="W584" s="323">
        <v>0</v>
      </c>
      <c r="X584" s="323">
        <v>0</v>
      </c>
      <c r="Y584" s="323">
        <v>0</v>
      </c>
      <c r="Z584" s="323">
        <v>0</v>
      </c>
      <c r="AA584" s="323">
        <v>0</v>
      </c>
      <c r="AB584" s="329">
        <v>0</v>
      </c>
      <c r="AC584" s="323">
        <v>0</v>
      </c>
      <c r="AD584" s="327">
        <v>0</v>
      </c>
      <c r="AE584" s="323">
        <v>0</v>
      </c>
      <c r="AF584" s="323">
        <v>0</v>
      </c>
      <c r="AG584" s="323">
        <v>0</v>
      </c>
      <c r="AH584" s="324">
        <v>0</v>
      </c>
      <c r="AI584" s="323">
        <v>0</v>
      </c>
      <c r="AJ584" s="324">
        <v>0</v>
      </c>
      <c r="AK584" s="325"/>
    </row>
    <row r="585" spans="1:37" s="323" customFormat="1" ht="12.75">
      <c r="A585" s="320">
        <v>584</v>
      </c>
      <c r="B585" s="321" t="s">
        <v>3346</v>
      </c>
      <c r="C585" s="330" t="s">
        <v>2063</v>
      </c>
      <c r="D585" s="330" t="s">
        <v>1784</v>
      </c>
      <c r="E585" s="330" t="s">
        <v>1085</v>
      </c>
      <c r="F585" s="340">
        <v>100</v>
      </c>
      <c r="G585" s="336">
        <v>3.1</v>
      </c>
      <c r="H585" s="327">
        <v>392</v>
      </c>
      <c r="I585" s="327">
        <v>1662</v>
      </c>
      <c r="J585" s="328">
        <v>4.4000000000000004</v>
      </c>
      <c r="K585" s="328">
        <v>5.3</v>
      </c>
      <c r="L585" s="328">
        <v>81.8</v>
      </c>
      <c r="M585" s="328">
        <v>81.8</v>
      </c>
      <c r="N585" s="328">
        <v>0</v>
      </c>
      <c r="O585" s="328">
        <v>5.4</v>
      </c>
      <c r="P585" s="328">
        <v>11</v>
      </c>
      <c r="Q585" s="328">
        <v>1.4</v>
      </c>
      <c r="R585" s="323">
        <v>0</v>
      </c>
      <c r="S585" s="328">
        <v>96</v>
      </c>
      <c r="T585" s="323">
        <v>0</v>
      </c>
      <c r="U585" s="323">
        <v>0</v>
      </c>
      <c r="V585" s="323">
        <v>0</v>
      </c>
      <c r="W585" s="323">
        <v>0</v>
      </c>
      <c r="X585" s="329">
        <v>0.11</v>
      </c>
      <c r="Y585" s="329">
        <v>0.2</v>
      </c>
      <c r="Z585" s="341">
        <v>2</v>
      </c>
      <c r="AA585" s="323">
        <v>0</v>
      </c>
      <c r="AB585" s="329">
        <v>0</v>
      </c>
      <c r="AC585" s="327">
        <v>0</v>
      </c>
      <c r="AD585" s="327">
        <v>110</v>
      </c>
      <c r="AE585" s="323">
        <v>0</v>
      </c>
      <c r="AF585" s="323">
        <v>0</v>
      </c>
      <c r="AG585" s="323">
        <v>0</v>
      </c>
      <c r="AH585" s="324">
        <v>0</v>
      </c>
      <c r="AI585" s="323">
        <v>0</v>
      </c>
      <c r="AJ585" s="324">
        <v>0</v>
      </c>
      <c r="AK585" s="325"/>
    </row>
    <row r="586" spans="1:37" s="323" customFormat="1" ht="12.75">
      <c r="A586" s="320">
        <v>585</v>
      </c>
      <c r="B586" s="321" t="s">
        <v>3346</v>
      </c>
      <c r="C586" s="330" t="s">
        <v>3347</v>
      </c>
      <c r="D586" s="330" t="s">
        <v>3348</v>
      </c>
      <c r="E586" s="330"/>
      <c r="F586" s="340"/>
      <c r="G586" s="336">
        <v>98.7</v>
      </c>
      <c r="H586" s="327">
        <v>7</v>
      </c>
      <c r="I586" s="327">
        <v>30</v>
      </c>
      <c r="J586" s="328">
        <v>0</v>
      </c>
      <c r="K586" s="328">
        <v>0.2</v>
      </c>
      <c r="L586" s="328">
        <v>0.9</v>
      </c>
      <c r="M586" s="328">
        <v>0.3</v>
      </c>
      <c r="N586" s="328">
        <v>0.6</v>
      </c>
      <c r="O586" s="328">
        <v>0.1</v>
      </c>
      <c r="P586" s="327">
        <v>0</v>
      </c>
      <c r="Q586" s="323">
        <v>0</v>
      </c>
      <c r="R586" s="323">
        <v>0</v>
      </c>
      <c r="S586" s="327">
        <v>0</v>
      </c>
      <c r="T586" s="323">
        <v>0</v>
      </c>
      <c r="U586" s="323">
        <v>0</v>
      </c>
      <c r="V586" s="323">
        <v>0</v>
      </c>
      <c r="W586" s="323">
        <v>0</v>
      </c>
      <c r="X586" s="323">
        <v>0</v>
      </c>
      <c r="Y586" s="323">
        <v>0</v>
      </c>
      <c r="Z586" s="323">
        <v>0</v>
      </c>
      <c r="AA586" s="323">
        <v>0</v>
      </c>
      <c r="AB586" s="329">
        <v>0</v>
      </c>
      <c r="AC586" s="323">
        <v>0</v>
      </c>
      <c r="AD586" s="327">
        <v>0</v>
      </c>
      <c r="AE586" s="323">
        <v>0</v>
      </c>
      <c r="AF586" s="323">
        <v>0</v>
      </c>
      <c r="AG586" s="323">
        <v>0</v>
      </c>
      <c r="AH586" s="324">
        <v>0</v>
      </c>
      <c r="AI586" s="323">
        <v>0</v>
      </c>
      <c r="AJ586" s="324">
        <v>0</v>
      </c>
      <c r="AK586" s="325"/>
    </row>
    <row r="587" spans="1:37" s="323" customFormat="1" ht="12.75">
      <c r="A587" s="320">
        <v>586</v>
      </c>
      <c r="B587" s="321" t="s">
        <v>3346</v>
      </c>
      <c r="C587" s="330" t="s">
        <v>3349</v>
      </c>
      <c r="D587" s="330" t="s">
        <v>3350</v>
      </c>
      <c r="E587" s="330" t="s">
        <v>1085</v>
      </c>
      <c r="F587" s="340">
        <v>100</v>
      </c>
      <c r="G587" s="336">
        <v>6.9</v>
      </c>
      <c r="H587" s="327">
        <v>468</v>
      </c>
      <c r="I587" s="327">
        <v>1960</v>
      </c>
      <c r="J587" s="328">
        <v>14.4</v>
      </c>
      <c r="K587" s="328">
        <v>22.5</v>
      </c>
      <c r="L587" s="328">
        <v>51.9</v>
      </c>
      <c r="M587" s="328">
        <v>51.9</v>
      </c>
      <c r="N587" s="328">
        <v>0</v>
      </c>
      <c r="O587" s="328">
        <v>4.3</v>
      </c>
      <c r="P587" s="328">
        <v>130</v>
      </c>
      <c r="Q587" s="328">
        <v>5.8</v>
      </c>
      <c r="R587" s="328">
        <v>4</v>
      </c>
      <c r="S587" s="328">
        <v>500</v>
      </c>
      <c r="T587" s="323">
        <v>0</v>
      </c>
      <c r="U587" s="323">
        <v>0</v>
      </c>
      <c r="V587" s="323">
        <v>0</v>
      </c>
      <c r="W587" s="329">
        <v>8.3000000000000007</v>
      </c>
      <c r="X587" s="329">
        <v>0.18</v>
      </c>
      <c r="Y587" s="329">
        <v>0.16</v>
      </c>
      <c r="Z587" s="328">
        <v>1.9</v>
      </c>
      <c r="AA587" s="323">
        <v>0</v>
      </c>
      <c r="AB587" s="329">
        <v>0</v>
      </c>
      <c r="AC587" s="327">
        <v>3</v>
      </c>
      <c r="AD587" s="327">
        <v>4</v>
      </c>
      <c r="AE587" s="323">
        <v>0</v>
      </c>
      <c r="AF587" s="323">
        <v>0</v>
      </c>
      <c r="AG587" s="323">
        <v>0</v>
      </c>
      <c r="AH587" s="324">
        <v>0</v>
      </c>
      <c r="AI587" s="323">
        <v>0</v>
      </c>
      <c r="AJ587" s="324">
        <v>0</v>
      </c>
      <c r="AK587" s="325"/>
    </row>
    <row r="588" spans="1:37" s="323" customFormat="1" ht="12.75">
      <c r="A588" s="320">
        <v>587</v>
      </c>
      <c r="B588" s="321" t="s">
        <v>3346</v>
      </c>
      <c r="C588" s="330" t="s">
        <v>3351</v>
      </c>
      <c r="D588" s="330" t="s">
        <v>3352</v>
      </c>
      <c r="E588" s="330"/>
      <c r="F588" s="340">
        <v>100</v>
      </c>
      <c r="G588" s="336">
        <v>3.2</v>
      </c>
      <c r="H588" s="327">
        <v>371</v>
      </c>
      <c r="I588" s="327">
        <v>1576</v>
      </c>
      <c r="J588" s="328">
        <v>11.6</v>
      </c>
      <c r="K588" s="328">
        <v>0.2</v>
      </c>
      <c r="L588" s="328">
        <v>80.7</v>
      </c>
      <c r="M588" s="328">
        <v>80.7</v>
      </c>
      <c r="N588" s="328">
        <v>0</v>
      </c>
      <c r="O588" s="328">
        <v>4.3</v>
      </c>
      <c r="P588" s="328">
        <v>140</v>
      </c>
      <c r="Q588" s="328">
        <v>3.8</v>
      </c>
      <c r="R588" s="328">
        <v>23</v>
      </c>
      <c r="S588" s="328">
        <v>3</v>
      </c>
      <c r="T588" s="323">
        <v>0</v>
      </c>
      <c r="U588" s="328">
        <v>0.1</v>
      </c>
      <c r="V588" s="328">
        <v>311</v>
      </c>
      <c r="W588" s="328">
        <v>35.1</v>
      </c>
      <c r="X588" s="328">
        <v>0</v>
      </c>
      <c r="Y588" s="329">
        <v>1.36</v>
      </c>
      <c r="Z588" s="328">
        <v>28.1</v>
      </c>
      <c r="AA588" s="327">
        <v>0</v>
      </c>
      <c r="AB588" s="329">
        <v>0</v>
      </c>
      <c r="AC588" s="327">
        <v>0</v>
      </c>
      <c r="AD588" s="327">
        <v>0</v>
      </c>
      <c r="AE588" s="323">
        <v>0</v>
      </c>
      <c r="AF588" s="323">
        <v>0</v>
      </c>
      <c r="AG588" s="323">
        <v>0</v>
      </c>
      <c r="AH588" s="324">
        <v>0</v>
      </c>
      <c r="AI588" s="323">
        <v>0</v>
      </c>
      <c r="AJ588" s="324">
        <v>0</v>
      </c>
      <c r="AK588" s="325"/>
    </row>
    <row r="589" spans="1:37" s="323" customFormat="1" ht="12.75">
      <c r="A589" s="320">
        <v>588</v>
      </c>
      <c r="B589" s="321" t="s">
        <v>3346</v>
      </c>
      <c r="C589" s="330" t="s">
        <v>3353</v>
      </c>
      <c r="D589" s="330" t="s">
        <v>3354</v>
      </c>
      <c r="E589" s="330"/>
      <c r="F589" s="340">
        <v>100</v>
      </c>
      <c r="G589" s="336">
        <v>3.1</v>
      </c>
      <c r="H589" s="327">
        <v>355</v>
      </c>
      <c r="I589" s="327">
        <v>1506</v>
      </c>
      <c r="J589" s="328">
        <v>13</v>
      </c>
      <c r="K589" s="328">
        <v>0.4</v>
      </c>
      <c r="L589" s="328">
        <v>74.7</v>
      </c>
      <c r="M589" s="328">
        <v>74.7</v>
      </c>
      <c r="N589" s="328">
        <v>0</v>
      </c>
      <c r="O589" s="328">
        <v>8.8000000000000007</v>
      </c>
      <c r="P589" s="328">
        <v>141</v>
      </c>
      <c r="Q589" s="328">
        <v>4.4000000000000004</v>
      </c>
      <c r="R589" s="328">
        <v>38</v>
      </c>
      <c r="S589" s="328">
        <v>303</v>
      </c>
      <c r="T589" s="328">
        <v>0</v>
      </c>
      <c r="U589" s="328">
        <v>0.4</v>
      </c>
      <c r="V589" s="328">
        <v>326</v>
      </c>
      <c r="W589" s="328">
        <v>3630</v>
      </c>
      <c r="X589" s="329">
        <v>0.01</v>
      </c>
      <c r="Y589" s="329">
        <v>0.08</v>
      </c>
      <c r="Z589" s="328">
        <v>28.2</v>
      </c>
      <c r="AA589" s="327">
        <v>1</v>
      </c>
      <c r="AB589" s="329">
        <v>0</v>
      </c>
      <c r="AC589" s="327">
        <v>0</v>
      </c>
      <c r="AD589" s="327">
        <v>0</v>
      </c>
      <c r="AE589" s="323">
        <v>0</v>
      </c>
      <c r="AF589" s="323">
        <v>0</v>
      </c>
      <c r="AG589" s="323">
        <v>0</v>
      </c>
      <c r="AH589" s="324">
        <v>0</v>
      </c>
      <c r="AI589" s="323">
        <v>0</v>
      </c>
      <c r="AJ589" s="324">
        <v>0</v>
      </c>
      <c r="AK589" s="325"/>
    </row>
    <row r="590" spans="1:37" s="323" customFormat="1" ht="12.75">
      <c r="A590" s="320">
        <v>589</v>
      </c>
      <c r="B590" s="321" t="s">
        <v>3346</v>
      </c>
      <c r="C590" s="330" t="s">
        <v>3355</v>
      </c>
      <c r="D590" s="330" t="s">
        <v>3356</v>
      </c>
      <c r="E590" s="330" t="s">
        <v>1085</v>
      </c>
      <c r="F590" s="340">
        <v>100</v>
      </c>
      <c r="G590" s="336">
        <v>3.1</v>
      </c>
      <c r="H590" s="327">
        <v>479</v>
      </c>
      <c r="I590" s="327">
        <v>2008</v>
      </c>
      <c r="J590" s="328">
        <v>14.2</v>
      </c>
      <c r="K590" s="328">
        <v>12.3</v>
      </c>
      <c r="L590" s="328">
        <v>67.5</v>
      </c>
      <c r="M590" s="328">
        <v>46.9</v>
      </c>
      <c r="N590" s="328">
        <v>20.6</v>
      </c>
      <c r="O590" s="328">
        <v>3.9</v>
      </c>
      <c r="P590" s="328">
        <v>130</v>
      </c>
      <c r="Q590" s="328">
        <v>5.8</v>
      </c>
      <c r="R590" s="328">
        <v>1</v>
      </c>
      <c r="S590" s="328">
        <v>223</v>
      </c>
      <c r="T590" s="328">
        <v>0.5</v>
      </c>
      <c r="U590" s="328">
        <v>0.5</v>
      </c>
      <c r="V590" s="328">
        <v>165</v>
      </c>
      <c r="W590" s="329">
        <v>16.09</v>
      </c>
      <c r="X590" s="329">
        <v>7.0000000000000007E-2</v>
      </c>
      <c r="Y590" s="329">
        <v>0.1</v>
      </c>
      <c r="Z590" s="328">
        <v>31.6</v>
      </c>
      <c r="AA590" s="327">
        <v>3</v>
      </c>
      <c r="AB590" s="329">
        <v>0</v>
      </c>
      <c r="AC590" s="327">
        <v>0</v>
      </c>
      <c r="AD590" s="327">
        <v>0</v>
      </c>
      <c r="AE590" s="323">
        <v>0</v>
      </c>
      <c r="AF590" s="323">
        <v>0</v>
      </c>
      <c r="AG590" s="323">
        <v>0</v>
      </c>
      <c r="AH590" s="324">
        <v>0</v>
      </c>
      <c r="AI590" s="323">
        <v>0</v>
      </c>
      <c r="AJ590" s="324">
        <v>0</v>
      </c>
      <c r="AK590" s="325"/>
    </row>
    <row r="591" spans="1:37" s="323" customFormat="1" ht="12.75">
      <c r="A591" s="320">
        <v>590</v>
      </c>
      <c r="B591" s="321" t="s">
        <v>3346</v>
      </c>
      <c r="C591" s="330" t="s">
        <v>3357</v>
      </c>
      <c r="D591" s="330" t="s">
        <v>3358</v>
      </c>
      <c r="E591" s="330"/>
      <c r="F591" s="340">
        <v>100</v>
      </c>
      <c r="G591" s="336">
        <v>3.4</v>
      </c>
      <c r="H591" s="327">
        <v>259</v>
      </c>
      <c r="I591" s="327">
        <v>1076</v>
      </c>
      <c r="J591" s="328">
        <v>16.899999999999999</v>
      </c>
      <c r="K591" s="328">
        <v>20.3</v>
      </c>
      <c r="L591" s="328">
        <v>2.2000000000000002</v>
      </c>
      <c r="M591" s="328">
        <v>2.2000000000000002</v>
      </c>
      <c r="N591" s="328">
        <v>0</v>
      </c>
      <c r="O591" s="328">
        <v>56.5</v>
      </c>
      <c r="P591" s="328">
        <v>60</v>
      </c>
      <c r="Q591" s="328">
        <v>2.2000000000000002</v>
      </c>
      <c r="R591" s="328">
        <v>20720</v>
      </c>
      <c r="S591" s="328">
        <v>228</v>
      </c>
      <c r="T591" s="323">
        <v>0</v>
      </c>
      <c r="U591" s="328">
        <v>0.2</v>
      </c>
      <c r="V591" s="328">
        <v>55</v>
      </c>
      <c r="W591" s="329">
        <v>4.24</v>
      </c>
      <c r="X591" s="329">
        <v>0.28999999999999998</v>
      </c>
      <c r="Y591" s="329">
        <v>0.24</v>
      </c>
      <c r="Z591" s="328">
        <v>3.3</v>
      </c>
      <c r="AA591" s="327">
        <v>32</v>
      </c>
      <c r="AB591" s="329">
        <v>1</v>
      </c>
      <c r="AC591" s="327">
        <v>0</v>
      </c>
      <c r="AD591" s="327">
        <v>0</v>
      </c>
      <c r="AE591" s="323">
        <v>0</v>
      </c>
      <c r="AF591" s="323">
        <v>0</v>
      </c>
      <c r="AG591" s="323">
        <v>0</v>
      </c>
      <c r="AH591" s="324">
        <v>0</v>
      </c>
      <c r="AI591" s="323">
        <v>0</v>
      </c>
      <c r="AJ591" s="324">
        <v>0</v>
      </c>
      <c r="AK591" s="325"/>
    </row>
    <row r="592" spans="1:37" s="323" customFormat="1" ht="12.75">
      <c r="A592" s="320">
        <v>591</v>
      </c>
      <c r="B592" s="321" t="s">
        <v>3346</v>
      </c>
      <c r="C592" s="330" t="s">
        <v>3359</v>
      </c>
      <c r="D592" s="330" t="s">
        <v>3360</v>
      </c>
      <c r="E592" s="330"/>
      <c r="F592" s="340">
        <v>100</v>
      </c>
      <c r="G592" s="336">
        <v>1.3</v>
      </c>
      <c r="H592" s="327">
        <v>622</v>
      </c>
      <c r="I592" s="327">
        <v>2586</v>
      </c>
      <c r="J592" s="328">
        <v>4.9000000000000004</v>
      </c>
      <c r="K592" s="328">
        <v>42.6</v>
      </c>
      <c r="L592" s="328">
        <v>49.3</v>
      </c>
      <c r="M592" s="328">
        <v>38.4</v>
      </c>
      <c r="N592" s="328">
        <v>10.9</v>
      </c>
      <c r="O592" s="328">
        <v>1.8</v>
      </c>
      <c r="P592" s="328">
        <v>80</v>
      </c>
      <c r="Q592" s="328">
        <v>3.6</v>
      </c>
      <c r="R592" s="328">
        <v>17</v>
      </c>
      <c r="S592" s="328">
        <v>220</v>
      </c>
      <c r="T592" s="328">
        <v>2.2999999999999998</v>
      </c>
      <c r="U592" s="328">
        <v>2.9</v>
      </c>
      <c r="V592" s="328">
        <v>186</v>
      </c>
      <c r="W592" s="329">
        <v>4.32</v>
      </c>
      <c r="X592" s="329">
        <v>0.04</v>
      </c>
      <c r="Y592" s="329">
        <v>0.04</v>
      </c>
      <c r="Z592" s="328">
        <v>1.1000000000000001</v>
      </c>
      <c r="AA592" s="327">
        <v>6</v>
      </c>
      <c r="AB592" s="329">
        <v>0.28000000000000003</v>
      </c>
      <c r="AC592" s="327">
        <v>0</v>
      </c>
      <c r="AD592" s="327">
        <v>2</v>
      </c>
      <c r="AE592" s="323">
        <v>0</v>
      </c>
      <c r="AF592" s="323">
        <v>0</v>
      </c>
      <c r="AG592" s="323">
        <v>0</v>
      </c>
      <c r="AH592" s="324">
        <v>0</v>
      </c>
      <c r="AI592" s="323">
        <v>0</v>
      </c>
      <c r="AJ592" s="324">
        <v>0</v>
      </c>
      <c r="AK592" s="325"/>
    </row>
    <row r="593" spans="1:37" s="323" customFormat="1" ht="12.75">
      <c r="A593" s="320">
        <v>592</v>
      </c>
      <c r="B593" s="321" t="s">
        <v>3346</v>
      </c>
      <c r="C593" s="330" t="s">
        <v>3361</v>
      </c>
      <c r="D593" s="330" t="s">
        <v>3362</v>
      </c>
      <c r="E593" s="330"/>
      <c r="F593" s="340">
        <v>100</v>
      </c>
      <c r="G593" s="336">
        <v>2.9</v>
      </c>
      <c r="H593" s="327">
        <v>488</v>
      </c>
      <c r="I593" s="327">
        <v>2040</v>
      </c>
      <c r="J593" s="328">
        <v>19.5</v>
      </c>
      <c r="K593" s="328">
        <v>10.8</v>
      </c>
      <c r="L593" s="328">
        <v>59.7</v>
      </c>
      <c r="M593" s="328">
        <v>22.7</v>
      </c>
      <c r="N593" s="328">
        <v>37</v>
      </c>
      <c r="O593" s="328">
        <v>7.2</v>
      </c>
      <c r="P593" s="328">
        <v>144</v>
      </c>
      <c r="Q593" s="328">
        <v>13.3</v>
      </c>
      <c r="R593" s="328">
        <v>21</v>
      </c>
      <c r="S593" s="328">
        <v>746</v>
      </c>
      <c r="T593" s="323">
        <v>0</v>
      </c>
      <c r="U593" s="328">
        <v>5.8</v>
      </c>
      <c r="V593" s="328">
        <v>499</v>
      </c>
      <c r="W593" s="329">
        <v>15.24</v>
      </c>
      <c r="X593" s="329">
        <v>0.08</v>
      </c>
      <c r="Y593" s="329">
        <v>0.23</v>
      </c>
      <c r="Z593" s="328">
        <v>2.2000000000000002</v>
      </c>
      <c r="AA593" s="327">
        <v>32</v>
      </c>
      <c r="AB593" s="329">
        <v>0</v>
      </c>
      <c r="AC593" s="327">
        <v>0</v>
      </c>
      <c r="AD593" s="327">
        <v>0</v>
      </c>
      <c r="AE593" s="323">
        <v>0</v>
      </c>
      <c r="AF593" s="323">
        <v>0</v>
      </c>
      <c r="AG593" s="323">
        <v>0</v>
      </c>
      <c r="AH593" s="324">
        <v>0</v>
      </c>
      <c r="AI593" s="323">
        <v>0</v>
      </c>
      <c r="AJ593" s="324">
        <v>0</v>
      </c>
      <c r="AK593" s="325"/>
    </row>
    <row r="594" spans="1:37" s="323" customFormat="1" ht="12.75">
      <c r="A594" s="320">
        <v>593</v>
      </c>
      <c r="B594" s="321" t="s">
        <v>3346</v>
      </c>
      <c r="C594" s="330" t="s">
        <v>3363</v>
      </c>
      <c r="D594" s="330" t="s">
        <v>3364</v>
      </c>
      <c r="E594" s="330"/>
      <c r="F594" s="340">
        <v>100</v>
      </c>
      <c r="G594" s="336">
        <v>9.8000000000000007</v>
      </c>
      <c r="H594" s="327">
        <v>391</v>
      </c>
      <c r="I594" s="327">
        <v>1651</v>
      </c>
      <c r="J594" s="328">
        <v>9</v>
      </c>
      <c r="K594" s="328">
        <v>4.2</v>
      </c>
      <c r="L594" s="328">
        <v>72.3</v>
      </c>
      <c r="M594" s="328">
        <v>58.2</v>
      </c>
      <c r="N594" s="328">
        <v>14.1</v>
      </c>
      <c r="O594" s="328">
        <v>4.8</v>
      </c>
      <c r="P594" s="328">
        <v>109</v>
      </c>
      <c r="Q594" s="328">
        <v>19.8</v>
      </c>
      <c r="R594" s="328">
        <v>27</v>
      </c>
      <c r="S594" s="328">
        <v>160</v>
      </c>
      <c r="T594" s="323">
        <v>0</v>
      </c>
      <c r="U594" s="328">
        <v>3.6</v>
      </c>
      <c r="V594" s="328">
        <v>214</v>
      </c>
      <c r="W594" s="329">
        <v>13.2</v>
      </c>
      <c r="X594" s="329">
        <v>0.05</v>
      </c>
      <c r="Y594" s="329">
        <v>0.18</v>
      </c>
      <c r="Z594" s="328">
        <v>9.6</v>
      </c>
      <c r="AA594" s="327">
        <v>13</v>
      </c>
      <c r="AB594" s="329">
        <v>0</v>
      </c>
      <c r="AC594" s="327">
        <v>0</v>
      </c>
      <c r="AD594" s="327">
        <v>18</v>
      </c>
      <c r="AE594" s="323">
        <v>0</v>
      </c>
      <c r="AF594" s="323">
        <v>0</v>
      </c>
      <c r="AG594" s="323">
        <v>0</v>
      </c>
      <c r="AH594" s="324">
        <v>0</v>
      </c>
      <c r="AI594" s="323">
        <v>0</v>
      </c>
      <c r="AJ594" s="324">
        <v>0</v>
      </c>
      <c r="AK594" s="325"/>
    </row>
    <row r="595" spans="1:37" s="323" customFormat="1" ht="12.75">
      <c r="A595" s="320">
        <v>594</v>
      </c>
      <c r="B595" s="321" t="s">
        <v>3346</v>
      </c>
      <c r="C595" s="330" t="s">
        <v>3365</v>
      </c>
      <c r="D595" s="330" t="s">
        <v>3366</v>
      </c>
      <c r="E595" s="330"/>
      <c r="F595" s="340">
        <v>100</v>
      </c>
      <c r="G595" s="336">
        <v>70.2</v>
      </c>
      <c r="H595" s="327">
        <v>137</v>
      </c>
      <c r="I595" s="327">
        <v>578</v>
      </c>
      <c r="J595" s="328">
        <v>8.4</v>
      </c>
      <c r="K595" s="328">
        <v>1.8</v>
      </c>
      <c r="L595" s="328">
        <v>17.8</v>
      </c>
      <c r="M595" s="328">
        <v>9.6999999999999993</v>
      </c>
      <c r="N595" s="328">
        <v>8.1</v>
      </c>
      <c r="O595" s="328">
        <v>1.8</v>
      </c>
      <c r="P595" s="328">
        <v>25</v>
      </c>
      <c r="Q595" s="328">
        <v>2.5</v>
      </c>
      <c r="R595" s="328">
        <v>30</v>
      </c>
      <c r="S595" s="328">
        <v>336</v>
      </c>
      <c r="T595" s="323">
        <v>0</v>
      </c>
      <c r="U595" s="328">
        <v>10</v>
      </c>
      <c r="V595" s="328">
        <v>40</v>
      </c>
      <c r="W595" s="329">
        <v>601</v>
      </c>
      <c r="X595" s="329">
        <v>1.88</v>
      </c>
      <c r="Y595" s="329">
        <v>1.5</v>
      </c>
      <c r="Z595" s="328">
        <v>12.3</v>
      </c>
      <c r="AA595" s="327">
        <v>785</v>
      </c>
      <c r="AB595" s="329">
        <v>0.01</v>
      </c>
      <c r="AC595" s="327">
        <v>0</v>
      </c>
      <c r="AD595" s="327">
        <v>0</v>
      </c>
      <c r="AE595" s="323">
        <v>0</v>
      </c>
      <c r="AF595" s="323">
        <v>0</v>
      </c>
      <c r="AG595" s="323">
        <v>0</v>
      </c>
      <c r="AH595" s="324">
        <v>0</v>
      </c>
      <c r="AI595" s="323">
        <v>0</v>
      </c>
      <c r="AJ595" s="324">
        <v>0</v>
      </c>
      <c r="AK595" s="325"/>
    </row>
    <row r="596" spans="1:37" s="323" customFormat="1" ht="12.75">
      <c r="A596" s="320">
        <v>595</v>
      </c>
      <c r="B596" s="321" t="s">
        <v>3346</v>
      </c>
      <c r="C596" s="330" t="s">
        <v>3367</v>
      </c>
      <c r="D596" s="330" t="s">
        <v>3368</v>
      </c>
      <c r="E596" s="330"/>
      <c r="F596" s="340">
        <v>100</v>
      </c>
      <c r="G596" s="336">
        <v>4.2</v>
      </c>
      <c r="H596" s="327">
        <v>424</v>
      </c>
      <c r="I596" s="327">
        <v>1784</v>
      </c>
      <c r="J596" s="328">
        <v>13.6</v>
      </c>
      <c r="K596" s="328">
        <v>8</v>
      </c>
      <c r="L596" s="328">
        <v>68.2</v>
      </c>
      <c r="M596" s="328">
        <v>55.5</v>
      </c>
      <c r="N596" s="328">
        <v>12.6</v>
      </c>
      <c r="O596" s="328">
        <v>6.2</v>
      </c>
      <c r="P596" s="327">
        <v>0</v>
      </c>
      <c r="Q596" s="323">
        <v>0</v>
      </c>
      <c r="R596" s="323">
        <v>0</v>
      </c>
      <c r="S596" s="327">
        <v>0</v>
      </c>
      <c r="T596" s="323">
        <v>0</v>
      </c>
      <c r="U596" s="323">
        <v>0</v>
      </c>
      <c r="V596" s="323">
        <v>0</v>
      </c>
      <c r="W596" s="323">
        <v>0</v>
      </c>
      <c r="X596" s="323">
        <v>0</v>
      </c>
      <c r="Y596" s="323">
        <v>0</v>
      </c>
      <c r="Z596" s="323">
        <v>0</v>
      </c>
      <c r="AA596" s="323">
        <v>0</v>
      </c>
      <c r="AB596" s="329">
        <v>0</v>
      </c>
      <c r="AC596" s="323">
        <v>0</v>
      </c>
      <c r="AD596" s="327">
        <v>0</v>
      </c>
      <c r="AE596" s="323">
        <v>0</v>
      </c>
      <c r="AF596" s="323">
        <v>0</v>
      </c>
      <c r="AG596" s="323">
        <v>0</v>
      </c>
      <c r="AH596" s="324">
        <v>0</v>
      </c>
      <c r="AI596" s="323">
        <v>0</v>
      </c>
      <c r="AJ596" s="324">
        <v>0</v>
      </c>
      <c r="AK596" s="325"/>
    </row>
    <row r="597" spans="1:37" s="323" customFormat="1" ht="12.75">
      <c r="A597" s="320">
        <v>596</v>
      </c>
      <c r="B597" s="321" t="s">
        <v>3346</v>
      </c>
      <c r="C597" s="330" t="s">
        <v>3369</v>
      </c>
      <c r="D597" s="330" t="s">
        <v>3370</v>
      </c>
      <c r="E597" s="330"/>
      <c r="F597" s="340">
        <v>100</v>
      </c>
      <c r="G597" s="336">
        <v>19.899999999999999</v>
      </c>
      <c r="H597" s="327">
        <v>361</v>
      </c>
      <c r="I597" s="327">
        <v>1521</v>
      </c>
      <c r="J597" s="328">
        <v>16.3</v>
      </c>
      <c r="K597" s="328">
        <v>5.4</v>
      </c>
      <c r="L597" s="328">
        <v>56.8</v>
      </c>
      <c r="M597" s="328">
        <v>46.9</v>
      </c>
      <c r="N597" s="328">
        <v>9.9</v>
      </c>
      <c r="O597" s="328">
        <v>1.6</v>
      </c>
      <c r="P597" s="328">
        <v>136</v>
      </c>
      <c r="Q597" s="323">
        <v>0</v>
      </c>
      <c r="R597" s="323">
        <v>0</v>
      </c>
      <c r="S597" s="327">
        <v>0</v>
      </c>
      <c r="T597" s="323">
        <v>0</v>
      </c>
      <c r="U597" s="328">
        <v>2.4</v>
      </c>
      <c r="V597" s="328">
        <v>147</v>
      </c>
      <c r="W597" s="323">
        <v>0</v>
      </c>
      <c r="X597" s="323">
        <v>0</v>
      </c>
      <c r="Y597" s="323">
        <v>0</v>
      </c>
      <c r="Z597" s="323">
        <v>0</v>
      </c>
      <c r="AA597" s="323">
        <v>0</v>
      </c>
      <c r="AB597" s="329">
        <v>0</v>
      </c>
      <c r="AC597" s="323">
        <v>0</v>
      </c>
      <c r="AD597" s="327">
        <v>0</v>
      </c>
      <c r="AE597" s="323">
        <v>0</v>
      </c>
      <c r="AF597" s="323">
        <v>0</v>
      </c>
      <c r="AG597" s="323">
        <v>0</v>
      </c>
      <c r="AH597" s="324">
        <v>0</v>
      </c>
      <c r="AI597" s="323">
        <v>0</v>
      </c>
      <c r="AJ597" s="324">
        <v>0</v>
      </c>
      <c r="AK597" s="325"/>
    </row>
    <row r="598" spans="1:37" s="323" customFormat="1" ht="12.75">
      <c r="A598" s="320">
        <v>597</v>
      </c>
      <c r="B598" s="321" t="s">
        <v>3346</v>
      </c>
      <c r="C598" s="330" t="s">
        <v>3371</v>
      </c>
      <c r="D598" s="330" t="s">
        <v>3372</v>
      </c>
      <c r="E598" s="330"/>
      <c r="F598" s="340">
        <v>100</v>
      </c>
      <c r="G598" s="336">
        <v>5.6</v>
      </c>
      <c r="H598" s="327">
        <v>426</v>
      </c>
      <c r="I598" s="327">
        <v>1797</v>
      </c>
      <c r="J598" s="328">
        <v>22.5</v>
      </c>
      <c r="K598" s="328">
        <v>5.8</v>
      </c>
      <c r="L598" s="328">
        <v>63.8</v>
      </c>
      <c r="M598" s="328">
        <v>49.4</v>
      </c>
      <c r="N598" s="328">
        <v>14.4</v>
      </c>
      <c r="O598" s="328">
        <v>2.2999999999999998</v>
      </c>
      <c r="P598" s="328">
        <v>170</v>
      </c>
      <c r="Q598" s="323">
        <v>0</v>
      </c>
      <c r="R598" s="323">
        <v>0</v>
      </c>
      <c r="S598" s="327">
        <v>0</v>
      </c>
      <c r="T598" s="323">
        <v>0</v>
      </c>
      <c r="U598" s="328">
        <v>3.3</v>
      </c>
      <c r="V598" s="328">
        <v>227</v>
      </c>
      <c r="W598" s="323">
        <v>0</v>
      </c>
      <c r="X598" s="323">
        <v>0</v>
      </c>
      <c r="Y598" s="323">
        <v>0</v>
      </c>
      <c r="Z598" s="323">
        <v>0</v>
      </c>
      <c r="AA598" s="323">
        <v>0</v>
      </c>
      <c r="AB598" s="329">
        <v>0</v>
      </c>
      <c r="AC598" s="323">
        <v>0</v>
      </c>
      <c r="AD598" s="327">
        <v>0</v>
      </c>
      <c r="AE598" s="323">
        <v>0</v>
      </c>
      <c r="AF598" s="323">
        <v>0</v>
      </c>
      <c r="AG598" s="323">
        <v>0</v>
      </c>
      <c r="AH598" s="324">
        <v>0</v>
      </c>
      <c r="AI598" s="323">
        <v>0</v>
      </c>
      <c r="AJ598" s="324">
        <v>0</v>
      </c>
      <c r="AK598" s="325"/>
    </row>
    <row r="599" spans="1:37" s="323" customFormat="1" ht="12.75">
      <c r="A599" s="320">
        <v>598</v>
      </c>
      <c r="B599" s="321" t="s">
        <v>3346</v>
      </c>
      <c r="C599" s="330" t="s">
        <v>2041</v>
      </c>
      <c r="D599" s="330" t="s">
        <v>1</v>
      </c>
      <c r="E599" s="330"/>
      <c r="F599" s="340">
        <v>100</v>
      </c>
      <c r="G599" s="336">
        <v>0.2</v>
      </c>
      <c r="H599" s="327">
        <v>0</v>
      </c>
      <c r="I599" s="327">
        <v>0</v>
      </c>
      <c r="J599" s="328">
        <v>0</v>
      </c>
      <c r="K599" s="328">
        <v>0</v>
      </c>
      <c r="L599" s="328">
        <v>0</v>
      </c>
      <c r="M599" s="341">
        <v>0</v>
      </c>
      <c r="N599" s="328">
        <v>0</v>
      </c>
      <c r="O599" s="328">
        <v>99.8</v>
      </c>
      <c r="P599" s="328">
        <v>24</v>
      </c>
      <c r="Q599" s="328">
        <v>0.3</v>
      </c>
      <c r="R599" s="328">
        <v>38781</v>
      </c>
      <c r="S599" s="328">
        <v>0</v>
      </c>
      <c r="T599" s="328">
        <v>48.5</v>
      </c>
      <c r="U599" s="328">
        <v>0.1</v>
      </c>
      <c r="V599" s="328">
        <v>1</v>
      </c>
      <c r="W599" s="329">
        <v>8</v>
      </c>
      <c r="X599" s="329">
        <v>0</v>
      </c>
      <c r="Y599" s="329">
        <v>0</v>
      </c>
      <c r="Z599" s="328">
        <v>0</v>
      </c>
      <c r="AA599" s="327">
        <v>0</v>
      </c>
      <c r="AB599" s="329">
        <v>0</v>
      </c>
      <c r="AC599" s="327">
        <v>0</v>
      </c>
      <c r="AD599" s="327">
        <v>0</v>
      </c>
      <c r="AE599" s="323">
        <v>0</v>
      </c>
      <c r="AF599" s="323">
        <v>0</v>
      </c>
      <c r="AG599" s="323">
        <v>0</v>
      </c>
      <c r="AH599" s="324">
        <v>0</v>
      </c>
      <c r="AI599" s="323">
        <v>0</v>
      </c>
      <c r="AJ599" s="324">
        <v>0</v>
      </c>
      <c r="AK599" s="325"/>
    </row>
    <row r="600" spans="1:37" s="323" customFormat="1" ht="12.75">
      <c r="A600" s="320">
        <v>599</v>
      </c>
      <c r="B600" s="321" t="s">
        <v>3346</v>
      </c>
      <c r="C600" s="330" t="s">
        <v>3373</v>
      </c>
      <c r="D600" s="330" t="s">
        <v>3374</v>
      </c>
      <c r="E600" s="330"/>
      <c r="F600" s="340">
        <v>100</v>
      </c>
      <c r="G600" s="336">
        <v>76</v>
      </c>
      <c r="H600" s="327">
        <v>107</v>
      </c>
      <c r="I600" s="327">
        <v>449</v>
      </c>
      <c r="J600" s="328">
        <v>3.6</v>
      </c>
      <c r="K600" s="328">
        <v>3.3</v>
      </c>
      <c r="L600" s="328">
        <v>14.1</v>
      </c>
      <c r="M600" s="328">
        <v>10.9</v>
      </c>
      <c r="N600" s="328">
        <v>3.2</v>
      </c>
      <c r="O600" s="328">
        <v>3</v>
      </c>
      <c r="P600" s="328">
        <v>76</v>
      </c>
      <c r="Q600" s="328">
        <v>1.8</v>
      </c>
      <c r="R600" s="328">
        <v>12.6</v>
      </c>
      <c r="S600" s="328">
        <v>148</v>
      </c>
      <c r="T600" s="328">
        <v>3</v>
      </c>
      <c r="U600" s="328">
        <v>0.8</v>
      </c>
      <c r="V600" s="328">
        <v>55</v>
      </c>
      <c r="W600" s="329">
        <v>142</v>
      </c>
      <c r="X600" s="329">
        <v>0.09</v>
      </c>
      <c r="Y600" s="329">
        <v>0.09</v>
      </c>
      <c r="Z600" s="328">
        <v>0.5</v>
      </c>
      <c r="AA600" s="327">
        <v>8</v>
      </c>
      <c r="AB600" s="329">
        <v>0</v>
      </c>
      <c r="AC600" s="327">
        <v>0</v>
      </c>
      <c r="AD600" s="327">
        <v>4</v>
      </c>
      <c r="AE600" s="323">
        <v>0</v>
      </c>
      <c r="AF600" s="323">
        <v>0</v>
      </c>
      <c r="AG600" s="323">
        <v>0</v>
      </c>
      <c r="AH600" s="324">
        <v>0</v>
      </c>
      <c r="AI600" s="323">
        <v>0</v>
      </c>
      <c r="AJ600" s="324">
        <v>0</v>
      </c>
      <c r="AK600" s="325"/>
    </row>
    <row r="601" spans="1:37" s="323" customFormat="1" ht="12.75">
      <c r="A601" s="320">
        <v>600</v>
      </c>
      <c r="B601" s="321" t="s">
        <v>3346</v>
      </c>
      <c r="C601" s="330" t="s">
        <v>3375</v>
      </c>
      <c r="D601" s="330" t="s">
        <v>888</v>
      </c>
      <c r="E601" s="330"/>
      <c r="F601" s="340">
        <v>100</v>
      </c>
      <c r="G601" s="336">
        <v>70.8</v>
      </c>
      <c r="H601" s="327">
        <v>109</v>
      </c>
      <c r="I601" s="327">
        <v>463</v>
      </c>
      <c r="J601" s="328">
        <v>1.3</v>
      </c>
      <c r="K601" s="328">
        <v>0.3</v>
      </c>
      <c r="L601" s="328">
        <v>25</v>
      </c>
      <c r="M601" s="328">
        <v>24.2</v>
      </c>
      <c r="N601" s="328">
        <v>0.8</v>
      </c>
      <c r="O601" s="328">
        <v>2.6</v>
      </c>
      <c r="P601" s="328">
        <v>17</v>
      </c>
      <c r="Q601" s="328">
        <v>0.5</v>
      </c>
      <c r="R601" s="328">
        <v>8.5</v>
      </c>
      <c r="S601" s="328">
        <v>28</v>
      </c>
      <c r="T601" s="328">
        <v>45</v>
      </c>
      <c r="U601" s="328">
        <v>0.1</v>
      </c>
      <c r="V601" s="328">
        <v>17</v>
      </c>
      <c r="W601" s="329">
        <v>329</v>
      </c>
      <c r="X601" s="329">
        <v>0.04</v>
      </c>
      <c r="Y601" s="329">
        <v>0.04</v>
      </c>
      <c r="Z601" s="328">
        <v>1.2</v>
      </c>
      <c r="AA601" s="327">
        <v>10</v>
      </c>
      <c r="AB601" s="329">
        <v>0</v>
      </c>
      <c r="AC601" s="342">
        <v>3</v>
      </c>
      <c r="AD601" s="327">
        <v>70</v>
      </c>
      <c r="AE601" s="323">
        <v>0</v>
      </c>
      <c r="AF601" s="323">
        <v>0</v>
      </c>
      <c r="AG601" s="323">
        <v>0</v>
      </c>
      <c r="AH601" s="324">
        <v>0</v>
      </c>
      <c r="AI601" s="323">
        <v>0</v>
      </c>
      <c r="AJ601" s="324">
        <v>0</v>
      </c>
      <c r="AK601" s="325"/>
    </row>
    <row r="602" spans="1:37" s="323" customFormat="1" ht="12.75">
      <c r="A602" s="320">
        <v>601</v>
      </c>
      <c r="B602" s="321" t="s">
        <v>3346</v>
      </c>
      <c r="C602" s="330" t="s">
        <v>3376</v>
      </c>
      <c r="D602" s="330" t="s">
        <v>752</v>
      </c>
      <c r="E602" s="330"/>
      <c r="F602" s="340">
        <v>100</v>
      </c>
      <c r="G602" s="336">
        <v>93.8</v>
      </c>
      <c r="H602" s="327">
        <v>24</v>
      </c>
      <c r="I602" s="327">
        <v>103</v>
      </c>
      <c r="J602" s="328">
        <v>0</v>
      </c>
      <c r="K602" s="328">
        <v>0</v>
      </c>
      <c r="L602" s="328">
        <v>6</v>
      </c>
      <c r="M602" s="328">
        <v>6</v>
      </c>
      <c r="N602" s="328">
        <v>0</v>
      </c>
      <c r="O602" s="328">
        <v>0.2</v>
      </c>
      <c r="P602" s="328">
        <v>7</v>
      </c>
      <c r="Q602" s="328">
        <v>0.5</v>
      </c>
      <c r="R602" s="328">
        <v>5</v>
      </c>
      <c r="S602" s="328">
        <v>10</v>
      </c>
      <c r="T602" s="323">
        <v>0</v>
      </c>
      <c r="U602" s="328">
        <v>0</v>
      </c>
      <c r="V602" s="328">
        <v>5</v>
      </c>
      <c r="W602" s="329">
        <v>73</v>
      </c>
      <c r="X602" s="329">
        <v>0</v>
      </c>
      <c r="Y602" s="329">
        <v>0</v>
      </c>
      <c r="Z602" s="328">
        <v>0</v>
      </c>
      <c r="AA602" s="328">
        <v>0</v>
      </c>
      <c r="AB602" s="329">
        <v>0</v>
      </c>
      <c r="AC602" s="327">
        <v>0</v>
      </c>
      <c r="AD602" s="327">
        <v>0</v>
      </c>
      <c r="AE602" s="323">
        <v>0</v>
      </c>
      <c r="AF602" s="323">
        <v>0</v>
      </c>
      <c r="AG602" s="323">
        <v>0</v>
      </c>
      <c r="AH602" s="324">
        <v>0</v>
      </c>
      <c r="AI602" s="323">
        <v>0</v>
      </c>
      <c r="AJ602" s="324">
        <v>0</v>
      </c>
      <c r="AK602" s="325"/>
    </row>
    <row r="603" spans="1:37" s="323" customFormat="1" ht="12.75">
      <c r="A603" s="320">
        <v>602</v>
      </c>
      <c r="B603" s="321" t="s">
        <v>3377</v>
      </c>
      <c r="C603" s="330" t="s">
        <v>3378</v>
      </c>
      <c r="D603" s="330" t="s">
        <v>3379</v>
      </c>
      <c r="E603" s="330"/>
      <c r="F603" s="330">
        <v>100</v>
      </c>
      <c r="G603" s="336">
        <v>42</v>
      </c>
      <c r="H603" s="327">
        <v>425</v>
      </c>
      <c r="I603" s="327">
        <v>1757</v>
      </c>
      <c r="J603" s="328">
        <v>1.6</v>
      </c>
      <c r="K603" s="328">
        <v>40</v>
      </c>
      <c r="L603" s="328">
        <v>14.7</v>
      </c>
      <c r="M603" s="328">
        <v>0</v>
      </c>
      <c r="N603" s="328">
        <v>0</v>
      </c>
      <c r="O603" s="328">
        <v>1.7</v>
      </c>
      <c r="P603" s="328">
        <v>1.2</v>
      </c>
      <c r="Q603" s="328">
        <v>0.1</v>
      </c>
      <c r="R603" s="327">
        <v>390</v>
      </c>
      <c r="S603" s="327">
        <v>8</v>
      </c>
      <c r="T603" s="327">
        <v>26</v>
      </c>
      <c r="U603" s="328">
        <v>0</v>
      </c>
      <c r="V603" s="328">
        <v>0</v>
      </c>
      <c r="W603" s="327">
        <v>7</v>
      </c>
      <c r="X603" s="329">
        <v>0.01</v>
      </c>
      <c r="Y603" s="329">
        <v>0.02</v>
      </c>
      <c r="Z603" s="328">
        <v>0.4</v>
      </c>
      <c r="AA603" s="328">
        <v>1</v>
      </c>
      <c r="AB603" s="329">
        <v>0.06</v>
      </c>
      <c r="AC603" s="327">
        <v>0</v>
      </c>
      <c r="AD603" s="327">
        <v>702</v>
      </c>
      <c r="AE603" s="323">
        <v>11.3</v>
      </c>
      <c r="AF603" s="323">
        <v>13.5</v>
      </c>
      <c r="AG603" s="323">
        <v>13.8</v>
      </c>
      <c r="AH603" s="324">
        <v>0</v>
      </c>
      <c r="AI603" s="323">
        <v>13.8</v>
      </c>
      <c r="AJ603" s="324">
        <v>0</v>
      </c>
      <c r="AK603" s="325"/>
    </row>
    <row r="604" spans="1:37" s="323" customFormat="1" ht="12.75">
      <c r="A604" s="320">
        <v>603</v>
      </c>
      <c r="B604" s="321" t="s">
        <v>3377</v>
      </c>
      <c r="C604" s="330" t="s">
        <v>3380</v>
      </c>
      <c r="D604" s="330" t="s">
        <v>3381</v>
      </c>
      <c r="E604" s="330"/>
      <c r="F604" s="330">
        <v>100</v>
      </c>
      <c r="G604" s="336">
        <v>61.4</v>
      </c>
      <c r="H604" s="327">
        <v>308</v>
      </c>
      <c r="I604" s="327">
        <v>1271</v>
      </c>
      <c r="J604" s="328">
        <v>1</v>
      </c>
      <c r="K604" s="328">
        <v>32</v>
      </c>
      <c r="L604" s="328">
        <v>4.0999999999999996</v>
      </c>
      <c r="M604" s="328">
        <v>4.0999999999999996</v>
      </c>
      <c r="N604" s="328">
        <v>0</v>
      </c>
      <c r="O604" s="328">
        <v>1.5</v>
      </c>
      <c r="P604" s="327">
        <v>10</v>
      </c>
      <c r="Q604" s="328">
        <v>0.3</v>
      </c>
      <c r="R604" s="327">
        <v>750</v>
      </c>
      <c r="S604" s="327">
        <v>0</v>
      </c>
      <c r="T604" s="327">
        <v>35</v>
      </c>
      <c r="U604" s="328">
        <v>0.1</v>
      </c>
      <c r="V604" s="327">
        <v>10</v>
      </c>
      <c r="W604" s="327">
        <v>10</v>
      </c>
      <c r="X604" s="329">
        <v>0.02</v>
      </c>
      <c r="Y604" s="329">
        <v>0.03</v>
      </c>
      <c r="Z604" s="328">
        <v>0</v>
      </c>
      <c r="AA604" s="327">
        <v>10</v>
      </c>
      <c r="AB604" s="329">
        <v>0.27</v>
      </c>
      <c r="AC604" s="327">
        <v>0</v>
      </c>
      <c r="AD604" s="327">
        <v>16</v>
      </c>
      <c r="AE604" s="323">
        <v>3.5</v>
      </c>
      <c r="AF604" s="323">
        <v>8.6999999999999993</v>
      </c>
      <c r="AG604" s="323">
        <v>19.8</v>
      </c>
      <c r="AH604" s="324">
        <v>24</v>
      </c>
      <c r="AI604" s="323">
        <v>19.8</v>
      </c>
      <c r="AJ604" s="324">
        <v>24</v>
      </c>
      <c r="AK604" s="325"/>
    </row>
    <row r="605" spans="1:37" s="323" customFormat="1" ht="12.75">
      <c r="A605" s="320">
        <v>604</v>
      </c>
      <c r="B605" s="321" t="s">
        <v>3377</v>
      </c>
      <c r="C605" s="330" t="s">
        <v>3382</v>
      </c>
      <c r="D605" s="330" t="s">
        <v>3383</v>
      </c>
      <c r="E605" s="330"/>
      <c r="F605" s="330">
        <v>100</v>
      </c>
      <c r="G605" s="336">
        <v>45.8</v>
      </c>
      <c r="H605" s="327">
        <v>222</v>
      </c>
      <c r="I605" s="327">
        <v>944</v>
      </c>
      <c r="J605" s="328">
        <v>0.5</v>
      </c>
      <c r="K605" s="328">
        <v>0.3</v>
      </c>
      <c r="L605" s="328">
        <v>53.2</v>
      </c>
      <c r="M605" s="328">
        <v>50.8</v>
      </c>
      <c r="N605" s="328">
        <v>2.4</v>
      </c>
      <c r="O605" s="328">
        <v>0.2</v>
      </c>
      <c r="P605" s="327">
        <v>9</v>
      </c>
      <c r="Q605" s="328">
        <v>0.5</v>
      </c>
      <c r="R605" s="327">
        <v>47</v>
      </c>
      <c r="S605" s="327">
        <v>9</v>
      </c>
      <c r="T605" s="328">
        <v>2.7</v>
      </c>
      <c r="U605" s="328">
        <v>0.1</v>
      </c>
      <c r="V605" s="327">
        <v>5</v>
      </c>
      <c r="W605" s="327">
        <v>69</v>
      </c>
      <c r="X605" s="329">
        <v>0</v>
      </c>
      <c r="Y605" s="329">
        <v>0</v>
      </c>
      <c r="Z605" s="328">
        <v>0</v>
      </c>
      <c r="AA605" s="327">
        <v>9</v>
      </c>
      <c r="AB605" s="329">
        <v>0</v>
      </c>
      <c r="AC605" s="327">
        <v>0</v>
      </c>
      <c r="AD605" s="327">
        <v>0</v>
      </c>
      <c r="AE605" s="323">
        <v>0</v>
      </c>
      <c r="AF605" s="323">
        <v>0</v>
      </c>
      <c r="AG605" s="323">
        <v>0.1</v>
      </c>
      <c r="AH605" s="324">
        <v>0</v>
      </c>
      <c r="AI605" s="323">
        <v>0.1</v>
      </c>
      <c r="AJ605" s="324">
        <v>0</v>
      </c>
      <c r="AK605" s="325"/>
    </row>
    <row r="606" spans="1:37" s="323" customFormat="1" ht="12.75">
      <c r="A606" s="320">
        <v>605</v>
      </c>
      <c r="B606" s="321" t="s">
        <v>3377</v>
      </c>
      <c r="C606" s="330" t="s">
        <v>3384</v>
      </c>
      <c r="D606" s="330" t="s">
        <v>3385</v>
      </c>
      <c r="E606" s="330"/>
      <c r="F606" s="330">
        <v>100</v>
      </c>
      <c r="G606" s="336">
        <v>69.900000000000006</v>
      </c>
      <c r="H606" s="327">
        <v>153</v>
      </c>
      <c r="I606" s="327">
        <v>638</v>
      </c>
      <c r="J606" s="328">
        <v>16.600000000000001</v>
      </c>
      <c r="K606" s="328">
        <v>8.1</v>
      </c>
      <c r="L606" s="328">
        <v>3.3</v>
      </c>
      <c r="M606" s="328">
        <v>3.3</v>
      </c>
      <c r="N606" s="328">
        <v>0</v>
      </c>
      <c r="O606" s="328">
        <v>2</v>
      </c>
      <c r="P606" s="327">
        <v>5</v>
      </c>
      <c r="Q606" s="328">
        <v>0.9</v>
      </c>
      <c r="R606" s="327">
        <v>860</v>
      </c>
      <c r="S606" s="327">
        <v>169</v>
      </c>
      <c r="T606" s="327">
        <v>7</v>
      </c>
      <c r="U606" s="328">
        <v>2</v>
      </c>
      <c r="V606" s="327">
        <v>18</v>
      </c>
      <c r="W606" s="327">
        <v>194</v>
      </c>
      <c r="X606" s="329">
        <v>0.73</v>
      </c>
      <c r="Y606" s="329">
        <v>0.22</v>
      </c>
      <c r="Z606" s="328">
        <v>4.3</v>
      </c>
      <c r="AA606" s="327">
        <v>5</v>
      </c>
      <c r="AB606" s="329">
        <v>0.47</v>
      </c>
      <c r="AC606" s="327">
        <v>0</v>
      </c>
      <c r="AD606" s="327">
        <v>0</v>
      </c>
      <c r="AE606" s="323">
        <v>2.9</v>
      </c>
      <c r="AF606" s="323">
        <v>3.3</v>
      </c>
      <c r="AG606" s="323">
        <v>1.1000000000000001</v>
      </c>
      <c r="AH606" s="324">
        <v>588</v>
      </c>
      <c r="AI606" s="323">
        <v>1.1000000000000001</v>
      </c>
      <c r="AJ606" s="324">
        <v>588</v>
      </c>
      <c r="AK606" s="325"/>
    </row>
    <row r="607" spans="1:37" s="323" customFormat="1" ht="12.75">
      <c r="A607" s="320">
        <v>606</v>
      </c>
      <c r="B607" s="321" t="s">
        <v>3377</v>
      </c>
      <c r="C607" s="330" t="s">
        <v>3386</v>
      </c>
      <c r="D607" s="330" t="s">
        <v>3387</v>
      </c>
      <c r="E607" s="330"/>
      <c r="F607" s="330">
        <v>100</v>
      </c>
      <c r="G607" s="336">
        <v>87.2</v>
      </c>
      <c r="H607" s="327">
        <v>49</v>
      </c>
      <c r="I607" s="327">
        <v>208</v>
      </c>
      <c r="J607" s="328">
        <v>3.7</v>
      </c>
      <c r="K607" s="328">
        <v>0.3</v>
      </c>
      <c r="L607" s="328">
        <v>7.9</v>
      </c>
      <c r="M607" s="328">
        <v>7.9</v>
      </c>
      <c r="N607" s="328">
        <v>0</v>
      </c>
      <c r="O607" s="328">
        <v>0.9</v>
      </c>
      <c r="P607" s="327">
        <v>148</v>
      </c>
      <c r="Q607" s="328">
        <v>0.1</v>
      </c>
      <c r="R607" s="327">
        <v>60</v>
      </c>
      <c r="S607" s="327">
        <v>111</v>
      </c>
      <c r="T607" s="328">
        <v>5.3</v>
      </c>
      <c r="U607" s="328">
        <v>0.5</v>
      </c>
      <c r="V607" s="327">
        <v>13</v>
      </c>
      <c r="W607" s="327">
        <v>181</v>
      </c>
      <c r="X607" s="329">
        <v>0.04</v>
      </c>
      <c r="Y607" s="329">
        <v>0.18</v>
      </c>
      <c r="Z607" s="328">
        <v>0.1</v>
      </c>
      <c r="AA607" s="327">
        <v>5</v>
      </c>
      <c r="AB607" s="329">
        <v>0.37</v>
      </c>
      <c r="AC607" s="327">
        <v>1</v>
      </c>
      <c r="AD607" s="327">
        <v>0</v>
      </c>
      <c r="AE607" s="323">
        <v>0</v>
      </c>
      <c r="AF607" s="323">
        <v>0</v>
      </c>
      <c r="AG607" s="323">
        <v>0</v>
      </c>
      <c r="AH607" s="324">
        <v>0</v>
      </c>
      <c r="AI607" s="323">
        <v>0</v>
      </c>
      <c r="AJ607" s="324">
        <v>0</v>
      </c>
      <c r="AK607" s="325"/>
    </row>
    <row r="608" spans="1:37" s="323" customFormat="1" ht="12.75">
      <c r="A608" s="320">
        <v>607</v>
      </c>
      <c r="B608" s="321" t="s">
        <v>3377</v>
      </c>
      <c r="C608" s="330" t="s">
        <v>3388</v>
      </c>
      <c r="D608" s="330" t="s">
        <v>3389</v>
      </c>
      <c r="E608" s="330"/>
      <c r="F608" s="330">
        <v>100</v>
      </c>
      <c r="G608" s="336">
        <v>76</v>
      </c>
      <c r="H608" s="327">
        <v>99</v>
      </c>
      <c r="I608" s="327">
        <v>418</v>
      </c>
      <c r="J608" s="328">
        <v>4</v>
      </c>
      <c r="K608" s="328">
        <v>1.1000000000000001</v>
      </c>
      <c r="L608" s="328">
        <v>18.100000000000001</v>
      </c>
      <c r="M608" s="328">
        <v>17.8</v>
      </c>
      <c r="N608" s="328">
        <v>0.3</v>
      </c>
      <c r="O608" s="328">
        <v>0.9</v>
      </c>
      <c r="P608" s="327">
        <v>128</v>
      </c>
      <c r="Q608" s="328">
        <v>0.1</v>
      </c>
      <c r="R608" s="327">
        <v>62</v>
      </c>
      <c r="S608" s="327">
        <v>112</v>
      </c>
      <c r="T608" s="327">
        <v>48</v>
      </c>
      <c r="U608" s="328">
        <v>0.6</v>
      </c>
      <c r="V608" s="327">
        <v>15</v>
      </c>
      <c r="W608" s="327">
        <v>204</v>
      </c>
      <c r="X608" s="329">
        <v>7.0000000000000007E-2</v>
      </c>
      <c r="Y608" s="329">
        <v>0.25</v>
      </c>
      <c r="Z608" s="328">
        <v>0.1</v>
      </c>
      <c r="AA608" s="327">
        <v>16</v>
      </c>
      <c r="AB608" s="329">
        <v>0.3</v>
      </c>
      <c r="AC608" s="327">
        <v>1</v>
      </c>
      <c r="AD608" s="327">
        <v>10</v>
      </c>
      <c r="AE608" s="323">
        <v>0.8</v>
      </c>
      <c r="AF608" s="323">
        <v>0.3</v>
      </c>
      <c r="AG608" s="323">
        <v>0</v>
      </c>
      <c r="AH608" s="324">
        <v>6</v>
      </c>
      <c r="AI608" s="323">
        <v>0</v>
      </c>
      <c r="AJ608" s="324">
        <v>6</v>
      </c>
      <c r="AK608" s="325"/>
    </row>
    <row r="609" spans="1:37" s="323" customFormat="1" ht="12.75">
      <c r="A609" s="320">
        <v>608</v>
      </c>
      <c r="B609" s="321" t="s">
        <v>3390</v>
      </c>
      <c r="C609" s="323" t="s">
        <v>3391</v>
      </c>
      <c r="D609" s="323" t="s">
        <v>3392</v>
      </c>
      <c r="E609" s="323" t="s">
        <v>1155</v>
      </c>
      <c r="F609" s="328"/>
      <c r="G609" s="328">
        <v>40.200000000000003</v>
      </c>
      <c r="H609" s="323">
        <v>244</v>
      </c>
      <c r="I609" s="323">
        <v>1035</v>
      </c>
      <c r="J609" s="328">
        <v>3.4</v>
      </c>
      <c r="K609" s="328">
        <v>0.2</v>
      </c>
      <c r="L609" s="328">
        <v>54.4</v>
      </c>
      <c r="M609" s="328">
        <v>48.5</v>
      </c>
      <c r="N609" s="328">
        <v>5.9</v>
      </c>
      <c r="O609" s="323">
        <v>1.6</v>
      </c>
      <c r="P609" s="327">
        <v>18</v>
      </c>
      <c r="Q609" s="323">
        <v>1.3</v>
      </c>
      <c r="R609" s="323">
        <v>2</v>
      </c>
      <c r="S609" s="327">
        <v>78</v>
      </c>
      <c r="T609" s="323">
        <v>0</v>
      </c>
      <c r="U609" s="323">
        <v>0.6</v>
      </c>
      <c r="V609" s="323">
        <v>58</v>
      </c>
      <c r="W609" s="323">
        <v>554</v>
      </c>
      <c r="X609" s="323">
        <v>0.12</v>
      </c>
      <c r="Y609" s="323">
        <v>0.05</v>
      </c>
      <c r="Z609" s="323">
        <v>0</v>
      </c>
      <c r="AA609" s="323">
        <v>0</v>
      </c>
      <c r="AB609" s="329">
        <v>0</v>
      </c>
      <c r="AC609" s="323">
        <v>0</v>
      </c>
      <c r="AD609" s="327">
        <v>0</v>
      </c>
      <c r="AE609" s="323">
        <v>0</v>
      </c>
      <c r="AF609" s="323">
        <v>0</v>
      </c>
      <c r="AG609" s="323">
        <v>0</v>
      </c>
      <c r="AH609" s="323">
        <v>0</v>
      </c>
      <c r="AI609" s="323">
        <v>0</v>
      </c>
      <c r="AJ609" s="323">
        <v>0</v>
      </c>
      <c r="AK609" s="325"/>
    </row>
    <row r="610" spans="1:37" s="323" customFormat="1" ht="12.75">
      <c r="A610" s="320">
        <v>609</v>
      </c>
      <c r="B610" s="321" t="s">
        <v>3390</v>
      </c>
      <c r="C610" s="323" t="s">
        <v>3393</v>
      </c>
      <c r="D610" s="323" t="s">
        <v>3394</v>
      </c>
      <c r="E610" s="323" t="s">
        <v>1155</v>
      </c>
      <c r="F610" s="327">
        <v>65</v>
      </c>
      <c r="G610" s="328">
        <v>84.4</v>
      </c>
      <c r="H610" s="323">
        <v>58</v>
      </c>
      <c r="I610" s="323">
        <v>248</v>
      </c>
      <c r="J610" s="328">
        <v>0.9</v>
      </c>
      <c r="K610" s="328">
        <v>0.2</v>
      </c>
      <c r="L610" s="328">
        <v>13</v>
      </c>
      <c r="M610" s="328">
        <v>12.5</v>
      </c>
      <c r="N610" s="328">
        <v>0.5</v>
      </c>
      <c r="O610" s="323">
        <v>1.5</v>
      </c>
      <c r="P610" s="327">
        <v>36</v>
      </c>
      <c r="Q610" s="323">
        <v>0.8</v>
      </c>
      <c r="R610" s="323">
        <v>0</v>
      </c>
      <c r="S610" s="327">
        <v>53</v>
      </c>
      <c r="T610" s="323">
        <v>0</v>
      </c>
      <c r="U610" s="323">
        <v>0</v>
      </c>
      <c r="V610" s="323">
        <v>0</v>
      </c>
      <c r="W610" s="323">
        <v>677</v>
      </c>
      <c r="X610" s="323">
        <v>0.04</v>
      </c>
      <c r="Y610" s="323">
        <v>0.01</v>
      </c>
      <c r="Z610" s="323">
        <v>0.3</v>
      </c>
      <c r="AA610" s="323">
        <v>0</v>
      </c>
      <c r="AB610" s="329">
        <v>0</v>
      </c>
      <c r="AC610" s="323">
        <v>0</v>
      </c>
      <c r="AD610" s="327">
        <v>2</v>
      </c>
      <c r="AE610" s="323">
        <v>0</v>
      </c>
      <c r="AF610" s="323">
        <v>0</v>
      </c>
      <c r="AG610" s="323">
        <v>0</v>
      </c>
      <c r="AH610" s="323">
        <v>0</v>
      </c>
      <c r="AI610" s="323">
        <v>0</v>
      </c>
      <c r="AJ610" s="323">
        <v>0</v>
      </c>
      <c r="AK610" s="325"/>
    </row>
    <row r="611" spans="1:37" s="323" customFormat="1" ht="12.75">
      <c r="A611" s="320">
        <v>610</v>
      </c>
      <c r="B611" s="321" t="s">
        <v>3390</v>
      </c>
      <c r="C611" s="323" t="s">
        <v>3395</v>
      </c>
      <c r="D611" s="323" t="s">
        <v>3396</v>
      </c>
      <c r="E611" s="323" t="s">
        <v>1194</v>
      </c>
      <c r="F611" s="327"/>
      <c r="G611" s="328">
        <v>72</v>
      </c>
      <c r="H611" s="323">
        <v>153</v>
      </c>
      <c r="I611" s="323">
        <v>637</v>
      </c>
      <c r="J611" s="328">
        <v>2.9</v>
      </c>
      <c r="K611" s="328">
        <v>9</v>
      </c>
      <c r="L611" s="328">
        <v>15</v>
      </c>
      <c r="M611" s="328">
        <v>0</v>
      </c>
      <c r="N611" s="328">
        <v>0</v>
      </c>
      <c r="O611" s="323">
        <v>1.1000000000000001</v>
      </c>
      <c r="P611" s="327">
        <v>30</v>
      </c>
      <c r="Q611" s="323">
        <v>0.7</v>
      </c>
      <c r="R611" s="323">
        <v>31</v>
      </c>
      <c r="S611" s="327">
        <v>37</v>
      </c>
      <c r="T611" s="323">
        <v>0</v>
      </c>
      <c r="U611" s="323">
        <v>0.6</v>
      </c>
      <c r="V611" s="323">
        <v>38</v>
      </c>
      <c r="W611" s="323">
        <v>270</v>
      </c>
      <c r="X611" s="323">
        <v>0.03</v>
      </c>
      <c r="Y611" s="323">
        <v>7.0000000000000007E-2</v>
      </c>
      <c r="Z611" s="323">
        <v>0.6</v>
      </c>
      <c r="AA611" s="323">
        <v>41</v>
      </c>
      <c r="AB611" s="329">
        <v>0</v>
      </c>
      <c r="AC611" s="323">
        <v>30</v>
      </c>
      <c r="AD611" s="327">
        <v>0</v>
      </c>
      <c r="AE611" s="323">
        <v>0</v>
      </c>
      <c r="AF611" s="323">
        <v>0</v>
      </c>
      <c r="AG611" s="323">
        <v>0</v>
      </c>
      <c r="AH611" s="323">
        <v>0</v>
      </c>
      <c r="AI611" s="323">
        <v>0</v>
      </c>
      <c r="AJ611" s="323">
        <v>0</v>
      </c>
      <c r="AK611" s="325"/>
    </row>
    <row r="612" spans="1:37" s="323" customFormat="1" ht="12.75">
      <c r="A612" s="320">
        <v>611</v>
      </c>
      <c r="B612" s="321" t="s">
        <v>3390</v>
      </c>
      <c r="C612" s="323" t="s">
        <v>3397</v>
      </c>
      <c r="D612" s="323" t="s">
        <v>3398</v>
      </c>
      <c r="F612" s="327">
        <v>100</v>
      </c>
      <c r="G612" s="328">
        <v>6.2</v>
      </c>
      <c r="H612" s="323">
        <v>371</v>
      </c>
      <c r="I612" s="323">
        <v>1576</v>
      </c>
      <c r="J612" s="328">
        <v>0.5</v>
      </c>
      <c r="K612" s="328">
        <v>0.5</v>
      </c>
      <c r="L612" s="328">
        <v>91</v>
      </c>
      <c r="M612" s="328">
        <v>90.5</v>
      </c>
      <c r="N612" s="328">
        <v>0.5</v>
      </c>
      <c r="O612" s="323">
        <v>1.9</v>
      </c>
      <c r="P612" s="327">
        <v>0</v>
      </c>
      <c r="Q612" s="323">
        <v>0</v>
      </c>
      <c r="R612" s="323">
        <v>0</v>
      </c>
      <c r="S612" s="327">
        <v>0</v>
      </c>
      <c r="T612" s="323">
        <v>0</v>
      </c>
      <c r="U612" s="323">
        <v>0</v>
      </c>
      <c r="V612" s="323">
        <v>0</v>
      </c>
      <c r="W612" s="323">
        <v>0</v>
      </c>
      <c r="X612" s="323">
        <v>0</v>
      </c>
      <c r="Y612" s="323">
        <v>0</v>
      </c>
      <c r="Z612" s="323">
        <v>0</v>
      </c>
      <c r="AA612" s="323">
        <v>0</v>
      </c>
      <c r="AB612" s="329">
        <v>0</v>
      </c>
      <c r="AC612" s="323">
        <v>0</v>
      </c>
      <c r="AD612" s="327">
        <v>0</v>
      </c>
      <c r="AE612" s="323">
        <v>0</v>
      </c>
      <c r="AF612" s="323">
        <v>0</v>
      </c>
      <c r="AG612" s="323">
        <v>0</v>
      </c>
      <c r="AH612" s="323">
        <v>0</v>
      </c>
      <c r="AI612" s="323">
        <v>0</v>
      </c>
      <c r="AJ612" s="323">
        <v>0</v>
      </c>
      <c r="AK612" s="325"/>
    </row>
    <row r="613" spans="1:37" s="323" customFormat="1" ht="12.75">
      <c r="A613" s="320">
        <v>612</v>
      </c>
      <c r="B613" s="321" t="s">
        <v>3390</v>
      </c>
      <c r="C613" s="323" t="s">
        <v>3399</v>
      </c>
      <c r="D613" s="323" t="s">
        <v>3400</v>
      </c>
      <c r="F613" s="327">
        <v>100</v>
      </c>
      <c r="G613" s="328">
        <v>14.1</v>
      </c>
      <c r="H613" s="323">
        <v>348</v>
      </c>
      <c r="I613" s="323">
        <v>1475</v>
      </c>
      <c r="J613" s="328">
        <v>1.8</v>
      </c>
      <c r="K613" s="328">
        <v>1.3</v>
      </c>
      <c r="L613" s="328">
        <v>82.2</v>
      </c>
      <c r="M613" s="328">
        <v>82.2</v>
      </c>
      <c r="N613" s="328">
        <v>0</v>
      </c>
      <c r="O613" s="323">
        <v>0.7</v>
      </c>
      <c r="P613" s="327">
        <v>0</v>
      </c>
      <c r="Q613" s="323">
        <v>0</v>
      </c>
      <c r="R613" s="323">
        <v>0</v>
      </c>
      <c r="S613" s="327">
        <v>0</v>
      </c>
      <c r="T613" s="323">
        <v>0</v>
      </c>
      <c r="U613" s="323">
        <v>0</v>
      </c>
      <c r="V613" s="323">
        <v>0</v>
      </c>
      <c r="W613" s="323">
        <v>0</v>
      </c>
      <c r="X613" s="323">
        <v>0</v>
      </c>
      <c r="Y613" s="323">
        <v>0</v>
      </c>
      <c r="Z613" s="323">
        <v>0</v>
      </c>
      <c r="AA613" s="323">
        <v>0</v>
      </c>
      <c r="AB613" s="329">
        <v>0</v>
      </c>
      <c r="AC613" s="323">
        <v>0</v>
      </c>
      <c r="AD613" s="327">
        <v>0</v>
      </c>
      <c r="AE613" s="323">
        <v>0</v>
      </c>
      <c r="AF613" s="323">
        <v>0</v>
      </c>
      <c r="AG613" s="323">
        <v>0</v>
      </c>
      <c r="AH613" s="323">
        <v>0</v>
      </c>
      <c r="AI613" s="323">
        <v>0</v>
      </c>
      <c r="AJ613" s="323">
        <v>0</v>
      </c>
      <c r="AK613" s="325"/>
    </row>
    <row r="614" spans="1:37" s="323" customFormat="1" ht="12.75">
      <c r="A614" s="320">
        <v>613</v>
      </c>
      <c r="B614" s="321" t="s">
        <v>3390</v>
      </c>
      <c r="C614" s="323" t="s">
        <v>3401</v>
      </c>
      <c r="D614" s="323" t="s">
        <v>3402</v>
      </c>
      <c r="F614" s="327">
        <v>100</v>
      </c>
      <c r="G614" s="328">
        <v>10.1</v>
      </c>
      <c r="H614" s="323">
        <v>395</v>
      </c>
      <c r="I614" s="323">
        <v>1669</v>
      </c>
      <c r="J614" s="328">
        <v>0.8</v>
      </c>
      <c r="K614" s="328">
        <v>6.7</v>
      </c>
      <c r="L614" s="328">
        <v>82.3</v>
      </c>
      <c r="M614" s="328">
        <v>81.3</v>
      </c>
      <c r="N614" s="328">
        <v>1</v>
      </c>
      <c r="O614" s="323">
        <v>0.1</v>
      </c>
      <c r="P614" s="327">
        <v>0</v>
      </c>
      <c r="Q614" s="323">
        <v>0</v>
      </c>
      <c r="R614" s="323">
        <v>0</v>
      </c>
      <c r="S614" s="327">
        <v>0</v>
      </c>
      <c r="T614" s="323">
        <v>0</v>
      </c>
      <c r="U614" s="323">
        <v>0</v>
      </c>
      <c r="V614" s="323">
        <v>0</v>
      </c>
      <c r="W614" s="323">
        <v>0</v>
      </c>
      <c r="X614" s="323">
        <v>0</v>
      </c>
      <c r="Y614" s="323">
        <v>0</v>
      </c>
      <c r="Z614" s="323">
        <v>0</v>
      </c>
      <c r="AA614" s="323">
        <v>0</v>
      </c>
      <c r="AB614" s="329">
        <v>0</v>
      </c>
      <c r="AC614" s="323">
        <v>0</v>
      </c>
      <c r="AD614" s="327">
        <v>0</v>
      </c>
      <c r="AE614" s="323">
        <v>0</v>
      </c>
      <c r="AF614" s="323">
        <v>0</v>
      </c>
      <c r="AG614" s="323">
        <v>0</v>
      </c>
      <c r="AH614" s="323">
        <v>0</v>
      </c>
      <c r="AI614" s="323">
        <v>0</v>
      </c>
      <c r="AJ614" s="323">
        <v>0</v>
      </c>
      <c r="AK614" s="325"/>
    </row>
    <row r="615" spans="1:37" s="323" customFormat="1" ht="12.75">
      <c r="A615" s="320">
        <v>614</v>
      </c>
      <c r="B615" s="321" t="s">
        <v>3390</v>
      </c>
      <c r="C615" s="323" t="s">
        <v>3403</v>
      </c>
      <c r="D615" s="323" t="s">
        <v>3404</v>
      </c>
      <c r="E615" s="323" t="s">
        <v>1194</v>
      </c>
      <c r="F615" s="327">
        <v>77</v>
      </c>
      <c r="G615" s="328">
        <v>91.2</v>
      </c>
      <c r="H615" s="323">
        <v>42</v>
      </c>
      <c r="I615" s="323">
        <v>175</v>
      </c>
      <c r="J615" s="328">
        <v>1.1000000000000001</v>
      </c>
      <c r="K615" s="328">
        <v>1.1000000000000001</v>
      </c>
      <c r="L615" s="328">
        <v>6.5</v>
      </c>
      <c r="M615" s="328">
        <v>5.6</v>
      </c>
      <c r="N615" s="328">
        <v>0.9</v>
      </c>
      <c r="O615" s="323">
        <v>0.2</v>
      </c>
      <c r="P615" s="327">
        <v>4</v>
      </c>
      <c r="Q615" s="323">
        <v>0.8</v>
      </c>
      <c r="R615" s="323">
        <v>28</v>
      </c>
      <c r="S615" s="327">
        <v>0</v>
      </c>
      <c r="T615" s="323">
        <v>0</v>
      </c>
      <c r="U615" s="323">
        <v>0.4</v>
      </c>
      <c r="V615" s="323">
        <v>14</v>
      </c>
      <c r="W615" s="323">
        <v>222</v>
      </c>
      <c r="X615" s="323">
        <v>0</v>
      </c>
      <c r="Y615" s="323">
        <v>0</v>
      </c>
      <c r="Z615" s="323">
        <v>0</v>
      </c>
      <c r="AA615" s="323">
        <v>0</v>
      </c>
      <c r="AB615" s="329">
        <v>0</v>
      </c>
      <c r="AC615" s="323">
        <v>0</v>
      </c>
      <c r="AD615" s="327">
        <v>0</v>
      </c>
      <c r="AE615" s="323">
        <v>0</v>
      </c>
      <c r="AF615" s="323">
        <v>0</v>
      </c>
      <c r="AG615" s="323">
        <v>0</v>
      </c>
      <c r="AH615" s="323">
        <v>0</v>
      </c>
      <c r="AI615" s="323">
        <v>0</v>
      </c>
      <c r="AJ615" s="323">
        <v>0</v>
      </c>
      <c r="AK615" s="325"/>
    </row>
    <row r="616" spans="1:37" s="323" customFormat="1" ht="12.75">
      <c r="A616" s="320">
        <v>615</v>
      </c>
      <c r="B616" s="321" t="s">
        <v>3390</v>
      </c>
      <c r="C616" s="323" t="s">
        <v>3405</v>
      </c>
      <c r="D616" s="323" t="s">
        <v>3406</v>
      </c>
      <c r="E616" s="323" t="s">
        <v>1194</v>
      </c>
      <c r="F616" s="327">
        <v>100</v>
      </c>
      <c r="G616" s="328">
        <v>62.5</v>
      </c>
      <c r="H616" s="323">
        <v>150</v>
      </c>
      <c r="I616" s="323">
        <v>636</v>
      </c>
      <c r="J616" s="328">
        <v>5.2</v>
      </c>
      <c r="K616" s="328">
        <v>0.8</v>
      </c>
      <c r="L616" s="328">
        <v>30.5</v>
      </c>
      <c r="M616" s="328">
        <v>0</v>
      </c>
      <c r="N616" s="328">
        <v>0</v>
      </c>
      <c r="O616" s="323">
        <v>1</v>
      </c>
      <c r="P616" s="327">
        <v>29</v>
      </c>
      <c r="Q616" s="323">
        <v>1</v>
      </c>
      <c r="R616" s="323">
        <v>0</v>
      </c>
      <c r="S616" s="327">
        <v>37</v>
      </c>
      <c r="T616" s="323">
        <v>0</v>
      </c>
      <c r="U616" s="323">
        <v>0</v>
      </c>
      <c r="V616" s="323">
        <v>0</v>
      </c>
      <c r="W616" s="323">
        <v>0</v>
      </c>
      <c r="X616" s="323">
        <v>0.14000000000000001</v>
      </c>
      <c r="Y616" s="323">
        <v>7.0000000000000007E-2</v>
      </c>
      <c r="Z616" s="323">
        <v>0.9</v>
      </c>
      <c r="AA616" s="323">
        <v>0</v>
      </c>
      <c r="AB616" s="329">
        <v>0</v>
      </c>
      <c r="AC616" s="323">
        <v>10</v>
      </c>
      <c r="AD616" s="327">
        <v>0</v>
      </c>
      <c r="AE616" s="323">
        <v>0</v>
      </c>
      <c r="AF616" s="323">
        <v>0</v>
      </c>
      <c r="AG616" s="323">
        <v>0</v>
      </c>
      <c r="AH616" s="323">
        <v>0</v>
      </c>
      <c r="AI616" s="323">
        <v>0</v>
      </c>
      <c r="AJ616" s="323">
        <v>0</v>
      </c>
      <c r="AK616" s="325"/>
    </row>
    <row r="617" spans="1:37" s="323" customFormat="1" ht="12.75">
      <c r="A617" s="320">
        <v>616</v>
      </c>
      <c r="B617" s="321" t="s">
        <v>3390</v>
      </c>
      <c r="C617" s="323" t="s">
        <v>3407</v>
      </c>
      <c r="D617" s="323" t="s">
        <v>3408</v>
      </c>
      <c r="E617" s="323" t="s">
        <v>1194</v>
      </c>
      <c r="F617" s="327">
        <v>55</v>
      </c>
      <c r="G617" s="328">
        <v>74.2</v>
      </c>
      <c r="H617" s="323">
        <v>115</v>
      </c>
      <c r="I617" s="323">
        <v>487</v>
      </c>
      <c r="J617" s="328">
        <v>2.8</v>
      </c>
      <c r="K617" s="328">
        <v>0.6</v>
      </c>
      <c r="L617" s="328">
        <v>22.3</v>
      </c>
      <c r="M617" s="328">
        <v>17.399999999999999</v>
      </c>
      <c r="N617" s="328">
        <v>4.9000000000000004</v>
      </c>
      <c r="O617" s="323">
        <v>0.1</v>
      </c>
      <c r="P617" s="327">
        <v>21</v>
      </c>
      <c r="Q617" s="323">
        <v>0.6</v>
      </c>
      <c r="R617" s="323">
        <v>2</v>
      </c>
      <c r="S617" s="327">
        <v>30</v>
      </c>
      <c r="T617" s="323">
        <v>0</v>
      </c>
      <c r="U617" s="323">
        <v>0.1</v>
      </c>
      <c r="V617" s="323">
        <v>25</v>
      </c>
      <c r="W617" s="323">
        <v>490</v>
      </c>
      <c r="X617" s="323">
        <v>0.11</v>
      </c>
      <c r="Y617" s="323">
        <v>0.05</v>
      </c>
      <c r="Z617" s="323">
        <v>0.8</v>
      </c>
      <c r="AA617" s="323">
        <v>14</v>
      </c>
      <c r="AB617" s="329">
        <v>0</v>
      </c>
      <c r="AC617" s="323">
        <v>26</v>
      </c>
      <c r="AD617" s="327">
        <v>2</v>
      </c>
      <c r="AE617" s="323">
        <v>0</v>
      </c>
      <c r="AF617" s="323">
        <v>0</v>
      </c>
      <c r="AG617" s="323">
        <v>0</v>
      </c>
      <c r="AH617" s="323">
        <v>0</v>
      </c>
      <c r="AI617" s="323">
        <v>0</v>
      </c>
      <c r="AJ617" s="323">
        <v>0</v>
      </c>
      <c r="AK617" s="325"/>
    </row>
    <row r="618" spans="1:37" s="323" customFormat="1" ht="12.75">
      <c r="A618" s="320">
        <v>617</v>
      </c>
      <c r="B618" s="321" t="s">
        <v>3390</v>
      </c>
      <c r="C618" s="323" t="s">
        <v>3409</v>
      </c>
      <c r="D618" s="323" t="s">
        <v>3410</v>
      </c>
      <c r="E618" s="323" t="s">
        <v>1085</v>
      </c>
      <c r="F618" s="327">
        <v>68</v>
      </c>
      <c r="G618" s="328">
        <v>47.8</v>
      </c>
      <c r="H618" s="323">
        <v>242</v>
      </c>
      <c r="I618" s="323">
        <v>1017</v>
      </c>
      <c r="J618" s="328">
        <v>7.4</v>
      </c>
      <c r="K618" s="328">
        <v>5.6</v>
      </c>
      <c r="L618" s="328">
        <v>37.799999999999997</v>
      </c>
      <c r="M618" s="328">
        <v>32.6</v>
      </c>
      <c r="N618" s="328">
        <v>5.2</v>
      </c>
      <c r="O618" s="323">
        <v>1.4</v>
      </c>
      <c r="P618" s="327">
        <v>32</v>
      </c>
      <c r="Q618" s="323">
        <v>0.5</v>
      </c>
      <c r="R618" s="323">
        <v>25</v>
      </c>
      <c r="S618" s="327">
        <v>73</v>
      </c>
      <c r="T618" s="323">
        <v>0</v>
      </c>
      <c r="U618" s="323">
        <v>0.9</v>
      </c>
      <c r="V618" s="323">
        <v>54</v>
      </c>
      <c r="W618" s="323">
        <v>941</v>
      </c>
      <c r="X618" s="323">
        <v>0.2</v>
      </c>
      <c r="Y618" s="323">
        <v>7.0000000000000007E-2</v>
      </c>
      <c r="Z618" s="323">
        <v>0.8</v>
      </c>
      <c r="AA618" s="323">
        <v>53</v>
      </c>
      <c r="AB618" s="329">
        <v>0</v>
      </c>
      <c r="AC618" s="323">
        <v>7</v>
      </c>
      <c r="AD618" s="327">
        <v>1</v>
      </c>
      <c r="AE618" s="323">
        <v>0</v>
      </c>
      <c r="AF618" s="323">
        <v>0</v>
      </c>
      <c r="AG618" s="323">
        <v>0</v>
      </c>
      <c r="AH618" s="323">
        <v>0</v>
      </c>
      <c r="AI618" s="323">
        <v>0</v>
      </c>
      <c r="AJ618" s="323">
        <v>0</v>
      </c>
      <c r="AK618" s="325"/>
    </row>
    <row r="619" spans="1:37" s="323" customFormat="1" ht="12.75">
      <c r="A619" s="320">
        <v>618</v>
      </c>
      <c r="B619" s="321" t="s">
        <v>3390</v>
      </c>
      <c r="C619" s="323" t="s">
        <v>3411</v>
      </c>
      <c r="D619" s="323" t="s">
        <v>3412</v>
      </c>
      <c r="E619" s="323" t="s">
        <v>1194</v>
      </c>
      <c r="F619" s="327">
        <v>71</v>
      </c>
      <c r="G619" s="328">
        <v>44.3</v>
      </c>
      <c r="H619" s="323">
        <v>378</v>
      </c>
      <c r="I619" s="323">
        <v>1566</v>
      </c>
      <c r="J619" s="328">
        <v>4.5999999999999996</v>
      </c>
      <c r="K619" s="328">
        <v>25.9</v>
      </c>
      <c r="L619" s="328">
        <v>22.4</v>
      </c>
      <c r="M619" s="328">
        <v>3.8</v>
      </c>
      <c r="N619" s="328">
        <v>18.600000000000001</v>
      </c>
      <c r="O619" s="323">
        <v>2.8</v>
      </c>
      <c r="P619" s="327">
        <v>171</v>
      </c>
      <c r="Q619" s="323">
        <v>5</v>
      </c>
      <c r="R619" s="323">
        <v>36</v>
      </c>
      <c r="S619" s="327">
        <v>172</v>
      </c>
      <c r="T619" s="323">
        <v>0.1</v>
      </c>
      <c r="U619" s="323">
        <v>3.8</v>
      </c>
      <c r="V619" s="323">
        <v>79</v>
      </c>
      <c r="W619" s="323">
        <v>1</v>
      </c>
      <c r="X619" s="323">
        <v>8.49</v>
      </c>
      <c r="Y619" s="323">
        <v>0.93</v>
      </c>
      <c r="Z619" s="323">
        <v>0</v>
      </c>
      <c r="AA619" s="323">
        <v>590</v>
      </c>
      <c r="AB619" s="329">
        <v>0.15</v>
      </c>
      <c r="AC619" s="323">
        <v>0</v>
      </c>
      <c r="AD619" s="327">
        <v>0</v>
      </c>
      <c r="AE619" s="323">
        <v>0</v>
      </c>
      <c r="AF619" s="323">
        <v>0</v>
      </c>
      <c r="AG619" s="323">
        <v>0</v>
      </c>
      <c r="AH619" s="323">
        <v>0</v>
      </c>
      <c r="AI619" s="323">
        <v>0</v>
      </c>
      <c r="AJ619" s="323">
        <v>0</v>
      </c>
      <c r="AK619" s="325"/>
    </row>
    <row r="620" spans="1:37" s="323" customFormat="1" ht="12.75">
      <c r="A620" s="320">
        <v>619</v>
      </c>
      <c r="B620" s="321" t="s">
        <v>3390</v>
      </c>
      <c r="C620" s="323" t="s">
        <v>3413</v>
      </c>
      <c r="D620" s="323" t="s">
        <v>3414</v>
      </c>
      <c r="E620" s="323" t="s">
        <v>1194</v>
      </c>
      <c r="F620" s="327">
        <v>42</v>
      </c>
      <c r="G620" s="328">
        <v>44.3</v>
      </c>
      <c r="H620" s="323">
        <v>385</v>
      </c>
      <c r="I620" s="323">
        <v>1593</v>
      </c>
      <c r="J620" s="328">
        <v>3.8</v>
      </c>
      <c r="K620" s="328">
        <v>30.6</v>
      </c>
      <c r="L620" s="328">
        <v>17.5</v>
      </c>
      <c r="M620" s="328">
        <v>5</v>
      </c>
      <c r="N620" s="328">
        <v>12.5</v>
      </c>
      <c r="O620" s="323">
        <v>3.9</v>
      </c>
      <c r="P620" s="327">
        <v>134</v>
      </c>
      <c r="Q620" s="323">
        <v>6.7</v>
      </c>
      <c r="R620" s="323">
        <v>28</v>
      </c>
      <c r="S620" s="327">
        <v>121</v>
      </c>
      <c r="T620" s="323">
        <v>0.1</v>
      </c>
      <c r="U620" s="323">
        <v>2.9</v>
      </c>
      <c r="V620" s="323">
        <v>63</v>
      </c>
      <c r="W620" s="323">
        <v>1</v>
      </c>
      <c r="X620" s="323">
        <v>3.46</v>
      </c>
      <c r="Y620" s="323">
        <v>0.88</v>
      </c>
      <c r="Z620" s="323">
        <v>0</v>
      </c>
      <c r="AA620" s="323">
        <v>420</v>
      </c>
      <c r="AB620" s="329">
        <v>0.03</v>
      </c>
      <c r="AC620" s="323">
        <v>0</v>
      </c>
      <c r="AD620" s="327">
        <v>12</v>
      </c>
      <c r="AE620" s="323">
        <v>0</v>
      </c>
      <c r="AF620" s="323">
        <v>0</v>
      </c>
      <c r="AG620" s="323">
        <v>0</v>
      </c>
      <c r="AH620" s="323">
        <v>0</v>
      </c>
      <c r="AI620" s="323">
        <v>0</v>
      </c>
      <c r="AJ620" s="323">
        <v>0</v>
      </c>
      <c r="AK620" s="325"/>
    </row>
    <row r="621" spans="1:37" s="323" customFormat="1" ht="12.75">
      <c r="A621" s="320">
        <v>620</v>
      </c>
      <c r="B621" s="321" t="s">
        <v>3390</v>
      </c>
      <c r="C621" s="323" t="s">
        <v>3415</v>
      </c>
      <c r="D621" s="323" t="s">
        <v>3416</v>
      </c>
      <c r="E621" s="323" t="s">
        <v>1194</v>
      </c>
      <c r="F621" s="327">
        <v>100</v>
      </c>
      <c r="G621" s="328">
        <v>4.5999999999999996</v>
      </c>
      <c r="H621" s="323">
        <v>391</v>
      </c>
      <c r="I621" s="323">
        <v>1659</v>
      </c>
      <c r="J621" s="328">
        <v>0.1</v>
      </c>
      <c r="K621" s="328">
        <v>1.4</v>
      </c>
      <c r="L621" s="328">
        <v>93.9</v>
      </c>
      <c r="M621" s="328">
        <v>92.7</v>
      </c>
      <c r="N621" s="328">
        <v>1.1000000000000001</v>
      </c>
      <c r="O621" s="323">
        <v>0</v>
      </c>
      <c r="P621" s="327">
        <v>0</v>
      </c>
      <c r="Q621" s="323">
        <v>0</v>
      </c>
      <c r="R621" s="323">
        <v>0</v>
      </c>
      <c r="S621" s="327">
        <v>0</v>
      </c>
      <c r="T621" s="323">
        <v>0</v>
      </c>
      <c r="U621" s="323">
        <v>0</v>
      </c>
      <c r="V621" s="323">
        <v>0</v>
      </c>
      <c r="W621" s="323">
        <v>0</v>
      </c>
      <c r="X621" s="323">
        <v>0</v>
      </c>
      <c r="Y621" s="323">
        <v>0</v>
      </c>
      <c r="Z621" s="323">
        <v>0</v>
      </c>
      <c r="AA621" s="323">
        <v>0</v>
      </c>
      <c r="AB621" s="329">
        <v>0</v>
      </c>
      <c r="AC621" s="323">
        <v>0</v>
      </c>
      <c r="AD621" s="327">
        <v>0</v>
      </c>
      <c r="AE621" s="323">
        <v>0</v>
      </c>
      <c r="AF621" s="323">
        <v>0</v>
      </c>
      <c r="AG621" s="323">
        <v>0</v>
      </c>
      <c r="AH621" s="323">
        <v>0</v>
      </c>
      <c r="AI621" s="323">
        <v>0</v>
      </c>
      <c r="AJ621" s="323">
        <v>0</v>
      </c>
      <c r="AK621" s="325"/>
    </row>
    <row r="622" spans="1:37" s="323" customFormat="1" ht="12.75">
      <c r="A622" s="320">
        <v>621</v>
      </c>
      <c r="B622" s="321" t="s">
        <v>3390</v>
      </c>
      <c r="C622" s="323" t="s">
        <v>3417</v>
      </c>
      <c r="D622" s="323" t="s">
        <v>3418</v>
      </c>
      <c r="E622" s="323" t="s">
        <v>1194</v>
      </c>
      <c r="F622" s="327">
        <v>100</v>
      </c>
      <c r="G622" s="328">
        <v>2.6</v>
      </c>
      <c r="H622" s="323">
        <v>691</v>
      </c>
      <c r="I622" s="323">
        <v>2859</v>
      </c>
      <c r="J622" s="328">
        <v>1.6</v>
      </c>
      <c r="K622" s="328">
        <v>51.6</v>
      </c>
      <c r="L622" s="328">
        <v>43.7</v>
      </c>
      <c r="M622" s="328">
        <v>21.4</v>
      </c>
      <c r="N622" s="328">
        <v>22.3</v>
      </c>
      <c r="O622" s="323">
        <v>0.4</v>
      </c>
      <c r="P622" s="327">
        <v>228</v>
      </c>
      <c r="Q622" s="323">
        <v>8.4</v>
      </c>
      <c r="R622" s="323">
        <v>225</v>
      </c>
      <c r="S622" s="327">
        <v>0</v>
      </c>
      <c r="T622" s="323">
        <v>0</v>
      </c>
      <c r="U622" s="323">
        <v>20.6</v>
      </c>
      <c r="V622" s="323">
        <v>202</v>
      </c>
      <c r="W622" s="323">
        <v>429</v>
      </c>
      <c r="X622" s="323">
        <v>0</v>
      </c>
      <c r="Y622" s="323">
        <v>0</v>
      </c>
      <c r="Z622" s="323">
        <v>0</v>
      </c>
      <c r="AA622" s="323">
        <v>0</v>
      </c>
      <c r="AB622" s="329">
        <v>0</v>
      </c>
      <c r="AC622" s="323">
        <v>0</v>
      </c>
      <c r="AD622" s="327">
        <v>0</v>
      </c>
      <c r="AE622" s="323">
        <v>0</v>
      </c>
      <c r="AF622" s="323">
        <v>0</v>
      </c>
      <c r="AG622" s="323">
        <v>0</v>
      </c>
      <c r="AH622" s="323">
        <v>0</v>
      </c>
      <c r="AI622" s="323">
        <v>0</v>
      </c>
      <c r="AJ622" s="323">
        <v>0</v>
      </c>
      <c r="AK622" s="325"/>
    </row>
    <row r="623" spans="1:37" s="323" customFormat="1" ht="12.75">
      <c r="A623" s="320">
        <v>622</v>
      </c>
      <c r="B623" s="321" t="s">
        <v>3390</v>
      </c>
      <c r="C623" s="323" t="s">
        <v>3419</v>
      </c>
      <c r="D623" s="323" t="s">
        <v>3420</v>
      </c>
      <c r="E623" s="323" t="s">
        <v>1093</v>
      </c>
      <c r="F623" s="327">
        <v>80</v>
      </c>
      <c r="G623" s="328">
        <v>68.2</v>
      </c>
      <c r="H623" s="323">
        <v>126</v>
      </c>
      <c r="I623" s="323">
        <v>535</v>
      </c>
      <c r="J623" s="328">
        <v>1.5</v>
      </c>
      <c r="K623" s="328">
        <v>0.1</v>
      </c>
      <c r="L623" s="328">
        <v>28.9</v>
      </c>
      <c r="M623" s="328">
        <v>26.9</v>
      </c>
      <c r="N623" s="328">
        <v>2</v>
      </c>
      <c r="O623" s="323">
        <v>1.3</v>
      </c>
      <c r="P623" s="327">
        <v>3</v>
      </c>
      <c r="Q623" s="323">
        <v>0.3</v>
      </c>
      <c r="R623" s="323">
        <v>0</v>
      </c>
      <c r="S623" s="327">
        <v>22</v>
      </c>
      <c r="T623" s="323">
        <v>0</v>
      </c>
      <c r="U623" s="323">
        <v>0.3</v>
      </c>
      <c r="V623" s="323">
        <v>28</v>
      </c>
      <c r="W623" s="323">
        <v>355</v>
      </c>
      <c r="X623" s="323">
        <v>0</v>
      </c>
      <c r="Y623" s="323">
        <v>0</v>
      </c>
      <c r="Z623" s="323">
        <v>0</v>
      </c>
      <c r="AA623" s="323">
        <v>0</v>
      </c>
      <c r="AB623" s="329">
        <v>0</v>
      </c>
      <c r="AC623" s="323">
        <v>8</v>
      </c>
      <c r="AD623" s="327">
        <v>0</v>
      </c>
      <c r="AE623" s="323">
        <v>0</v>
      </c>
      <c r="AF623" s="323">
        <v>0</v>
      </c>
      <c r="AG623" s="323">
        <v>0</v>
      </c>
      <c r="AH623" s="323">
        <v>0</v>
      </c>
      <c r="AI623" s="323">
        <v>0</v>
      </c>
      <c r="AJ623" s="323">
        <v>0</v>
      </c>
      <c r="AK623" s="325"/>
    </row>
    <row r="624" spans="1:37" s="323" customFormat="1" ht="12.75">
      <c r="A624" s="320">
        <v>623</v>
      </c>
      <c r="B624" s="321" t="s">
        <v>3390</v>
      </c>
      <c r="C624" s="323" t="s">
        <v>3421</v>
      </c>
      <c r="D624" s="323" t="s">
        <v>3422</v>
      </c>
      <c r="E624" s="323" t="s">
        <v>1093</v>
      </c>
      <c r="F624" s="327">
        <v>65</v>
      </c>
      <c r="G624" s="328">
        <v>71.2</v>
      </c>
      <c r="H624" s="323">
        <v>112</v>
      </c>
      <c r="I624" s="323">
        <v>475</v>
      </c>
      <c r="J624" s="328">
        <v>1.1000000000000001</v>
      </c>
      <c r="K624" s="328">
        <v>0.2</v>
      </c>
      <c r="L624" s="328">
        <v>26.4</v>
      </c>
      <c r="M624" s="328">
        <v>0</v>
      </c>
      <c r="N624" s="328">
        <v>0</v>
      </c>
      <c r="O624" s="323">
        <v>1.1000000000000001</v>
      </c>
      <c r="P624" s="327">
        <v>6</v>
      </c>
      <c r="Q624" s="323">
        <v>0.4</v>
      </c>
      <c r="R624" s="323">
        <v>0</v>
      </c>
      <c r="S624" s="327">
        <v>22</v>
      </c>
      <c r="T624" s="323">
        <v>0</v>
      </c>
      <c r="U624" s="323">
        <v>0</v>
      </c>
      <c r="V624" s="323">
        <v>0</v>
      </c>
      <c r="W624" s="323">
        <v>0</v>
      </c>
      <c r="X624" s="323">
        <v>0.04</v>
      </c>
      <c r="Y624" s="323">
        <v>0.04</v>
      </c>
      <c r="Z624" s="323">
        <v>0.6</v>
      </c>
      <c r="AA624" s="323">
        <v>0</v>
      </c>
      <c r="AB624" s="329">
        <v>0</v>
      </c>
      <c r="AC624" s="323">
        <v>15</v>
      </c>
      <c r="AD624" s="327">
        <v>90</v>
      </c>
      <c r="AE624" s="323">
        <v>0</v>
      </c>
      <c r="AF624" s="323">
        <v>0</v>
      </c>
      <c r="AG624" s="323">
        <v>0</v>
      </c>
      <c r="AH624" s="323">
        <v>0</v>
      </c>
      <c r="AI624" s="323">
        <v>0</v>
      </c>
      <c r="AJ624" s="323">
        <v>0</v>
      </c>
      <c r="AK624" s="325"/>
    </row>
    <row r="625" spans="1:37" s="323" customFormat="1" ht="12.75">
      <c r="A625" s="320">
        <v>624</v>
      </c>
      <c r="B625" s="321" t="s">
        <v>3390</v>
      </c>
      <c r="C625" s="323" t="s">
        <v>3423</v>
      </c>
      <c r="D625" s="323" t="s">
        <v>3424</v>
      </c>
      <c r="E625" s="323" t="s">
        <v>1194</v>
      </c>
      <c r="F625" s="327">
        <v>60</v>
      </c>
      <c r="G625" s="328">
        <v>64</v>
      </c>
      <c r="H625" s="323">
        <v>140</v>
      </c>
      <c r="I625" s="323">
        <v>594</v>
      </c>
      <c r="J625" s="328">
        <v>3</v>
      </c>
      <c r="K625" s="328">
        <v>0.6</v>
      </c>
      <c r="L625" s="328">
        <v>30.5</v>
      </c>
      <c r="M625" s="328">
        <v>0</v>
      </c>
      <c r="N625" s="328">
        <v>0</v>
      </c>
      <c r="O625" s="323">
        <v>1.8</v>
      </c>
      <c r="P625" s="327">
        <v>51</v>
      </c>
      <c r="Q625" s="323">
        <v>6.9</v>
      </c>
      <c r="R625" s="323">
        <v>8</v>
      </c>
      <c r="S625" s="327">
        <v>0</v>
      </c>
      <c r="T625" s="323">
        <v>0</v>
      </c>
      <c r="U625" s="323">
        <v>1.5</v>
      </c>
      <c r="V625" s="323">
        <v>38</v>
      </c>
      <c r="W625" s="323">
        <v>464</v>
      </c>
      <c r="X625" s="323">
        <v>0.3</v>
      </c>
      <c r="Y625" s="323">
        <v>0.12</v>
      </c>
      <c r="Z625" s="323">
        <v>2.2999999999999998</v>
      </c>
      <c r="AA625" s="323">
        <v>0</v>
      </c>
      <c r="AB625" s="329">
        <v>0</v>
      </c>
      <c r="AC625" s="323">
        <v>3</v>
      </c>
      <c r="AD625" s="327">
        <v>0</v>
      </c>
      <c r="AE625" s="323">
        <v>0</v>
      </c>
      <c r="AF625" s="323">
        <v>0</v>
      </c>
      <c r="AG625" s="323">
        <v>0</v>
      </c>
      <c r="AH625" s="323">
        <v>0</v>
      </c>
      <c r="AI625" s="323">
        <v>0</v>
      </c>
      <c r="AJ625" s="323">
        <v>0</v>
      </c>
      <c r="AK625" s="325"/>
    </row>
    <row r="626" spans="1:37" s="323" customFormat="1" ht="12.75">
      <c r="A626" s="320">
        <v>625</v>
      </c>
      <c r="B626" s="321" t="s">
        <v>3390</v>
      </c>
      <c r="C626" s="323" t="s">
        <v>3425</v>
      </c>
      <c r="D626" s="323" t="s">
        <v>3426</v>
      </c>
      <c r="E626" s="323" t="s">
        <v>1194</v>
      </c>
      <c r="F626" s="327">
        <v>8</v>
      </c>
      <c r="G626" s="328">
        <v>86</v>
      </c>
      <c r="H626" s="323">
        <v>60</v>
      </c>
      <c r="I626" s="323">
        <v>251</v>
      </c>
      <c r="J626" s="328">
        <v>1</v>
      </c>
      <c r="K626" s="328">
        <v>1.1000000000000001</v>
      </c>
      <c r="L626" s="328">
        <v>10.3</v>
      </c>
      <c r="M626" s="328">
        <v>8.1</v>
      </c>
      <c r="N626" s="328">
        <v>2.2000000000000002</v>
      </c>
      <c r="O626" s="323">
        <v>1.6</v>
      </c>
      <c r="P626" s="327">
        <v>12</v>
      </c>
      <c r="Q626" s="323">
        <v>0.3</v>
      </c>
      <c r="R626" s="323">
        <v>1</v>
      </c>
      <c r="S626" s="327">
        <v>9</v>
      </c>
      <c r="T626" s="323">
        <v>0</v>
      </c>
      <c r="U626" s="323">
        <v>0.6</v>
      </c>
      <c r="V626" s="323">
        <v>21</v>
      </c>
      <c r="W626" s="323">
        <v>72</v>
      </c>
      <c r="X626" s="323">
        <v>0.25</v>
      </c>
      <c r="Y626" s="323">
        <v>0</v>
      </c>
      <c r="Z626" s="323">
        <v>0</v>
      </c>
      <c r="AA626" s="323">
        <v>0</v>
      </c>
      <c r="AB626" s="329">
        <v>0</v>
      </c>
      <c r="AC626" s="323">
        <v>14</v>
      </c>
      <c r="AD626" s="327">
        <v>0</v>
      </c>
      <c r="AE626" s="323">
        <v>0</v>
      </c>
      <c r="AF626" s="323">
        <v>0</v>
      </c>
      <c r="AG626" s="323">
        <v>0</v>
      </c>
      <c r="AH626" s="323">
        <v>0</v>
      </c>
      <c r="AI626" s="323">
        <v>0</v>
      </c>
      <c r="AJ626" s="323">
        <v>0</v>
      </c>
      <c r="AK626" s="325"/>
    </row>
    <row r="627" spans="1:37" s="323" customFormat="1" ht="12.75">
      <c r="A627" s="320">
        <v>626</v>
      </c>
      <c r="B627" s="321" t="s">
        <v>3390</v>
      </c>
      <c r="C627" s="323" t="s">
        <v>3427</v>
      </c>
      <c r="D627" s="323" t="s">
        <v>3428</v>
      </c>
      <c r="E627" s="323" t="s">
        <v>1085</v>
      </c>
      <c r="F627" s="327">
        <v>8</v>
      </c>
      <c r="G627" s="328">
        <v>3.2</v>
      </c>
      <c r="H627" s="323">
        <v>604</v>
      </c>
      <c r="I627" s="323">
        <v>2509</v>
      </c>
      <c r="J627" s="328">
        <v>13</v>
      </c>
      <c r="K627" s="328">
        <v>46</v>
      </c>
      <c r="L627" s="328">
        <v>34.4</v>
      </c>
      <c r="M627" s="328">
        <v>34.4</v>
      </c>
      <c r="N627" s="328">
        <v>0</v>
      </c>
      <c r="O627" s="323">
        <v>3.4</v>
      </c>
      <c r="P627" s="327">
        <v>99</v>
      </c>
      <c r="Q627" s="323">
        <v>2.6</v>
      </c>
      <c r="R627" s="323">
        <v>4</v>
      </c>
      <c r="S627" s="327">
        <v>533</v>
      </c>
      <c r="T627" s="323">
        <v>0</v>
      </c>
      <c r="U627" s="323">
        <v>0</v>
      </c>
      <c r="V627" s="323">
        <v>232</v>
      </c>
      <c r="W627" s="323">
        <v>830</v>
      </c>
      <c r="X627" s="323">
        <v>0.17</v>
      </c>
      <c r="Y627" s="323">
        <v>0.14000000000000001</v>
      </c>
      <c r="Z627" s="323">
        <v>1.7</v>
      </c>
      <c r="AA627" s="323">
        <v>0</v>
      </c>
      <c r="AB627" s="329">
        <v>0</v>
      </c>
      <c r="AC627" s="323">
        <v>3</v>
      </c>
      <c r="AD627" s="327">
        <v>3</v>
      </c>
      <c r="AE627" s="323">
        <v>0</v>
      </c>
      <c r="AF627" s="323">
        <v>0</v>
      </c>
      <c r="AG627" s="323">
        <v>0</v>
      </c>
      <c r="AH627" s="323">
        <v>0</v>
      </c>
      <c r="AI627" s="323">
        <v>0</v>
      </c>
      <c r="AJ627" s="323">
        <v>0</v>
      </c>
      <c r="AK627" s="325"/>
    </row>
    <row r="628" spans="1:37" s="323" customFormat="1" ht="12.75">
      <c r="A628" s="320">
        <v>627</v>
      </c>
      <c r="B628" s="321" t="s">
        <v>3390</v>
      </c>
      <c r="C628" s="323" t="s">
        <v>3429</v>
      </c>
      <c r="D628" s="323" t="s">
        <v>3430</v>
      </c>
      <c r="E628" s="323" t="s">
        <v>1117</v>
      </c>
      <c r="F628" s="327"/>
      <c r="G628" s="328">
        <v>96.9</v>
      </c>
      <c r="H628" s="323">
        <v>8</v>
      </c>
      <c r="I628" s="323">
        <v>34</v>
      </c>
      <c r="J628" s="328">
        <v>0.5</v>
      </c>
      <c r="K628" s="328">
        <v>0.1</v>
      </c>
      <c r="L628" s="328">
        <v>1.1000000000000001</v>
      </c>
      <c r="M628" s="328">
        <v>0.8</v>
      </c>
      <c r="N628" s="328">
        <v>0.3</v>
      </c>
      <c r="O628" s="323">
        <v>1.3</v>
      </c>
      <c r="P628" s="327">
        <v>80</v>
      </c>
      <c r="Q628" s="323">
        <v>0.4</v>
      </c>
      <c r="R628" s="323">
        <v>32</v>
      </c>
      <c r="S628" s="327">
        <v>0</v>
      </c>
      <c r="T628" s="323">
        <v>0</v>
      </c>
      <c r="U628" s="323">
        <v>0</v>
      </c>
      <c r="V628" s="323">
        <v>0</v>
      </c>
      <c r="W628" s="323">
        <v>199</v>
      </c>
      <c r="X628" s="323">
        <v>0</v>
      </c>
      <c r="Y628" s="323">
        <v>0</v>
      </c>
      <c r="Z628" s="323">
        <v>0</v>
      </c>
      <c r="AA628" s="323">
        <v>0</v>
      </c>
      <c r="AB628" s="329">
        <v>0</v>
      </c>
      <c r="AC628" s="323">
        <v>0</v>
      </c>
      <c r="AD628" s="327">
        <v>0</v>
      </c>
      <c r="AE628" s="323">
        <v>0</v>
      </c>
      <c r="AF628" s="323">
        <v>0</v>
      </c>
      <c r="AG628" s="323">
        <v>0</v>
      </c>
      <c r="AH628" s="323">
        <v>0</v>
      </c>
      <c r="AI628" s="323">
        <v>0</v>
      </c>
      <c r="AJ628" s="323">
        <v>0</v>
      </c>
      <c r="AK628" s="325"/>
    </row>
    <row r="629" spans="1:37" s="323" customFormat="1" ht="12.75">
      <c r="A629" s="320">
        <v>628</v>
      </c>
      <c r="B629" s="321" t="s">
        <v>3390</v>
      </c>
      <c r="C629" s="323" t="s">
        <v>3431</v>
      </c>
      <c r="D629" s="323" t="s">
        <v>3432</v>
      </c>
      <c r="E629" s="323" t="s">
        <v>1194</v>
      </c>
      <c r="F629" s="327">
        <v>82</v>
      </c>
      <c r="G629" s="328">
        <v>84.5</v>
      </c>
      <c r="H629" s="323">
        <v>70</v>
      </c>
      <c r="I629" s="323">
        <v>297</v>
      </c>
      <c r="J629" s="328">
        <v>1</v>
      </c>
      <c r="K629" s="328">
        <v>1.4</v>
      </c>
      <c r="L629" s="328">
        <v>12.9</v>
      </c>
      <c r="M629" s="328">
        <v>11.8</v>
      </c>
      <c r="N629" s="328">
        <v>1.1000000000000001</v>
      </c>
      <c r="O629" s="323">
        <v>0.2</v>
      </c>
      <c r="P629" s="327">
        <v>30</v>
      </c>
      <c r="Q629" s="323">
        <v>0.5</v>
      </c>
      <c r="R629" s="323">
        <v>0</v>
      </c>
      <c r="S629" s="327">
        <v>20</v>
      </c>
      <c r="T629" s="323">
        <v>0</v>
      </c>
      <c r="U629" s="323">
        <v>0</v>
      </c>
      <c r="V629" s="323">
        <v>0</v>
      </c>
      <c r="W629" s="323">
        <v>0</v>
      </c>
      <c r="X629" s="323">
        <v>0.02</v>
      </c>
      <c r="Y629" s="323">
        <v>0.03</v>
      </c>
      <c r="Z629" s="323">
        <v>1</v>
      </c>
      <c r="AA629" s="323">
        <v>0</v>
      </c>
      <c r="AB629" s="329">
        <v>0</v>
      </c>
      <c r="AC629" s="323">
        <v>10</v>
      </c>
      <c r="AD629" s="327">
        <v>2</v>
      </c>
      <c r="AE629" s="323">
        <v>0</v>
      </c>
      <c r="AF629" s="323">
        <v>0</v>
      </c>
      <c r="AG629" s="323">
        <v>0</v>
      </c>
      <c r="AH629" s="323">
        <v>0</v>
      </c>
      <c r="AI629" s="323">
        <v>0</v>
      </c>
      <c r="AJ629" s="323">
        <v>0</v>
      </c>
      <c r="AK629" s="325"/>
    </row>
    <row r="630" spans="1:37" s="323" customFormat="1" ht="12.75">
      <c r="A630" s="320">
        <v>629</v>
      </c>
      <c r="B630" s="321" t="s">
        <v>3390</v>
      </c>
      <c r="C630" s="323" t="s">
        <v>3433</v>
      </c>
      <c r="D630" s="323" t="s">
        <v>3434</v>
      </c>
      <c r="E630" s="323" t="s">
        <v>1194</v>
      </c>
      <c r="F630" s="327">
        <v>58</v>
      </c>
      <c r="G630" s="328">
        <v>92.1</v>
      </c>
      <c r="H630" s="323">
        <v>32</v>
      </c>
      <c r="I630" s="323">
        <v>135</v>
      </c>
      <c r="J630" s="328">
        <v>0.5</v>
      </c>
      <c r="K630" s="328">
        <v>0.1</v>
      </c>
      <c r="L630" s="328">
        <v>7.1</v>
      </c>
      <c r="M630" s="328">
        <v>6.8</v>
      </c>
      <c r="N630" s="328">
        <v>0.3</v>
      </c>
      <c r="O630" s="323">
        <v>0.2</v>
      </c>
      <c r="P630" s="327">
        <v>28</v>
      </c>
      <c r="Q630" s="323">
        <v>0.5</v>
      </c>
      <c r="R630" s="323">
        <v>0</v>
      </c>
      <c r="S630" s="327">
        <v>15</v>
      </c>
      <c r="T630" s="323">
        <v>0</v>
      </c>
      <c r="U630" s="323">
        <v>0</v>
      </c>
      <c r="V630" s="323">
        <v>0</v>
      </c>
      <c r="W630" s="323">
        <v>0</v>
      </c>
      <c r="X630" s="323">
        <v>0.01</v>
      </c>
      <c r="Y630" s="323">
        <v>0.04</v>
      </c>
      <c r="Z630" s="323">
        <v>0.6</v>
      </c>
      <c r="AA630" s="323">
        <v>0</v>
      </c>
      <c r="AB630" s="329">
        <v>0</v>
      </c>
      <c r="AC630" s="323">
        <v>2125</v>
      </c>
      <c r="AD630" s="327">
        <v>0</v>
      </c>
      <c r="AE630" s="323">
        <v>0</v>
      </c>
      <c r="AF630" s="323">
        <v>0</v>
      </c>
      <c r="AG630" s="323">
        <v>0</v>
      </c>
      <c r="AH630" s="323">
        <v>0</v>
      </c>
      <c r="AI630" s="323">
        <v>0</v>
      </c>
      <c r="AJ630" s="323">
        <v>0</v>
      </c>
      <c r="AK630" s="325"/>
    </row>
    <row r="631" spans="1:37" s="323" customFormat="1" ht="12.75">
      <c r="A631" s="320">
        <v>630</v>
      </c>
      <c r="B631" s="321" t="s">
        <v>3390</v>
      </c>
      <c r="C631" s="323" t="s">
        <v>3435</v>
      </c>
      <c r="D631" s="323" t="s">
        <v>3436</v>
      </c>
      <c r="E631" s="323" t="s">
        <v>1194</v>
      </c>
      <c r="F631" s="327">
        <v>74</v>
      </c>
      <c r="G631" s="328">
        <v>95.2</v>
      </c>
      <c r="H631" s="323">
        <v>25</v>
      </c>
      <c r="I631" s="323">
        <v>104</v>
      </c>
      <c r="J631" s="328">
        <v>0.4</v>
      </c>
      <c r="K631" s="328">
        <v>0.1</v>
      </c>
      <c r="L631" s="328">
        <v>4.2</v>
      </c>
      <c r="M631" s="328">
        <v>1.4</v>
      </c>
      <c r="N631" s="328">
        <v>2.8</v>
      </c>
      <c r="O631" s="323">
        <v>0.2</v>
      </c>
      <c r="P631" s="327">
        <v>34</v>
      </c>
      <c r="Q631" s="323">
        <v>2.8</v>
      </c>
      <c r="R631" s="323">
        <v>1</v>
      </c>
      <c r="S631" s="327">
        <v>12</v>
      </c>
      <c r="T631" s="323">
        <v>0</v>
      </c>
      <c r="U631" s="323">
        <v>0.1</v>
      </c>
      <c r="V631" s="323">
        <v>84</v>
      </c>
      <c r="W631" s="323">
        <v>1080</v>
      </c>
      <c r="X631" s="323">
        <v>0.01</v>
      </c>
      <c r="Y631" s="323">
        <v>0.02</v>
      </c>
      <c r="Z631" s="323">
        <v>0.4</v>
      </c>
      <c r="AA631" s="323">
        <v>12</v>
      </c>
      <c r="AB631" s="329">
        <v>0</v>
      </c>
      <c r="AC631" s="323">
        <v>13</v>
      </c>
      <c r="AD631" s="327">
        <v>4</v>
      </c>
      <c r="AE631" s="323">
        <v>0</v>
      </c>
      <c r="AF631" s="323">
        <v>0</v>
      </c>
      <c r="AG631" s="323">
        <v>0</v>
      </c>
      <c r="AH631" s="323">
        <v>0</v>
      </c>
      <c r="AI631" s="323">
        <v>0</v>
      </c>
      <c r="AJ631" s="323">
        <v>0</v>
      </c>
      <c r="AK631" s="325"/>
    </row>
    <row r="632" spans="1:37" s="323" customFormat="1" ht="12.75">
      <c r="A632" s="320">
        <v>631</v>
      </c>
      <c r="B632" s="321" t="s">
        <v>3390</v>
      </c>
      <c r="C632" s="323" t="s">
        <v>3437</v>
      </c>
      <c r="D632" s="323" t="s">
        <v>3438</v>
      </c>
      <c r="E632" s="323" t="s">
        <v>1194</v>
      </c>
      <c r="F632" s="327">
        <v>100</v>
      </c>
      <c r="G632" s="328">
        <v>4.8</v>
      </c>
      <c r="H632" s="323">
        <v>379</v>
      </c>
      <c r="I632" s="323">
        <v>1609</v>
      </c>
      <c r="J632" s="328">
        <v>0.7</v>
      </c>
      <c r="K632" s="328">
        <v>2.4</v>
      </c>
      <c r="L632" s="328">
        <v>88.8</v>
      </c>
      <c r="M632" s="328">
        <v>0</v>
      </c>
      <c r="N632" s="328">
        <v>0</v>
      </c>
      <c r="O632" s="323">
        <v>0</v>
      </c>
      <c r="P632" s="327">
        <v>34</v>
      </c>
      <c r="Q632" s="323">
        <v>2.8</v>
      </c>
      <c r="R632" s="323">
        <v>1</v>
      </c>
      <c r="S632" s="327">
        <v>0</v>
      </c>
      <c r="T632" s="323">
        <v>0</v>
      </c>
      <c r="V632" s="323">
        <v>84</v>
      </c>
      <c r="W632" s="323">
        <v>1080</v>
      </c>
      <c r="X632" s="323">
        <v>0</v>
      </c>
      <c r="Y632" s="323">
        <v>0</v>
      </c>
      <c r="Z632" s="323">
        <v>0</v>
      </c>
      <c r="AA632" s="323">
        <v>0</v>
      </c>
      <c r="AB632" s="329">
        <v>0</v>
      </c>
      <c r="AC632" s="323">
        <v>13</v>
      </c>
      <c r="AD632" s="327">
        <v>0</v>
      </c>
      <c r="AE632" s="323">
        <v>0</v>
      </c>
      <c r="AF632" s="323">
        <v>0</v>
      </c>
      <c r="AG632" s="323">
        <v>0</v>
      </c>
      <c r="AH632" s="323">
        <v>0</v>
      </c>
      <c r="AI632" s="323">
        <v>0</v>
      </c>
      <c r="AJ632" s="323">
        <v>0</v>
      </c>
      <c r="AK632" s="325"/>
    </row>
    <row r="633" spans="1:37" s="323" customFormat="1" ht="12.75">
      <c r="A633" s="320">
        <v>632</v>
      </c>
      <c r="B633" s="321" t="s">
        <v>3390</v>
      </c>
      <c r="C633" s="323" t="s">
        <v>3439</v>
      </c>
      <c r="D633" s="323" t="s">
        <v>3440</v>
      </c>
      <c r="E633" s="323" t="s">
        <v>1194</v>
      </c>
      <c r="F633" s="327">
        <v>74</v>
      </c>
      <c r="G633" s="328">
        <v>95.1</v>
      </c>
      <c r="H633" s="323">
        <v>25</v>
      </c>
      <c r="I633" s="323">
        <v>105</v>
      </c>
      <c r="J633" s="328">
        <v>0.4</v>
      </c>
      <c r="K633" s="328">
        <v>0.1</v>
      </c>
      <c r="L633" s="328">
        <v>4.2</v>
      </c>
      <c r="M633" s="328">
        <v>1.4</v>
      </c>
      <c r="N633" s="328">
        <v>2.8</v>
      </c>
      <c r="O633" s="323">
        <v>0.2</v>
      </c>
      <c r="P633" s="327">
        <v>40</v>
      </c>
      <c r="Q633" s="323">
        <v>2.7</v>
      </c>
      <c r="R633" s="323">
        <v>0</v>
      </c>
      <c r="S633" s="327">
        <v>12</v>
      </c>
      <c r="T633" s="323">
        <v>0</v>
      </c>
      <c r="U633" s="323">
        <v>0.1</v>
      </c>
      <c r="V633" s="323">
        <v>92</v>
      </c>
      <c r="W633" s="323">
        <v>1165</v>
      </c>
      <c r="X633" s="323">
        <v>0.02</v>
      </c>
      <c r="Y633" s="323">
        <v>0.02</v>
      </c>
      <c r="Z633" s="323">
        <v>0.4</v>
      </c>
      <c r="AA633" s="323">
        <v>12</v>
      </c>
      <c r="AB633" s="329">
        <v>0</v>
      </c>
      <c r="AC633" s="323">
        <v>17</v>
      </c>
      <c r="AD633" s="327">
        <v>4</v>
      </c>
      <c r="AE633" s="323">
        <v>0</v>
      </c>
      <c r="AF633" s="323">
        <v>0</v>
      </c>
      <c r="AG633" s="323">
        <v>0</v>
      </c>
      <c r="AH633" s="323">
        <v>0</v>
      </c>
      <c r="AI633" s="323">
        <v>0</v>
      </c>
      <c r="AJ633" s="323">
        <v>0</v>
      </c>
      <c r="AK633" s="325"/>
    </row>
    <row r="634" spans="1:37" s="323" customFormat="1" ht="12.75">
      <c r="A634" s="320">
        <v>633</v>
      </c>
      <c r="B634" s="321" t="s">
        <v>3390</v>
      </c>
      <c r="C634" s="323" t="s">
        <v>3441</v>
      </c>
      <c r="D634" s="323" t="s">
        <v>3442</v>
      </c>
      <c r="E634" s="323" t="s">
        <v>1194</v>
      </c>
      <c r="F634" s="327">
        <v>100</v>
      </c>
      <c r="G634" s="328">
        <v>4.9000000000000004</v>
      </c>
      <c r="H634" s="323">
        <v>378</v>
      </c>
      <c r="I634" s="323">
        <v>1603</v>
      </c>
      <c r="J634" s="328">
        <v>0.7</v>
      </c>
      <c r="K634" s="328">
        <v>2.2000000000000002</v>
      </c>
      <c r="L634" s="328">
        <v>88.8</v>
      </c>
      <c r="M634" s="328">
        <v>0</v>
      </c>
      <c r="N634" s="328">
        <v>0</v>
      </c>
      <c r="O634" s="323">
        <v>3.4</v>
      </c>
      <c r="P634" s="327">
        <v>40</v>
      </c>
      <c r="Q634" s="323">
        <v>2.7</v>
      </c>
      <c r="R634" s="323">
        <v>0</v>
      </c>
      <c r="S634" s="327">
        <v>0</v>
      </c>
      <c r="T634" s="323">
        <v>0</v>
      </c>
      <c r="V634" s="323">
        <v>92</v>
      </c>
      <c r="W634" s="323">
        <v>1165</v>
      </c>
      <c r="X634" s="323">
        <v>0</v>
      </c>
      <c r="Y634" s="323">
        <v>0</v>
      </c>
      <c r="Z634" s="323">
        <v>0</v>
      </c>
      <c r="AA634" s="323">
        <v>0</v>
      </c>
      <c r="AB634" s="329">
        <v>0</v>
      </c>
      <c r="AC634" s="323">
        <v>17</v>
      </c>
      <c r="AD634" s="327">
        <v>0</v>
      </c>
      <c r="AE634" s="323">
        <v>0</v>
      </c>
      <c r="AF634" s="323">
        <v>0</v>
      </c>
      <c r="AG634" s="323">
        <v>0</v>
      </c>
      <c r="AH634" s="323">
        <v>0</v>
      </c>
      <c r="AI634" s="323">
        <v>0</v>
      </c>
      <c r="AJ634" s="323">
        <v>0</v>
      </c>
      <c r="AK634" s="325"/>
    </row>
    <row r="635" spans="1:37" s="323" customFormat="1" ht="12.75">
      <c r="A635" s="320">
        <v>634</v>
      </c>
      <c r="B635" s="321" t="s">
        <v>3390</v>
      </c>
      <c r="C635" s="323" t="s">
        <v>3443</v>
      </c>
      <c r="D635" s="323" t="s">
        <v>3444</v>
      </c>
      <c r="E635" s="323" t="s">
        <v>1194</v>
      </c>
      <c r="F635" s="327">
        <v>76</v>
      </c>
      <c r="G635" s="328">
        <v>95.2</v>
      </c>
      <c r="H635" s="323">
        <v>24</v>
      </c>
      <c r="I635" s="323">
        <v>102</v>
      </c>
      <c r="J635" s="328">
        <v>0.3</v>
      </c>
      <c r="K635" s="328">
        <v>0.1</v>
      </c>
      <c r="L635" s="328">
        <v>4.0999999999999996</v>
      </c>
      <c r="M635" s="328">
        <v>1.3</v>
      </c>
      <c r="N635" s="328">
        <v>2.8</v>
      </c>
      <c r="O635" s="323">
        <v>0.2</v>
      </c>
      <c r="P635" s="327">
        <v>32</v>
      </c>
      <c r="Q635" s="323">
        <v>3.7</v>
      </c>
      <c r="R635" s="323">
        <v>1</v>
      </c>
      <c r="S635" s="327">
        <v>12</v>
      </c>
      <c r="T635" s="323">
        <v>0</v>
      </c>
      <c r="U635" s="323">
        <v>0.1</v>
      </c>
      <c r="V635" s="323">
        <v>94</v>
      </c>
      <c r="W635" s="323">
        <v>1170</v>
      </c>
      <c r="X635" s="323">
        <v>0.02</v>
      </c>
      <c r="Y635" s="323">
        <v>0.02</v>
      </c>
      <c r="Z635" s="323">
        <v>0.4</v>
      </c>
      <c r="AA635" s="323">
        <v>12</v>
      </c>
      <c r="AB635" s="329">
        <v>0</v>
      </c>
      <c r="AC635" s="323">
        <v>14</v>
      </c>
      <c r="AD635" s="327">
        <v>4</v>
      </c>
      <c r="AE635" s="323">
        <v>0</v>
      </c>
      <c r="AF635" s="323">
        <v>0</v>
      </c>
      <c r="AG635" s="323">
        <v>0</v>
      </c>
      <c r="AH635" s="323">
        <v>0</v>
      </c>
      <c r="AI635" s="323">
        <v>0</v>
      </c>
      <c r="AJ635" s="323">
        <v>0</v>
      </c>
      <c r="AK635" s="325"/>
    </row>
    <row r="636" spans="1:37" s="323" customFormat="1" ht="12.75">
      <c r="A636" s="320">
        <v>635</v>
      </c>
      <c r="B636" s="321" t="s">
        <v>3390</v>
      </c>
      <c r="C636" s="323" t="s">
        <v>3445</v>
      </c>
      <c r="D636" s="323" t="s">
        <v>3446</v>
      </c>
      <c r="E636" s="323" t="s">
        <v>1194</v>
      </c>
      <c r="F636" s="327">
        <v>100</v>
      </c>
      <c r="G636" s="328">
        <v>4.8</v>
      </c>
      <c r="H636" s="323">
        <v>375</v>
      </c>
      <c r="I636" s="323">
        <v>1594</v>
      </c>
      <c r="J636" s="328">
        <v>0.7</v>
      </c>
      <c r="K636" s="328">
        <v>1.7</v>
      </c>
      <c r="L636" s="328">
        <v>89.3</v>
      </c>
      <c r="M636" s="328">
        <v>0</v>
      </c>
      <c r="N636" s="328">
        <v>0</v>
      </c>
      <c r="O636" s="323">
        <v>3.5</v>
      </c>
      <c r="P636" s="327">
        <v>32</v>
      </c>
      <c r="Q636" s="323">
        <v>3.7</v>
      </c>
      <c r="R636" s="323">
        <v>1</v>
      </c>
      <c r="S636" s="327">
        <v>0</v>
      </c>
      <c r="T636" s="323">
        <v>0</v>
      </c>
      <c r="V636" s="323">
        <v>94</v>
      </c>
      <c r="W636" s="323">
        <v>1170</v>
      </c>
      <c r="X636" s="323">
        <v>0</v>
      </c>
      <c r="Y636" s="323">
        <v>0</v>
      </c>
      <c r="Z636" s="323">
        <v>0</v>
      </c>
      <c r="AA636" s="323">
        <v>0</v>
      </c>
      <c r="AB636" s="329">
        <v>0</v>
      </c>
      <c r="AC636" s="323">
        <v>14</v>
      </c>
      <c r="AD636" s="327">
        <v>0</v>
      </c>
      <c r="AE636" s="323">
        <v>0</v>
      </c>
      <c r="AF636" s="323">
        <v>0</v>
      </c>
      <c r="AG636" s="323">
        <v>0</v>
      </c>
      <c r="AH636" s="323">
        <v>0</v>
      </c>
      <c r="AI636" s="323">
        <v>0</v>
      </c>
      <c r="AJ636" s="323">
        <v>0</v>
      </c>
      <c r="AK636" s="325"/>
    </row>
    <row r="637" spans="1:37" s="323" customFormat="1" ht="12.75">
      <c r="A637" s="320">
        <v>636</v>
      </c>
      <c r="B637" s="321" t="s">
        <v>3390</v>
      </c>
      <c r="C637" s="323" t="s">
        <v>3447</v>
      </c>
      <c r="D637" s="323" t="s">
        <v>3448</v>
      </c>
      <c r="E637" s="323" t="s">
        <v>1117</v>
      </c>
      <c r="F637" s="343">
        <v>85</v>
      </c>
      <c r="G637" s="328">
        <v>89.1</v>
      </c>
      <c r="H637" s="323">
        <v>51</v>
      </c>
      <c r="I637" s="323">
        <v>213</v>
      </c>
      <c r="J637" s="328">
        <v>1.3</v>
      </c>
      <c r="K637" s="328">
        <v>0.2</v>
      </c>
      <c r="L637" s="328">
        <v>8.3000000000000007</v>
      </c>
      <c r="M637" s="328">
        <v>2.9</v>
      </c>
      <c r="N637" s="328">
        <v>5.4</v>
      </c>
      <c r="O637" s="323">
        <v>1.1000000000000001</v>
      </c>
      <c r="P637" s="327">
        <v>39</v>
      </c>
      <c r="Q637" s="323">
        <v>1.1000000000000001</v>
      </c>
      <c r="R637" s="323">
        <v>90</v>
      </c>
      <c r="S637" s="327">
        <v>60</v>
      </c>
      <c r="T637" s="323">
        <v>1</v>
      </c>
      <c r="U637" s="323">
        <v>0.5</v>
      </c>
      <c r="V637" s="323">
        <v>46</v>
      </c>
      <c r="W637" s="323">
        <v>375</v>
      </c>
      <c r="X637" s="323">
        <v>0.01</v>
      </c>
      <c r="Y637" s="323">
        <v>0.04</v>
      </c>
      <c r="Z637" s="323">
        <v>0.4</v>
      </c>
      <c r="AA637" s="323">
        <v>68</v>
      </c>
      <c r="AB637" s="329">
        <v>0</v>
      </c>
      <c r="AC637" s="323">
        <v>4</v>
      </c>
      <c r="AD637" s="327">
        <v>3</v>
      </c>
      <c r="AE637" s="323">
        <v>0</v>
      </c>
      <c r="AF637" s="323">
        <v>0</v>
      </c>
      <c r="AG637" s="323">
        <v>0</v>
      </c>
      <c r="AH637" s="323">
        <v>0</v>
      </c>
      <c r="AI637" s="323">
        <v>0</v>
      </c>
      <c r="AJ637" s="323">
        <v>0</v>
      </c>
      <c r="AK637" s="325"/>
    </row>
    <row r="638" spans="1:37" s="323" customFormat="1" ht="12.75">
      <c r="A638" s="320">
        <v>637</v>
      </c>
      <c r="B638" s="321" t="s">
        <v>3390</v>
      </c>
      <c r="C638" s="323" t="s">
        <v>3449</v>
      </c>
      <c r="D638" s="323" t="s">
        <v>3450</v>
      </c>
      <c r="E638" s="323" t="s">
        <v>1117</v>
      </c>
      <c r="F638" s="343">
        <v>100</v>
      </c>
      <c r="G638" s="328">
        <v>94.5</v>
      </c>
      <c r="H638" s="323">
        <v>22</v>
      </c>
      <c r="I638" s="323">
        <v>92</v>
      </c>
      <c r="J638" s="328">
        <v>0.8</v>
      </c>
      <c r="K638" s="328">
        <v>0.1</v>
      </c>
      <c r="L638" s="328">
        <v>3.2</v>
      </c>
      <c r="M638" s="328">
        <v>0.7</v>
      </c>
      <c r="N638" s="328">
        <v>2.5</v>
      </c>
      <c r="O638" s="323">
        <v>1.3</v>
      </c>
      <c r="P638" s="327">
        <v>59</v>
      </c>
      <c r="Q638" s="323">
        <v>0.2</v>
      </c>
      <c r="R638" s="323">
        <v>6</v>
      </c>
      <c r="S638" s="327">
        <v>0</v>
      </c>
      <c r="T638" s="323">
        <v>0</v>
      </c>
      <c r="U638" s="323">
        <v>0</v>
      </c>
      <c r="V638" s="323">
        <v>0</v>
      </c>
      <c r="W638" s="323">
        <v>491</v>
      </c>
      <c r="X638" s="323">
        <v>0</v>
      </c>
      <c r="Y638" s="323">
        <v>0</v>
      </c>
      <c r="Z638" s="323">
        <v>0</v>
      </c>
      <c r="AA638" s="323">
        <v>0</v>
      </c>
      <c r="AB638" s="329">
        <v>0</v>
      </c>
      <c r="AC638" s="323">
        <v>6</v>
      </c>
      <c r="AD638" s="327">
        <v>0</v>
      </c>
      <c r="AE638" s="323">
        <v>0</v>
      </c>
      <c r="AF638" s="323">
        <v>0</v>
      </c>
      <c r="AG638" s="323">
        <v>0</v>
      </c>
      <c r="AH638" s="323">
        <v>0</v>
      </c>
      <c r="AI638" s="323">
        <v>0</v>
      </c>
      <c r="AJ638" s="323">
        <v>0</v>
      </c>
      <c r="AK638" s="325"/>
    </row>
    <row r="639" spans="1:37" s="323" customFormat="1" ht="12.75">
      <c r="A639" s="320">
        <v>638</v>
      </c>
      <c r="B639" s="321" t="s">
        <v>3390</v>
      </c>
      <c r="C639" s="323" t="s">
        <v>3451</v>
      </c>
      <c r="D639" s="323" t="s">
        <v>3452</v>
      </c>
      <c r="E639" s="323" t="s">
        <v>1116</v>
      </c>
      <c r="F639" s="343">
        <v>100</v>
      </c>
      <c r="G639" s="328">
        <v>90.7</v>
      </c>
      <c r="H639" s="327">
        <v>44</v>
      </c>
      <c r="I639" s="323">
        <v>185</v>
      </c>
      <c r="J639" s="323">
        <v>2.7</v>
      </c>
      <c r="K639" s="328">
        <v>0.6</v>
      </c>
      <c r="L639" s="328">
        <v>5.2</v>
      </c>
      <c r="M639" s="328">
        <v>1.5</v>
      </c>
      <c r="N639" s="328">
        <v>3.7</v>
      </c>
      <c r="O639" s="328">
        <v>0.9</v>
      </c>
      <c r="P639" s="323">
        <v>119</v>
      </c>
      <c r="Q639" s="328">
        <v>1.2</v>
      </c>
      <c r="R639" s="323">
        <v>1</v>
      </c>
      <c r="S639" s="323">
        <v>15</v>
      </c>
      <c r="T639" s="328">
        <v>0.1</v>
      </c>
      <c r="U639" s="323">
        <v>0.3</v>
      </c>
      <c r="V639" s="323">
        <v>25</v>
      </c>
      <c r="W639" s="323">
        <v>152</v>
      </c>
      <c r="X639" s="323">
        <v>0.06</v>
      </c>
      <c r="Y639" s="323">
        <v>0.02</v>
      </c>
      <c r="Z639" s="328">
        <v>0</v>
      </c>
      <c r="AA639" s="323">
        <v>0</v>
      </c>
      <c r="AB639" s="329">
        <v>0</v>
      </c>
      <c r="AC639" s="323">
        <v>0</v>
      </c>
      <c r="AD639" s="323">
        <v>0</v>
      </c>
      <c r="AE639" s="327">
        <v>0</v>
      </c>
      <c r="AF639" s="323">
        <v>0</v>
      </c>
      <c r="AG639" s="323">
        <v>0</v>
      </c>
      <c r="AH639" s="323">
        <v>0</v>
      </c>
      <c r="AI639" s="323">
        <v>0</v>
      </c>
      <c r="AJ639" s="323">
        <v>0</v>
      </c>
      <c r="AK639" s="325"/>
    </row>
    <row r="640" spans="1:37" s="323" customFormat="1" ht="12.75">
      <c r="A640" s="320">
        <v>639</v>
      </c>
      <c r="B640" s="321" t="s">
        <v>3390</v>
      </c>
      <c r="C640" s="323" t="s">
        <v>3453</v>
      </c>
      <c r="D640" s="323" t="s">
        <v>3454</v>
      </c>
      <c r="E640" s="323" t="s">
        <v>1116</v>
      </c>
      <c r="F640" s="343">
        <v>100</v>
      </c>
      <c r="G640" s="328">
        <v>90.7</v>
      </c>
      <c r="H640" s="327">
        <v>39</v>
      </c>
      <c r="I640" s="323">
        <v>164</v>
      </c>
      <c r="J640" s="323">
        <v>2.6</v>
      </c>
      <c r="K640" s="328">
        <v>0.3</v>
      </c>
      <c r="L640" s="328">
        <v>4.8</v>
      </c>
      <c r="M640" s="328">
        <v>1.6</v>
      </c>
      <c r="N640" s="328">
        <v>3.2</v>
      </c>
      <c r="O640" s="328">
        <v>1.6</v>
      </c>
      <c r="P640" s="323">
        <v>80</v>
      </c>
      <c r="Q640" s="328">
        <v>1.3</v>
      </c>
      <c r="R640" s="323">
        <v>1</v>
      </c>
      <c r="S640" s="323">
        <v>26</v>
      </c>
      <c r="T640" s="328">
        <v>0</v>
      </c>
      <c r="U640" s="323">
        <v>0.5</v>
      </c>
      <c r="V640" s="323">
        <v>52</v>
      </c>
      <c r="W640" s="323">
        <v>358</v>
      </c>
      <c r="X640" s="323">
        <v>0.05</v>
      </c>
      <c r="Y640" s="323">
        <v>0.02</v>
      </c>
      <c r="Z640" s="328">
        <v>0</v>
      </c>
      <c r="AA640" s="323">
        <v>0</v>
      </c>
      <c r="AB640" s="329">
        <v>0</v>
      </c>
      <c r="AC640" s="323">
        <v>5</v>
      </c>
      <c r="AD640" s="323">
        <v>1</v>
      </c>
      <c r="AE640" s="327">
        <v>0</v>
      </c>
      <c r="AF640" s="323">
        <v>0</v>
      </c>
      <c r="AG640" s="323">
        <v>0</v>
      </c>
      <c r="AH640" s="323">
        <v>0</v>
      </c>
      <c r="AI640" s="323">
        <v>0</v>
      </c>
      <c r="AJ640" s="323">
        <v>0</v>
      </c>
      <c r="AK640" s="325"/>
    </row>
    <row r="641" spans="1:37" s="323" customFormat="1" ht="12.75">
      <c r="A641" s="320">
        <v>640</v>
      </c>
      <c r="B641" s="321" t="s">
        <v>3390</v>
      </c>
      <c r="C641" s="323" t="s">
        <v>3455</v>
      </c>
      <c r="D641" s="323" t="s">
        <v>3456</v>
      </c>
      <c r="F641" s="343">
        <v>100</v>
      </c>
      <c r="G641" s="328">
        <v>13.7</v>
      </c>
      <c r="H641" s="327">
        <v>341</v>
      </c>
      <c r="I641" s="323">
        <v>1451</v>
      </c>
      <c r="J641" s="323">
        <v>1.6</v>
      </c>
      <c r="K641" s="328">
        <v>0.2</v>
      </c>
      <c r="L641" s="328">
        <v>83.3</v>
      </c>
      <c r="M641" s="328">
        <v>0</v>
      </c>
      <c r="N641" s="328">
        <v>0</v>
      </c>
      <c r="O641" s="328">
        <v>1.2</v>
      </c>
      <c r="P641" s="323">
        <v>30</v>
      </c>
      <c r="Q641" s="328">
        <v>0.3</v>
      </c>
      <c r="R641" s="323">
        <v>0</v>
      </c>
      <c r="S641" s="323">
        <v>70</v>
      </c>
      <c r="T641" s="328">
        <v>0</v>
      </c>
      <c r="U641" s="323">
        <v>0</v>
      </c>
      <c r="V641" s="323">
        <v>0</v>
      </c>
      <c r="W641" s="323">
        <v>0</v>
      </c>
      <c r="X641" s="323">
        <v>0.11</v>
      </c>
      <c r="Y641" s="323">
        <v>7.0000000000000007E-2</v>
      </c>
      <c r="Z641" s="328">
        <v>0.5</v>
      </c>
      <c r="AA641" s="323">
        <v>0</v>
      </c>
      <c r="AB641" s="329">
        <v>0</v>
      </c>
      <c r="AC641" s="323">
        <v>0</v>
      </c>
      <c r="AD641" s="323">
        <v>0</v>
      </c>
      <c r="AE641" s="327">
        <v>0</v>
      </c>
      <c r="AF641" s="323">
        <v>0</v>
      </c>
      <c r="AG641" s="323">
        <v>0</v>
      </c>
      <c r="AH641" s="323">
        <v>0</v>
      </c>
      <c r="AI641" s="323">
        <v>0</v>
      </c>
      <c r="AJ641" s="323">
        <v>0</v>
      </c>
      <c r="AK641" s="325"/>
    </row>
    <row r="642" spans="1:37" s="323" customFormat="1" ht="12.75">
      <c r="A642" s="320">
        <v>641</v>
      </c>
      <c r="B642" s="321" t="s">
        <v>3390</v>
      </c>
      <c r="C642" s="323" t="s">
        <v>3457</v>
      </c>
      <c r="D642" s="323" t="s">
        <v>3458</v>
      </c>
      <c r="E642" s="323" t="s">
        <v>1194</v>
      </c>
      <c r="F642" s="343">
        <v>94</v>
      </c>
      <c r="G642" s="328">
        <v>83.4</v>
      </c>
      <c r="H642" s="327">
        <v>68</v>
      </c>
      <c r="I642" s="323">
        <v>289</v>
      </c>
      <c r="J642" s="323">
        <v>0.7</v>
      </c>
      <c r="K642" s="328">
        <v>0.1</v>
      </c>
      <c r="L642" s="328">
        <v>15.4</v>
      </c>
      <c r="M642" s="328">
        <v>14</v>
      </c>
      <c r="N642" s="328">
        <v>1.4</v>
      </c>
      <c r="O642" s="328">
        <v>0.4</v>
      </c>
      <c r="P642" s="323">
        <v>14</v>
      </c>
      <c r="Q642" s="328">
        <v>0.4</v>
      </c>
      <c r="R642" s="323">
        <v>0</v>
      </c>
      <c r="S642" s="323">
        <v>28</v>
      </c>
      <c r="T642" s="328">
        <v>0</v>
      </c>
      <c r="U642" s="323">
        <v>0.1</v>
      </c>
      <c r="V642" s="323">
        <v>7</v>
      </c>
      <c r="W642" s="323">
        <v>172</v>
      </c>
      <c r="X642" s="323">
        <v>0.05</v>
      </c>
      <c r="Y642" s="323">
        <v>0.04</v>
      </c>
      <c r="Z642" s="328">
        <v>0.4</v>
      </c>
      <c r="AA642" s="323">
        <v>5</v>
      </c>
      <c r="AB642" s="329">
        <v>0</v>
      </c>
      <c r="AC642" s="323">
        <v>23</v>
      </c>
      <c r="AD642" s="323">
        <v>17</v>
      </c>
      <c r="AE642" s="327">
        <v>0</v>
      </c>
      <c r="AF642" s="323">
        <v>0</v>
      </c>
      <c r="AG642" s="323">
        <v>0</v>
      </c>
      <c r="AH642" s="323">
        <v>0</v>
      </c>
      <c r="AI642" s="323">
        <v>0</v>
      </c>
      <c r="AJ642" s="323">
        <v>0</v>
      </c>
      <c r="AK642" s="325"/>
    </row>
    <row r="643" spans="1:37" s="323" customFormat="1" ht="12.75">
      <c r="A643" s="320">
        <v>642</v>
      </c>
      <c r="B643" s="321" t="s">
        <v>3390</v>
      </c>
      <c r="C643" s="323" t="s">
        <v>3459</v>
      </c>
      <c r="D643" s="323" t="s">
        <v>3460</v>
      </c>
      <c r="E643" s="323" t="s">
        <v>1194</v>
      </c>
      <c r="F643" s="343">
        <v>60</v>
      </c>
      <c r="G643" s="328">
        <v>80.5</v>
      </c>
      <c r="H643" s="327">
        <v>77</v>
      </c>
      <c r="I643" s="323">
        <v>327</v>
      </c>
      <c r="J643" s="323">
        <v>0.4</v>
      </c>
      <c r="K643" s="328">
        <v>0.1</v>
      </c>
      <c r="L643" s="328">
        <v>18.600000000000001</v>
      </c>
      <c r="M643" s="328">
        <v>0</v>
      </c>
      <c r="N643" s="328">
        <v>0</v>
      </c>
      <c r="O643" s="328">
        <v>0.4</v>
      </c>
      <c r="P643" s="323">
        <v>20</v>
      </c>
      <c r="Q643" s="328">
        <v>0.5</v>
      </c>
      <c r="R643" s="323">
        <v>0</v>
      </c>
      <c r="S643" s="323">
        <v>15</v>
      </c>
      <c r="T643" s="328">
        <v>0</v>
      </c>
      <c r="U643" s="323">
        <v>0</v>
      </c>
      <c r="V643" s="323">
        <v>0</v>
      </c>
      <c r="W643" s="323">
        <v>0</v>
      </c>
      <c r="X643" s="329">
        <v>0</v>
      </c>
      <c r="Y643" s="323">
        <v>0.04</v>
      </c>
      <c r="Z643" s="328">
        <v>0.3</v>
      </c>
      <c r="AA643" s="323">
        <v>0</v>
      </c>
      <c r="AB643" s="329">
        <v>0</v>
      </c>
      <c r="AC643" s="323">
        <v>15</v>
      </c>
      <c r="AD643" s="323">
        <v>0</v>
      </c>
      <c r="AE643" s="327">
        <v>0</v>
      </c>
      <c r="AF643" s="323">
        <v>0</v>
      </c>
      <c r="AG643" s="323">
        <v>0</v>
      </c>
      <c r="AH643" s="323">
        <v>0</v>
      </c>
      <c r="AI643" s="323">
        <v>0</v>
      </c>
      <c r="AJ643" s="323">
        <v>0</v>
      </c>
      <c r="AK643" s="325"/>
    </row>
    <row r="644" spans="1:37" s="323" customFormat="1" ht="12.75">
      <c r="A644" s="320">
        <v>643</v>
      </c>
      <c r="B644" s="321" t="s">
        <v>3390</v>
      </c>
      <c r="C644" s="323" t="s">
        <v>3461</v>
      </c>
      <c r="D644" s="323" t="s">
        <v>3462</v>
      </c>
      <c r="E644" s="323" t="s">
        <v>1194</v>
      </c>
      <c r="F644" s="343">
        <v>80</v>
      </c>
      <c r="G644" s="328">
        <v>78</v>
      </c>
      <c r="H644" s="327">
        <v>102</v>
      </c>
      <c r="I644" s="323">
        <v>431</v>
      </c>
      <c r="J644" s="323">
        <v>0.6</v>
      </c>
      <c r="K644" s="328">
        <v>1.1000000000000001</v>
      </c>
      <c r="L644" s="328">
        <v>19.899999999999999</v>
      </c>
      <c r="M644" s="328">
        <v>14.6</v>
      </c>
      <c r="N644" s="328">
        <v>5.3</v>
      </c>
      <c r="O644" s="328">
        <v>0.4</v>
      </c>
      <c r="P644" s="323">
        <v>21</v>
      </c>
      <c r="Q644" s="328">
        <v>0.8</v>
      </c>
      <c r="R644" s="323">
        <v>12</v>
      </c>
      <c r="S644" s="323">
        <v>13</v>
      </c>
      <c r="T644" s="328">
        <v>0</v>
      </c>
      <c r="U644" s="323">
        <v>0.1</v>
      </c>
      <c r="V644" s="323">
        <v>12</v>
      </c>
      <c r="W644" s="323">
        <v>192</v>
      </c>
      <c r="X644" s="329">
        <v>0.02</v>
      </c>
      <c r="Y644" s="323">
        <v>0.02</v>
      </c>
      <c r="Z644" s="328">
        <v>0.2</v>
      </c>
      <c r="AA644" s="323">
        <v>14</v>
      </c>
      <c r="AB644" s="329">
        <v>0</v>
      </c>
      <c r="AC644" s="323">
        <v>13</v>
      </c>
      <c r="AD644" s="323">
        <v>5</v>
      </c>
      <c r="AE644" s="327">
        <v>0</v>
      </c>
      <c r="AF644" s="323">
        <v>0</v>
      </c>
      <c r="AG644" s="323">
        <v>0</v>
      </c>
      <c r="AH644" s="323">
        <v>0</v>
      </c>
      <c r="AI644" s="323">
        <v>0</v>
      </c>
      <c r="AJ644" s="323">
        <v>0</v>
      </c>
      <c r="AK644" s="325"/>
    </row>
    <row r="645" spans="1:37" s="323" customFormat="1" ht="12.75">
      <c r="A645" s="320">
        <v>644</v>
      </c>
      <c r="B645" s="321" t="s">
        <v>3390</v>
      </c>
      <c r="C645" s="323" t="s">
        <v>3463</v>
      </c>
      <c r="D645" s="323" t="s">
        <v>3464</v>
      </c>
      <c r="E645" s="323" t="s">
        <v>1085</v>
      </c>
      <c r="F645" s="343">
        <v>100</v>
      </c>
      <c r="G645" s="328">
        <v>39.299999999999997</v>
      </c>
      <c r="H645" s="327">
        <v>249</v>
      </c>
      <c r="I645" s="323">
        <v>1055</v>
      </c>
      <c r="J645" s="323">
        <v>9.1999999999999993</v>
      </c>
      <c r="K645" s="328">
        <v>2</v>
      </c>
      <c r="L645" s="328">
        <v>48.5</v>
      </c>
      <c r="M645" s="328">
        <v>0</v>
      </c>
      <c r="N645" s="328">
        <v>0</v>
      </c>
      <c r="O645" s="328">
        <v>1</v>
      </c>
      <c r="P645" s="323">
        <v>11</v>
      </c>
      <c r="Q645" s="328">
        <v>2.2000000000000002</v>
      </c>
      <c r="R645" s="323">
        <v>0</v>
      </c>
      <c r="S645" s="323">
        <v>90</v>
      </c>
      <c r="T645" s="328">
        <v>0</v>
      </c>
      <c r="U645" s="323">
        <v>0</v>
      </c>
      <c r="V645" s="323">
        <v>0</v>
      </c>
      <c r="W645" s="323">
        <v>0</v>
      </c>
      <c r="X645" s="329">
        <v>0.2</v>
      </c>
      <c r="Y645" s="323">
        <v>0.03</v>
      </c>
      <c r="Z645" s="328">
        <v>0.6</v>
      </c>
      <c r="AA645" s="323">
        <v>0</v>
      </c>
      <c r="AB645" s="329">
        <v>0</v>
      </c>
      <c r="AC645" s="323">
        <v>0</v>
      </c>
      <c r="AD645" s="323">
        <v>0</v>
      </c>
      <c r="AE645" s="327">
        <v>0</v>
      </c>
      <c r="AF645" s="323">
        <v>0</v>
      </c>
      <c r="AG645" s="323">
        <v>0</v>
      </c>
      <c r="AH645" s="323">
        <v>0</v>
      </c>
      <c r="AI645" s="323">
        <v>0</v>
      </c>
      <c r="AJ645" s="323">
        <v>0</v>
      </c>
      <c r="AK645" s="325"/>
    </row>
    <row r="646" spans="1:37" s="323" customFormat="1" ht="12.75">
      <c r="A646" s="320">
        <v>645</v>
      </c>
      <c r="B646" s="321" t="s">
        <v>3390</v>
      </c>
      <c r="C646" s="323" t="s">
        <v>3465</v>
      </c>
      <c r="D646" s="323" t="s">
        <v>3466</v>
      </c>
      <c r="E646" s="323" t="s">
        <v>1194</v>
      </c>
      <c r="F646" s="343">
        <v>77</v>
      </c>
      <c r="G646" s="328">
        <v>55.6</v>
      </c>
      <c r="H646" s="327">
        <v>255</v>
      </c>
      <c r="I646" s="323">
        <v>1062</v>
      </c>
      <c r="J646" s="323">
        <v>7.9</v>
      </c>
      <c r="K646" s="328">
        <v>16.600000000000001</v>
      </c>
      <c r="L646" s="328">
        <v>18.5</v>
      </c>
      <c r="M646" s="328">
        <v>0</v>
      </c>
      <c r="N646" s="328">
        <v>0</v>
      </c>
      <c r="O646" s="328">
        <v>1.4</v>
      </c>
      <c r="P646" s="323">
        <v>4</v>
      </c>
      <c r="Q646" s="328">
        <v>3</v>
      </c>
      <c r="R646" s="323">
        <v>165</v>
      </c>
      <c r="S646" s="323">
        <v>0</v>
      </c>
      <c r="T646" s="328">
        <v>0</v>
      </c>
      <c r="U646" s="323">
        <v>0.7</v>
      </c>
      <c r="V646" s="323">
        <v>26</v>
      </c>
      <c r="W646" s="323">
        <v>0</v>
      </c>
      <c r="X646" s="329">
        <v>0</v>
      </c>
      <c r="Y646" s="323">
        <v>0</v>
      </c>
      <c r="Z646" s="328">
        <v>0</v>
      </c>
      <c r="AA646" s="323">
        <v>0</v>
      </c>
      <c r="AB646" s="329">
        <v>0</v>
      </c>
      <c r="AC646" s="323">
        <v>27</v>
      </c>
      <c r="AD646" s="323">
        <v>0</v>
      </c>
      <c r="AE646" s="327">
        <v>0</v>
      </c>
      <c r="AF646" s="323">
        <v>0</v>
      </c>
      <c r="AG646" s="323">
        <v>0</v>
      </c>
      <c r="AH646" s="323">
        <v>0</v>
      </c>
      <c r="AI646" s="323">
        <v>0</v>
      </c>
      <c r="AJ646" s="323">
        <v>0</v>
      </c>
      <c r="AK646" s="325"/>
    </row>
    <row r="647" spans="1:37" s="323" customFormat="1" ht="12.75">
      <c r="A647" s="320">
        <v>646</v>
      </c>
      <c r="B647" s="321" t="s">
        <v>3390</v>
      </c>
      <c r="C647" s="323" t="s">
        <v>3467</v>
      </c>
      <c r="D647" s="323" t="s">
        <v>3468</v>
      </c>
      <c r="E647" s="323" t="s">
        <v>1194</v>
      </c>
      <c r="F647" s="343">
        <v>70</v>
      </c>
      <c r="G647" s="328">
        <v>53.4</v>
      </c>
      <c r="H647" s="327">
        <v>231</v>
      </c>
      <c r="I647" s="323">
        <v>968</v>
      </c>
      <c r="J647" s="323">
        <v>4.4000000000000004</v>
      </c>
      <c r="K647" s="328">
        <v>10</v>
      </c>
      <c r="L647" s="328">
        <v>30.8</v>
      </c>
      <c r="M647" s="328">
        <v>0</v>
      </c>
      <c r="N647" s="328">
        <v>0</v>
      </c>
      <c r="O647" s="328">
        <v>1.4</v>
      </c>
      <c r="P647" s="323">
        <v>38</v>
      </c>
      <c r="Q647" s="328">
        <v>1</v>
      </c>
      <c r="R647" s="323">
        <v>0</v>
      </c>
      <c r="S647" s="323">
        <v>83</v>
      </c>
      <c r="T647" s="328">
        <v>0</v>
      </c>
      <c r="U647" s="323">
        <v>0</v>
      </c>
      <c r="V647" s="323">
        <v>0</v>
      </c>
      <c r="W647" s="323">
        <v>0</v>
      </c>
      <c r="X647" s="329">
        <v>0.19</v>
      </c>
      <c r="Y647" s="323">
        <v>0.05</v>
      </c>
      <c r="Z647" s="328">
        <v>1</v>
      </c>
      <c r="AA647" s="323">
        <v>0</v>
      </c>
      <c r="AB647" s="329">
        <v>0</v>
      </c>
      <c r="AC647" s="323">
        <v>5</v>
      </c>
      <c r="AD647" s="323">
        <v>3260</v>
      </c>
      <c r="AE647" s="327">
        <v>0</v>
      </c>
      <c r="AF647" s="323">
        <v>0</v>
      </c>
      <c r="AG647" s="323">
        <v>0</v>
      </c>
      <c r="AH647" s="323">
        <v>0</v>
      </c>
      <c r="AI647" s="323">
        <v>0</v>
      </c>
      <c r="AJ647" s="323">
        <v>0</v>
      </c>
      <c r="AK647" s="325"/>
    </row>
    <row r="648" spans="1:37" s="323" customFormat="1" ht="12.75">
      <c r="A648" s="320">
        <v>647</v>
      </c>
      <c r="B648" s="321" t="s">
        <v>3390</v>
      </c>
      <c r="C648" s="323" t="s">
        <v>3469</v>
      </c>
      <c r="D648" s="323" t="s">
        <v>3470</v>
      </c>
      <c r="E648" s="323" t="s">
        <v>1194</v>
      </c>
      <c r="F648" s="343">
        <v>20</v>
      </c>
      <c r="G648" s="328">
        <v>82.1</v>
      </c>
      <c r="H648" s="327">
        <v>74</v>
      </c>
      <c r="I648" s="323">
        <v>311</v>
      </c>
      <c r="J648" s="323">
        <v>0.7</v>
      </c>
      <c r="K648" s="328">
        <v>0.1</v>
      </c>
      <c r="L648" s="328">
        <v>16.2</v>
      </c>
      <c r="M648" s="328">
        <v>13.9</v>
      </c>
      <c r="N648" s="328">
        <v>2.2999999999999998</v>
      </c>
      <c r="O648" s="328">
        <v>0.8</v>
      </c>
      <c r="P648" s="323">
        <v>9</v>
      </c>
      <c r="Q648" s="328">
        <v>0.6</v>
      </c>
      <c r="R648" s="323">
        <v>0</v>
      </c>
      <c r="S648" s="323">
        <v>27</v>
      </c>
      <c r="T648" s="328">
        <v>0</v>
      </c>
      <c r="U648" s="323">
        <v>0.1</v>
      </c>
      <c r="V648" s="323">
        <v>7</v>
      </c>
      <c r="W648" s="323">
        <v>171</v>
      </c>
      <c r="X648" s="329">
        <v>0.08</v>
      </c>
      <c r="Y648" s="323">
        <v>0.02</v>
      </c>
      <c r="Z648" s="328">
        <v>0.5</v>
      </c>
      <c r="AA648" s="323">
        <v>5</v>
      </c>
      <c r="AB648" s="329">
        <v>0</v>
      </c>
      <c r="AC648" s="323">
        <v>16</v>
      </c>
      <c r="AD648" s="323">
        <v>14</v>
      </c>
      <c r="AE648" s="327">
        <v>0</v>
      </c>
      <c r="AF648" s="323">
        <v>0</v>
      </c>
      <c r="AG648" s="323">
        <v>0</v>
      </c>
      <c r="AH648" s="323">
        <v>0</v>
      </c>
      <c r="AI648" s="323">
        <v>0</v>
      </c>
      <c r="AJ648" s="323">
        <v>0</v>
      </c>
      <c r="AK648" s="325"/>
    </row>
    <row r="649" spans="1:37" s="323" customFormat="1" ht="12.75">
      <c r="A649" s="320">
        <v>648</v>
      </c>
      <c r="B649" s="321" t="s">
        <v>3390</v>
      </c>
      <c r="C649" s="323" t="s">
        <v>3471</v>
      </c>
      <c r="D649" s="323" t="s">
        <v>3472</v>
      </c>
      <c r="E649" s="323" t="s">
        <v>1194</v>
      </c>
      <c r="F649" s="343">
        <v>74</v>
      </c>
      <c r="G649" s="328">
        <v>79</v>
      </c>
      <c r="H649" s="327">
        <v>85</v>
      </c>
      <c r="I649" s="323">
        <v>359</v>
      </c>
      <c r="J649" s="323">
        <v>0.7</v>
      </c>
      <c r="K649" s="328">
        <v>0.1</v>
      </c>
      <c r="L649" s="328">
        <v>19.5</v>
      </c>
      <c r="M649" s="328">
        <v>17.899999999999999</v>
      </c>
      <c r="N649" s="328">
        <v>1.6</v>
      </c>
      <c r="O649" s="328">
        <v>0.7</v>
      </c>
      <c r="P649" s="323">
        <v>121</v>
      </c>
      <c r="Q649" s="328">
        <v>4.7</v>
      </c>
      <c r="R649" s="323">
        <v>4</v>
      </c>
      <c r="S649" s="323">
        <v>1</v>
      </c>
      <c r="T649" s="328">
        <v>0</v>
      </c>
      <c r="U649" s="323">
        <v>0.1</v>
      </c>
      <c r="V649" s="323">
        <v>9</v>
      </c>
      <c r="W649" s="323">
        <v>1710</v>
      </c>
      <c r="X649" s="329">
        <v>0.06</v>
      </c>
      <c r="Y649" s="323">
        <v>0.04</v>
      </c>
      <c r="Z649" s="328">
        <v>1.5</v>
      </c>
      <c r="AA649" s="323">
        <v>7</v>
      </c>
      <c r="AB649" s="329">
        <v>0</v>
      </c>
      <c r="AC649" s="323">
        <v>14</v>
      </c>
      <c r="AD649" s="323">
        <v>92</v>
      </c>
      <c r="AE649" s="327">
        <v>0</v>
      </c>
      <c r="AF649" s="323">
        <v>0</v>
      </c>
      <c r="AG649" s="323">
        <v>0</v>
      </c>
      <c r="AH649" s="323">
        <v>0</v>
      </c>
      <c r="AI649" s="323">
        <v>0</v>
      </c>
      <c r="AJ649" s="323">
        <v>0</v>
      </c>
      <c r="AK649" s="325"/>
    </row>
    <row r="650" spans="1:37" s="323" customFormat="1" ht="12.75">
      <c r="A650" s="320">
        <v>649</v>
      </c>
      <c r="B650" s="321" t="s">
        <v>3390</v>
      </c>
      <c r="C650" s="323" t="s">
        <v>3473</v>
      </c>
      <c r="D650" s="323" t="s">
        <v>3474</v>
      </c>
      <c r="E650" s="323" t="s">
        <v>1194</v>
      </c>
      <c r="F650" s="343">
        <v>34</v>
      </c>
      <c r="G650" s="328">
        <v>80.8</v>
      </c>
      <c r="H650" s="327">
        <v>78</v>
      </c>
      <c r="I650" s="323">
        <v>331</v>
      </c>
      <c r="J650" s="323">
        <v>1.9</v>
      </c>
      <c r="K650" s="328">
        <v>0.7</v>
      </c>
      <c r="L650" s="328">
        <v>14.7</v>
      </c>
      <c r="M650" s="328">
        <v>11.6</v>
      </c>
      <c r="N650" s="328">
        <v>3.1</v>
      </c>
      <c r="O650" s="328">
        <v>2</v>
      </c>
      <c r="P650" s="323">
        <v>45</v>
      </c>
      <c r="Q650" s="328">
        <v>0.7</v>
      </c>
      <c r="R650" s="323">
        <v>0</v>
      </c>
      <c r="S650" s="323">
        <v>38</v>
      </c>
      <c r="T650" s="328">
        <v>0</v>
      </c>
      <c r="U650" s="323">
        <v>0.2</v>
      </c>
      <c r="V650" s="323">
        <v>45</v>
      </c>
      <c r="W650" s="323">
        <v>0</v>
      </c>
      <c r="X650" s="329">
        <v>0</v>
      </c>
      <c r="Y650" s="323">
        <v>0.08</v>
      </c>
      <c r="Z650" s="328">
        <v>0.4</v>
      </c>
      <c r="AA650" s="323">
        <v>0</v>
      </c>
      <c r="AB650" s="329">
        <v>0</v>
      </c>
      <c r="AC650" s="323">
        <v>0</v>
      </c>
      <c r="AD650" s="323">
        <v>0</v>
      </c>
      <c r="AE650" s="327">
        <v>0</v>
      </c>
      <c r="AF650" s="323">
        <v>0</v>
      </c>
      <c r="AG650" s="323">
        <v>0</v>
      </c>
      <c r="AH650" s="323">
        <v>0</v>
      </c>
      <c r="AI650" s="323">
        <v>0</v>
      </c>
      <c r="AJ650" s="323">
        <v>0</v>
      </c>
      <c r="AK650" s="325"/>
    </row>
    <row r="651" spans="1:37" s="323" customFormat="1" ht="12.75">
      <c r="A651" s="320">
        <v>650</v>
      </c>
      <c r="B651" s="321" t="s">
        <v>3390</v>
      </c>
      <c r="C651" s="323" t="s">
        <v>3475</v>
      </c>
      <c r="D651" s="323" t="s">
        <v>3476</v>
      </c>
      <c r="E651" s="323" t="s">
        <v>1194</v>
      </c>
      <c r="F651" s="343">
        <v>73</v>
      </c>
      <c r="G651" s="328">
        <v>80.8</v>
      </c>
      <c r="H651" s="327">
        <v>92</v>
      </c>
      <c r="I651" s="323">
        <v>388</v>
      </c>
      <c r="J651" s="323">
        <v>2.2000000000000002</v>
      </c>
      <c r="K651" s="328">
        <v>0.9</v>
      </c>
      <c r="L651" s="328">
        <v>14.9</v>
      </c>
      <c r="M651" s="328">
        <v>7.2</v>
      </c>
      <c r="N651" s="328">
        <v>7.7</v>
      </c>
      <c r="O651" s="328">
        <v>1.1000000000000001</v>
      </c>
      <c r="P651" s="323">
        <v>39</v>
      </c>
      <c r="Q651" s="328">
        <v>0.8</v>
      </c>
      <c r="R651" s="323">
        <v>0</v>
      </c>
      <c r="S651" s="323">
        <v>68</v>
      </c>
      <c r="T651" s="328">
        <v>0.1</v>
      </c>
      <c r="U651" s="323">
        <v>0.4</v>
      </c>
      <c r="V651" s="323">
        <v>45</v>
      </c>
      <c r="W651" s="323">
        <v>335</v>
      </c>
      <c r="X651" s="329">
        <v>0.06</v>
      </c>
      <c r="Y651" s="323">
        <v>0.05</v>
      </c>
      <c r="Z651" s="328">
        <v>0</v>
      </c>
      <c r="AA651" s="323">
        <v>0</v>
      </c>
      <c r="AB651" s="329">
        <v>0</v>
      </c>
      <c r="AC651" s="323">
        <v>0</v>
      </c>
      <c r="AD651" s="323">
        <v>1</v>
      </c>
      <c r="AE651" s="327">
        <v>0</v>
      </c>
      <c r="AF651" s="323">
        <v>0</v>
      </c>
      <c r="AG651" s="323">
        <v>0</v>
      </c>
      <c r="AH651" s="323">
        <v>0</v>
      </c>
      <c r="AI651" s="323">
        <v>0</v>
      </c>
      <c r="AJ651" s="323">
        <v>0</v>
      </c>
      <c r="AK651" s="325"/>
    </row>
    <row r="652" spans="1:37" s="323" customFormat="1" ht="12.75">
      <c r="A652" s="320">
        <v>651</v>
      </c>
      <c r="B652" s="321" t="s">
        <v>3390</v>
      </c>
      <c r="C652" s="323" t="s">
        <v>3477</v>
      </c>
      <c r="D652" s="323" t="s">
        <v>3478</v>
      </c>
      <c r="E652" s="323" t="s">
        <v>1093</v>
      </c>
      <c r="F652" s="343"/>
      <c r="G652" s="328">
        <v>74.3</v>
      </c>
      <c r="H652" s="327">
        <v>105</v>
      </c>
      <c r="I652" s="323">
        <v>445</v>
      </c>
      <c r="J652" s="323">
        <v>4.3</v>
      </c>
      <c r="K652" s="328">
        <v>0.2</v>
      </c>
      <c r="L652" s="328">
        <v>19.100000000000001</v>
      </c>
      <c r="M652" s="328">
        <v>13.9</v>
      </c>
      <c r="N652" s="328">
        <v>5.2</v>
      </c>
      <c r="O652" s="328">
        <v>2.2000000000000002</v>
      </c>
      <c r="P652" s="323">
        <v>15</v>
      </c>
      <c r="Q652" s="328">
        <v>1.1000000000000001</v>
      </c>
      <c r="R652" s="323">
        <v>12</v>
      </c>
      <c r="S652" s="323">
        <v>0</v>
      </c>
      <c r="T652" s="328">
        <v>0</v>
      </c>
      <c r="U652" s="323">
        <v>0</v>
      </c>
      <c r="V652" s="323">
        <v>0</v>
      </c>
      <c r="W652" s="323">
        <v>669</v>
      </c>
      <c r="X652" s="329">
        <v>0</v>
      </c>
      <c r="Y652" s="323">
        <v>0</v>
      </c>
      <c r="Z652" s="328">
        <v>0</v>
      </c>
      <c r="AA652" s="323">
        <v>0</v>
      </c>
      <c r="AB652" s="329">
        <v>0</v>
      </c>
      <c r="AC652" s="323">
        <v>16</v>
      </c>
      <c r="AD652" s="323">
        <v>0</v>
      </c>
      <c r="AE652" s="327">
        <v>0</v>
      </c>
      <c r="AF652" s="323">
        <v>0</v>
      </c>
      <c r="AG652" s="323">
        <v>0</v>
      </c>
      <c r="AH652" s="323">
        <v>0</v>
      </c>
      <c r="AI652" s="323">
        <v>0</v>
      </c>
      <c r="AJ652" s="323">
        <v>0</v>
      </c>
      <c r="AK652" s="325"/>
    </row>
    <row r="653" spans="1:37" s="323" customFormat="1" ht="12.75">
      <c r="A653" s="320">
        <v>652</v>
      </c>
      <c r="B653" s="321" t="s">
        <v>3390</v>
      </c>
      <c r="C653" s="323" t="s">
        <v>3479</v>
      </c>
      <c r="D653" s="323" t="s">
        <v>3480</v>
      </c>
      <c r="E653" s="323" t="s">
        <v>1194</v>
      </c>
      <c r="F653" s="343">
        <v>62</v>
      </c>
      <c r="G653" s="328">
        <v>89</v>
      </c>
      <c r="H653" s="327">
        <v>50</v>
      </c>
      <c r="I653" s="323">
        <v>211</v>
      </c>
      <c r="J653" s="323">
        <v>1.2</v>
      </c>
      <c r="K653" s="328">
        <v>1</v>
      </c>
      <c r="L653" s="328">
        <v>7.5</v>
      </c>
      <c r="M653" s="328">
        <v>4.5</v>
      </c>
      <c r="N653" s="328">
        <v>3.1</v>
      </c>
      <c r="O653" s="328">
        <v>1.2</v>
      </c>
      <c r="P653" s="323">
        <v>60</v>
      </c>
      <c r="Q653" s="344">
        <v>0.5</v>
      </c>
      <c r="R653" s="323">
        <v>3</v>
      </c>
      <c r="S653" s="323">
        <v>21</v>
      </c>
      <c r="T653" s="328">
        <v>0</v>
      </c>
      <c r="U653" s="323">
        <v>0.3</v>
      </c>
      <c r="V653" s="323">
        <v>18</v>
      </c>
      <c r="W653" s="323">
        <v>331</v>
      </c>
      <c r="X653" s="329">
        <v>0.37</v>
      </c>
      <c r="Y653" s="323">
        <v>0.04</v>
      </c>
      <c r="Z653" s="328">
        <v>4.3</v>
      </c>
      <c r="AA653" s="323">
        <v>0</v>
      </c>
      <c r="AB653" s="329">
        <v>0</v>
      </c>
      <c r="AC653" s="323">
        <v>23</v>
      </c>
      <c r="AD653" s="323">
        <v>0</v>
      </c>
      <c r="AE653" s="327">
        <v>0</v>
      </c>
      <c r="AF653" s="323">
        <v>0</v>
      </c>
      <c r="AG653" s="323">
        <v>0</v>
      </c>
      <c r="AH653" s="323">
        <v>0</v>
      </c>
      <c r="AI653" s="323">
        <v>0</v>
      </c>
      <c r="AJ653" s="323">
        <v>0</v>
      </c>
      <c r="AK653" s="325"/>
    </row>
    <row r="654" spans="1:37" s="323" customFormat="1" ht="12.75">
      <c r="A654" s="320">
        <v>653</v>
      </c>
      <c r="B654" s="321" t="s">
        <v>3390</v>
      </c>
      <c r="C654" s="323" t="s">
        <v>3481</v>
      </c>
      <c r="D654" s="323" t="s">
        <v>3482</v>
      </c>
      <c r="E654" s="323" t="s">
        <v>1194</v>
      </c>
      <c r="F654" s="343">
        <v>60</v>
      </c>
      <c r="G654" s="328">
        <v>40.1</v>
      </c>
      <c r="H654" s="327">
        <v>381</v>
      </c>
      <c r="I654" s="323">
        <v>1583</v>
      </c>
      <c r="J654" s="323">
        <v>3.9</v>
      </c>
      <c r="K654" s="328">
        <v>29.5</v>
      </c>
      <c r="L654" s="328">
        <v>25</v>
      </c>
      <c r="M654" s="328">
        <v>0</v>
      </c>
      <c r="N654" s="328">
        <v>0</v>
      </c>
      <c r="O654" s="328">
        <v>1.5</v>
      </c>
      <c r="P654" s="323">
        <v>30</v>
      </c>
      <c r="Q654" s="344">
        <v>1</v>
      </c>
      <c r="R654" s="323">
        <v>0</v>
      </c>
      <c r="S654" s="323">
        <v>40</v>
      </c>
      <c r="T654" s="328">
        <v>0</v>
      </c>
      <c r="U654" s="323">
        <v>0.5</v>
      </c>
      <c r="V654" s="323">
        <v>0</v>
      </c>
      <c r="W654" s="323">
        <v>0</v>
      </c>
      <c r="X654" s="329">
        <v>0.12</v>
      </c>
      <c r="Y654" s="323">
        <v>0.05</v>
      </c>
      <c r="Z654" s="328">
        <v>1</v>
      </c>
      <c r="AA654" s="323">
        <v>0</v>
      </c>
      <c r="AB654" s="329">
        <v>0</v>
      </c>
      <c r="AC654" s="323">
        <v>5</v>
      </c>
      <c r="AD654" s="323">
        <v>0</v>
      </c>
      <c r="AE654" s="327">
        <v>0</v>
      </c>
      <c r="AF654" s="323">
        <v>0</v>
      </c>
      <c r="AG654" s="323">
        <v>0</v>
      </c>
      <c r="AH654" s="323">
        <v>0</v>
      </c>
      <c r="AI654" s="323">
        <v>0</v>
      </c>
      <c r="AJ654" s="323">
        <v>0</v>
      </c>
      <c r="AK654" s="325"/>
    </row>
    <row r="655" spans="1:37" s="323" customFormat="1" ht="12.75">
      <c r="A655" s="320">
        <v>654</v>
      </c>
      <c r="B655" s="321" t="s">
        <v>3390</v>
      </c>
      <c r="C655" s="323" t="s">
        <v>3483</v>
      </c>
      <c r="D655" s="323" t="s">
        <v>3484</v>
      </c>
      <c r="E655" s="323" t="s">
        <v>1194</v>
      </c>
      <c r="F655" s="343">
        <v>32</v>
      </c>
      <c r="G655" s="328">
        <v>45.5</v>
      </c>
      <c r="H655" s="327">
        <v>377</v>
      </c>
      <c r="I655" s="323">
        <v>1402</v>
      </c>
      <c r="J655" s="323">
        <v>2.9</v>
      </c>
      <c r="K655" s="328">
        <v>20.399999999999999</v>
      </c>
      <c r="L655" s="328">
        <v>29.4</v>
      </c>
      <c r="M655" s="328">
        <v>16.899999999999999</v>
      </c>
      <c r="N655" s="328">
        <v>12.5</v>
      </c>
      <c r="O655" s="328">
        <v>1.8</v>
      </c>
      <c r="P655" s="323">
        <v>25</v>
      </c>
      <c r="Q655" s="344">
        <v>1</v>
      </c>
      <c r="R655" s="323">
        <v>2</v>
      </c>
      <c r="S655" s="323">
        <v>67</v>
      </c>
      <c r="T655" s="328">
        <v>0.2</v>
      </c>
      <c r="U655" s="323">
        <v>0.8</v>
      </c>
      <c r="V655" s="323">
        <v>24</v>
      </c>
      <c r="W655" s="323">
        <v>744</v>
      </c>
      <c r="X655" s="329">
        <v>0.03</v>
      </c>
      <c r="Y655" s="323">
        <v>0.08</v>
      </c>
      <c r="Z655" s="328">
        <v>0.7</v>
      </c>
      <c r="AA655" s="323">
        <v>50</v>
      </c>
      <c r="AB655" s="329">
        <v>0</v>
      </c>
      <c r="AC655" s="323">
        <v>0</v>
      </c>
      <c r="AD655" s="323">
        <v>1</v>
      </c>
      <c r="AE655" s="327">
        <v>0</v>
      </c>
      <c r="AF655" s="323">
        <v>0</v>
      </c>
      <c r="AG655" s="323">
        <v>0</v>
      </c>
      <c r="AH655" s="323">
        <v>0</v>
      </c>
      <c r="AI655" s="323">
        <v>0</v>
      </c>
      <c r="AJ655" s="323">
        <v>0</v>
      </c>
      <c r="AK655" s="325"/>
    </row>
    <row r="656" spans="1:37" s="323" customFormat="1" ht="12.75">
      <c r="A656" s="320">
        <v>655</v>
      </c>
      <c r="B656" s="321" t="s">
        <v>3390</v>
      </c>
      <c r="C656" s="323" t="s">
        <v>3485</v>
      </c>
      <c r="D656" s="323" t="s">
        <v>3486</v>
      </c>
      <c r="E656" s="323" t="s">
        <v>1194</v>
      </c>
      <c r="F656" s="343">
        <v>30</v>
      </c>
      <c r="G656" s="328">
        <v>45.5</v>
      </c>
      <c r="H656" s="327">
        <v>334</v>
      </c>
      <c r="I656" s="323">
        <v>1387</v>
      </c>
      <c r="J656" s="323">
        <v>2.6</v>
      </c>
      <c r="K656" s="328">
        <v>19.399999999999999</v>
      </c>
      <c r="L656" s="328">
        <v>30.6</v>
      </c>
      <c r="M656" s="328">
        <v>17.399999999999999</v>
      </c>
      <c r="N656" s="328">
        <v>13.2</v>
      </c>
      <c r="O656" s="328">
        <v>1.9</v>
      </c>
      <c r="P656" s="323">
        <v>25</v>
      </c>
      <c r="Q656" s="344">
        <v>1.2</v>
      </c>
      <c r="R656" s="323">
        <v>2</v>
      </c>
      <c r="S656" s="323">
        <v>72</v>
      </c>
      <c r="T656" s="328">
        <v>0.4</v>
      </c>
      <c r="U656" s="323">
        <v>1.3</v>
      </c>
      <c r="V656" s="323">
        <v>28</v>
      </c>
      <c r="W656" s="323">
        <v>808</v>
      </c>
      <c r="X656" s="329">
        <v>0.38</v>
      </c>
      <c r="Y656" s="323">
        <v>0.14000000000000001</v>
      </c>
      <c r="Z656" s="328">
        <v>0.8</v>
      </c>
      <c r="AA656" s="323">
        <v>60</v>
      </c>
      <c r="AB656" s="329">
        <v>0</v>
      </c>
      <c r="AC656" s="323">
        <v>0</v>
      </c>
      <c r="AD656" s="323">
        <v>1</v>
      </c>
      <c r="AE656" s="327">
        <v>0</v>
      </c>
      <c r="AF656" s="323">
        <v>0</v>
      </c>
      <c r="AG656" s="323">
        <v>0</v>
      </c>
      <c r="AH656" s="323">
        <v>0</v>
      </c>
      <c r="AI656" s="323">
        <v>0</v>
      </c>
      <c r="AJ656" s="323">
        <v>0</v>
      </c>
      <c r="AK656" s="325"/>
    </row>
    <row r="657" spans="1:37" s="323" customFormat="1" ht="12.75">
      <c r="A657" s="320">
        <v>656</v>
      </c>
      <c r="B657" s="321" t="s">
        <v>3390</v>
      </c>
      <c r="C657" s="323" t="s">
        <v>3487</v>
      </c>
      <c r="D657" s="323" t="s">
        <v>3488</v>
      </c>
      <c r="E657" s="323" t="s">
        <v>1085</v>
      </c>
      <c r="F657" s="343">
        <v>19</v>
      </c>
      <c r="G657" s="328">
        <v>43.8</v>
      </c>
      <c r="H657" s="327">
        <v>425</v>
      </c>
      <c r="I657" s="323">
        <v>1753</v>
      </c>
      <c r="J657" s="323">
        <v>4.0999999999999996</v>
      </c>
      <c r="K657" s="328">
        <v>36.1</v>
      </c>
      <c r="L657" s="328">
        <v>13.9</v>
      </c>
      <c r="M657" s="328">
        <v>0</v>
      </c>
      <c r="N657" s="328">
        <v>13.9</v>
      </c>
      <c r="O657" s="328">
        <v>2.1</v>
      </c>
      <c r="P657" s="323">
        <v>49</v>
      </c>
      <c r="Q657" s="344">
        <v>1.9</v>
      </c>
      <c r="R657" s="323">
        <v>0</v>
      </c>
      <c r="S657" s="323">
        <v>326</v>
      </c>
      <c r="T657" s="328">
        <v>0.6</v>
      </c>
      <c r="U657" s="323">
        <v>1.7</v>
      </c>
      <c r="V657" s="323">
        <v>99</v>
      </c>
      <c r="W657" s="323">
        <v>430</v>
      </c>
      <c r="X657" s="329">
        <v>0</v>
      </c>
      <c r="Y657" s="323">
        <v>0.05</v>
      </c>
      <c r="Z657" s="323">
        <v>0</v>
      </c>
      <c r="AA657" s="323">
        <v>50</v>
      </c>
      <c r="AB657" s="329">
        <v>0</v>
      </c>
      <c r="AC657" s="323">
        <v>0</v>
      </c>
      <c r="AD657" s="323">
        <v>0</v>
      </c>
      <c r="AE657" s="327">
        <v>0</v>
      </c>
      <c r="AF657" s="323">
        <v>0</v>
      </c>
      <c r="AG657" s="323">
        <v>0</v>
      </c>
      <c r="AH657" s="323">
        <v>0</v>
      </c>
      <c r="AI657" s="323">
        <v>0</v>
      </c>
      <c r="AJ657" s="323">
        <v>0</v>
      </c>
      <c r="AK657" s="325"/>
    </row>
    <row r="658" spans="1:37" s="323" customFormat="1" ht="12.75">
      <c r="A658" s="320">
        <v>657</v>
      </c>
      <c r="B658" s="321" t="s">
        <v>3390</v>
      </c>
      <c r="C658" s="323" t="s">
        <v>3489</v>
      </c>
      <c r="D658" s="323" t="s">
        <v>3490</v>
      </c>
      <c r="E658" s="323" t="s">
        <v>1085</v>
      </c>
      <c r="F658" s="343">
        <v>16</v>
      </c>
      <c r="G658" s="328">
        <v>43.8</v>
      </c>
      <c r="H658" s="327">
        <v>376</v>
      </c>
      <c r="I658" s="323">
        <v>1560</v>
      </c>
      <c r="J658" s="323">
        <v>5.4</v>
      </c>
      <c r="K658" s="328">
        <v>23.6</v>
      </c>
      <c r="L658" s="328">
        <v>25.2</v>
      </c>
      <c r="M658" s="328">
        <v>4.4000000000000004</v>
      </c>
      <c r="N658" s="328">
        <v>20.8</v>
      </c>
      <c r="O658" s="328">
        <v>2</v>
      </c>
      <c r="P658" s="323">
        <v>67</v>
      </c>
      <c r="Q658" s="344">
        <v>2.8</v>
      </c>
      <c r="R658" s="323">
        <v>1</v>
      </c>
      <c r="S658" s="323">
        <v>412</v>
      </c>
      <c r="T658" s="328">
        <v>0.7</v>
      </c>
      <c r="U658" s="323">
        <v>0.3</v>
      </c>
      <c r="V658" s="323">
        <v>123</v>
      </c>
      <c r="W658" s="323">
        <v>541</v>
      </c>
      <c r="X658" s="329">
        <v>0</v>
      </c>
      <c r="Y658" s="323">
        <v>0.08</v>
      </c>
      <c r="Z658" s="323">
        <v>0</v>
      </c>
      <c r="AA658" s="323">
        <v>80</v>
      </c>
      <c r="AB658" s="329">
        <v>0</v>
      </c>
      <c r="AC658" s="329">
        <v>0</v>
      </c>
      <c r="AD658" s="323">
        <v>1</v>
      </c>
      <c r="AE658" s="327">
        <v>0</v>
      </c>
      <c r="AF658" s="323">
        <v>0</v>
      </c>
      <c r="AG658" s="323">
        <v>0</v>
      </c>
      <c r="AH658" s="323">
        <v>0</v>
      </c>
      <c r="AI658" s="323">
        <v>0</v>
      </c>
      <c r="AJ658" s="323">
        <v>0</v>
      </c>
      <c r="AK658" s="325"/>
    </row>
    <row r="659" spans="1:37" s="323" customFormat="1" ht="12.75">
      <c r="A659" s="320">
        <v>658</v>
      </c>
      <c r="B659" s="321" t="s">
        <v>3390</v>
      </c>
      <c r="C659" s="323" t="s">
        <v>3491</v>
      </c>
      <c r="D659" s="323" t="s">
        <v>3492</v>
      </c>
      <c r="E659" s="323" t="s">
        <v>3493</v>
      </c>
      <c r="F659" s="343">
        <v>69</v>
      </c>
      <c r="G659" s="328">
        <v>78.3</v>
      </c>
      <c r="H659" s="327">
        <v>94</v>
      </c>
      <c r="I659" s="323">
        <v>397</v>
      </c>
      <c r="J659" s="323">
        <v>0.8</v>
      </c>
      <c r="K659" s="328">
        <v>0.1</v>
      </c>
      <c r="L659" s="328">
        <v>20.2</v>
      </c>
      <c r="M659" s="328">
        <v>15.8</v>
      </c>
      <c r="N659" s="328">
        <v>4.4000000000000004</v>
      </c>
      <c r="O659" s="328">
        <v>0.6</v>
      </c>
      <c r="P659" s="323">
        <v>16</v>
      </c>
      <c r="Q659" s="344">
        <v>0.4</v>
      </c>
      <c r="R659" s="323">
        <v>0</v>
      </c>
      <c r="S659" s="323">
        <v>5</v>
      </c>
      <c r="T659" s="328">
        <v>0.2</v>
      </c>
      <c r="U659" s="323">
        <v>0.4</v>
      </c>
      <c r="V659" s="323">
        <v>24</v>
      </c>
      <c r="W659" s="323">
        <v>201</v>
      </c>
      <c r="X659" s="329">
        <v>0.08</v>
      </c>
      <c r="Y659" s="323">
        <v>0.05</v>
      </c>
      <c r="Z659" s="323">
        <v>0</v>
      </c>
      <c r="AA659" s="323">
        <v>10</v>
      </c>
      <c r="AB659" s="329">
        <v>0</v>
      </c>
      <c r="AC659" s="329">
        <v>0</v>
      </c>
      <c r="AD659" s="323">
        <v>0</v>
      </c>
      <c r="AE659" s="327">
        <v>0</v>
      </c>
      <c r="AF659" s="323">
        <v>0</v>
      </c>
      <c r="AG659" s="323">
        <v>0</v>
      </c>
      <c r="AH659" s="323">
        <v>0</v>
      </c>
      <c r="AI659" s="323">
        <v>0</v>
      </c>
      <c r="AJ659" s="323">
        <v>0</v>
      </c>
      <c r="AK659" s="325"/>
    </row>
    <row r="660" spans="1:37" s="323" customFormat="1" ht="12.75">
      <c r="A660" s="320">
        <v>659</v>
      </c>
      <c r="B660" s="321" t="s">
        <v>3390</v>
      </c>
      <c r="C660" s="323" t="s">
        <v>3494</v>
      </c>
      <c r="D660" s="323" t="s">
        <v>3495</v>
      </c>
      <c r="E660" s="323" t="s">
        <v>3493</v>
      </c>
      <c r="F660" s="343">
        <v>48</v>
      </c>
      <c r="G660" s="328">
        <v>78.2</v>
      </c>
      <c r="H660" s="327">
        <v>93</v>
      </c>
      <c r="I660" s="323">
        <v>393</v>
      </c>
      <c r="J660" s="323">
        <v>0.9</v>
      </c>
      <c r="K660" s="328">
        <v>0.1</v>
      </c>
      <c r="L660" s="328">
        <v>20.100000000000001</v>
      </c>
      <c r="M660" s="328">
        <v>16</v>
      </c>
      <c r="N660" s="328">
        <v>4</v>
      </c>
      <c r="O660" s="328">
        <v>0.7</v>
      </c>
      <c r="P660" s="323">
        <v>21</v>
      </c>
      <c r="Q660" s="344">
        <v>0.5</v>
      </c>
      <c r="R660" s="323">
        <v>0</v>
      </c>
      <c r="S660" s="323">
        <v>6</v>
      </c>
      <c r="T660" s="328">
        <v>0.2</v>
      </c>
      <c r="U660" s="323">
        <v>0</v>
      </c>
      <c r="V660" s="323">
        <v>37</v>
      </c>
      <c r="W660" s="323">
        <v>258</v>
      </c>
      <c r="X660" s="329">
        <v>0</v>
      </c>
      <c r="Y660" s="323">
        <v>0.05</v>
      </c>
      <c r="Z660" s="323">
        <v>0.2</v>
      </c>
      <c r="AA660" s="323">
        <v>20</v>
      </c>
      <c r="AB660" s="329">
        <v>0</v>
      </c>
      <c r="AC660" s="329">
        <v>0</v>
      </c>
      <c r="AD660" s="323">
        <v>1</v>
      </c>
      <c r="AE660" s="327">
        <v>0</v>
      </c>
      <c r="AF660" s="323">
        <v>0</v>
      </c>
      <c r="AG660" s="323">
        <v>0</v>
      </c>
      <c r="AH660" s="323">
        <v>0</v>
      </c>
      <c r="AI660" s="323">
        <v>0</v>
      </c>
      <c r="AJ660" s="323">
        <v>0</v>
      </c>
      <c r="AK660" s="325"/>
    </row>
    <row r="661" spans="1:37" s="323" customFormat="1" ht="12.75">
      <c r="A661" s="320">
        <v>660</v>
      </c>
      <c r="B661" s="321" t="s">
        <v>3390</v>
      </c>
      <c r="C661" s="323" t="s">
        <v>3496</v>
      </c>
      <c r="D661" s="323" t="s">
        <v>3497</v>
      </c>
      <c r="F661" s="343">
        <v>100</v>
      </c>
      <c r="G661" s="328">
        <v>7.4</v>
      </c>
      <c r="H661" s="327">
        <v>383</v>
      </c>
      <c r="I661" s="323">
        <v>1624</v>
      </c>
      <c r="J661" s="323">
        <v>0.9</v>
      </c>
      <c r="K661" s="328">
        <v>2.2000000000000002</v>
      </c>
      <c r="L661" s="328">
        <v>89.1</v>
      </c>
      <c r="M661" s="328">
        <v>87.7</v>
      </c>
      <c r="N661" s="328">
        <v>1.4</v>
      </c>
      <c r="O661" s="328">
        <v>0.3</v>
      </c>
      <c r="P661" s="323">
        <v>0</v>
      </c>
      <c r="Q661" s="328">
        <v>0</v>
      </c>
      <c r="R661" s="323">
        <v>0</v>
      </c>
      <c r="S661" s="323">
        <v>0</v>
      </c>
      <c r="T661" s="328">
        <v>0</v>
      </c>
      <c r="U661" s="323">
        <v>0</v>
      </c>
      <c r="V661" s="323">
        <v>0</v>
      </c>
      <c r="W661" s="323">
        <v>0</v>
      </c>
      <c r="X661" s="329">
        <v>0</v>
      </c>
      <c r="Y661" s="323">
        <v>0</v>
      </c>
      <c r="Z661" s="323">
        <v>0</v>
      </c>
      <c r="AA661" s="323">
        <v>0</v>
      </c>
      <c r="AB661" s="329">
        <v>0</v>
      </c>
      <c r="AC661" s="329">
        <v>0</v>
      </c>
      <c r="AD661" s="323">
        <v>0</v>
      </c>
      <c r="AE661" s="327">
        <v>0</v>
      </c>
      <c r="AF661" s="323">
        <v>0</v>
      </c>
      <c r="AG661" s="323">
        <v>0</v>
      </c>
      <c r="AH661" s="323">
        <v>0</v>
      </c>
      <c r="AI661" s="323">
        <v>0</v>
      </c>
      <c r="AJ661" s="323">
        <v>0</v>
      </c>
      <c r="AK661" s="325"/>
    </row>
    <row r="662" spans="1:37" s="323" customFormat="1" ht="12.75">
      <c r="A662" s="320">
        <v>661</v>
      </c>
      <c r="B662" s="321" t="s">
        <v>3390</v>
      </c>
      <c r="C662" s="323" t="s">
        <v>3498</v>
      </c>
      <c r="D662" s="323" t="s">
        <v>3499</v>
      </c>
      <c r="F662" s="343"/>
      <c r="G662" s="328">
        <v>44</v>
      </c>
      <c r="H662" s="327">
        <v>252</v>
      </c>
      <c r="I662" s="323">
        <v>1064</v>
      </c>
      <c r="J662" s="323">
        <v>3.4</v>
      </c>
      <c r="K662" s="328">
        <v>6.7</v>
      </c>
      <c r="L662" s="328">
        <v>44.6</v>
      </c>
      <c r="M662" s="328">
        <v>0</v>
      </c>
      <c r="N662" s="328">
        <v>0</v>
      </c>
      <c r="O662" s="328">
        <v>1.3</v>
      </c>
      <c r="P662" s="323">
        <v>58</v>
      </c>
      <c r="Q662" s="328">
        <v>2.6</v>
      </c>
      <c r="R662" s="323">
        <v>54</v>
      </c>
      <c r="S662" s="323">
        <v>84</v>
      </c>
      <c r="T662" s="328">
        <v>0</v>
      </c>
      <c r="U662" s="323">
        <v>0</v>
      </c>
      <c r="V662" s="323">
        <v>0</v>
      </c>
      <c r="W662" s="323">
        <v>0</v>
      </c>
      <c r="X662" s="323">
        <v>0</v>
      </c>
      <c r="Y662" s="323">
        <v>0</v>
      </c>
      <c r="Z662" s="323">
        <v>0</v>
      </c>
      <c r="AA662" s="323">
        <v>0</v>
      </c>
      <c r="AB662" s="329">
        <v>0</v>
      </c>
      <c r="AC662" s="329">
        <v>0</v>
      </c>
      <c r="AD662" s="323">
        <v>0</v>
      </c>
      <c r="AE662" s="327">
        <v>0</v>
      </c>
      <c r="AF662" s="323">
        <v>0</v>
      </c>
      <c r="AG662" s="323">
        <v>0</v>
      </c>
      <c r="AH662" s="323">
        <v>0</v>
      </c>
      <c r="AI662" s="323">
        <v>0</v>
      </c>
      <c r="AJ662" s="323">
        <v>0</v>
      </c>
      <c r="AK662" s="325"/>
    </row>
    <row r="663" spans="1:37" s="323" customFormat="1" ht="12.75">
      <c r="A663" s="320">
        <v>662</v>
      </c>
      <c r="B663" s="321" t="s">
        <v>3390</v>
      </c>
      <c r="C663" s="323" t="s">
        <v>3500</v>
      </c>
      <c r="D663" s="323" t="s">
        <v>3501</v>
      </c>
      <c r="E663" s="323" t="s">
        <v>1194</v>
      </c>
      <c r="F663" s="343"/>
      <c r="G663" s="328">
        <v>70.2</v>
      </c>
      <c r="H663" s="327">
        <v>143</v>
      </c>
      <c r="I663" s="323">
        <v>600</v>
      </c>
      <c r="J663" s="323">
        <v>2.6</v>
      </c>
      <c r="K663" s="328">
        <v>0.1</v>
      </c>
      <c r="L663" s="328">
        <v>26.4</v>
      </c>
      <c r="M663" s="328">
        <v>13.3</v>
      </c>
      <c r="N663" s="328">
        <v>13.1</v>
      </c>
      <c r="O663" s="328">
        <v>0.8</v>
      </c>
      <c r="P663" s="323">
        <v>76</v>
      </c>
      <c r="Q663" s="328">
        <v>0.6</v>
      </c>
      <c r="R663" s="323">
        <v>7</v>
      </c>
      <c r="S663" s="323">
        <v>0</v>
      </c>
      <c r="T663" s="328">
        <v>0</v>
      </c>
      <c r="U663" s="323">
        <v>0</v>
      </c>
      <c r="V663" s="323">
        <v>0</v>
      </c>
      <c r="W663" s="323">
        <v>260</v>
      </c>
      <c r="X663" s="323">
        <v>0</v>
      </c>
      <c r="Y663" s="323">
        <v>0</v>
      </c>
      <c r="Z663" s="323">
        <v>0</v>
      </c>
      <c r="AA663" s="323">
        <v>0</v>
      </c>
      <c r="AB663" s="329">
        <v>0</v>
      </c>
      <c r="AC663" s="327">
        <v>0</v>
      </c>
      <c r="AD663" s="323">
        <v>0</v>
      </c>
      <c r="AE663" s="327">
        <v>0</v>
      </c>
      <c r="AF663" s="323">
        <v>0</v>
      </c>
      <c r="AG663" s="323">
        <v>0</v>
      </c>
      <c r="AH663" s="323">
        <v>0</v>
      </c>
      <c r="AI663" s="323">
        <v>0</v>
      </c>
      <c r="AJ663" s="323">
        <v>0</v>
      </c>
      <c r="AK663" s="325"/>
    </row>
    <row r="664" spans="1:37" s="323" customFormat="1" ht="12.75">
      <c r="A664" s="320">
        <v>663</v>
      </c>
      <c r="B664" s="321" t="s">
        <v>3390</v>
      </c>
      <c r="C664" s="323" t="s">
        <v>3502</v>
      </c>
      <c r="D664" s="323" t="s">
        <v>3503</v>
      </c>
      <c r="E664" s="323" t="s">
        <v>1194</v>
      </c>
      <c r="F664" s="343">
        <v>100</v>
      </c>
      <c r="G664" s="328">
        <v>59.6</v>
      </c>
      <c r="H664" s="327">
        <v>168</v>
      </c>
      <c r="I664" s="323">
        <v>711</v>
      </c>
      <c r="J664" s="323">
        <v>6.7</v>
      </c>
      <c r="K664" s="328">
        <v>2.2000000000000002</v>
      </c>
      <c r="L664" s="328">
        <v>29.3</v>
      </c>
      <c r="M664" s="328">
        <v>27</v>
      </c>
      <c r="N664" s="328">
        <v>2.2999999999999998</v>
      </c>
      <c r="O664" s="328">
        <v>2.2000000000000002</v>
      </c>
      <c r="P664" s="323">
        <v>48</v>
      </c>
      <c r="Q664" s="328">
        <v>1.3</v>
      </c>
      <c r="R664" s="323">
        <v>7</v>
      </c>
      <c r="S664" s="323">
        <v>0</v>
      </c>
      <c r="T664" s="328">
        <v>0</v>
      </c>
      <c r="U664" s="323">
        <v>0</v>
      </c>
      <c r="V664" s="323">
        <v>0</v>
      </c>
      <c r="W664" s="323">
        <v>929</v>
      </c>
      <c r="X664" s="323">
        <v>0</v>
      </c>
      <c r="Y664" s="323">
        <v>0</v>
      </c>
      <c r="Z664" s="323">
        <v>0</v>
      </c>
      <c r="AA664" s="323">
        <v>0</v>
      </c>
      <c r="AB664" s="329">
        <v>0</v>
      </c>
      <c r="AC664" s="327">
        <v>0</v>
      </c>
      <c r="AD664" s="323">
        <v>0</v>
      </c>
      <c r="AE664" s="327">
        <v>0</v>
      </c>
      <c r="AF664" s="323">
        <v>0</v>
      </c>
      <c r="AG664" s="323">
        <v>0</v>
      </c>
      <c r="AH664" s="323">
        <v>0</v>
      </c>
      <c r="AI664" s="323">
        <v>0</v>
      </c>
      <c r="AJ664" s="323">
        <v>0</v>
      </c>
      <c r="AK664" s="325"/>
    </row>
    <row r="665" spans="1:37" s="323" customFormat="1" ht="12.75">
      <c r="A665" s="320">
        <v>664</v>
      </c>
      <c r="B665" s="321" t="s">
        <v>3390</v>
      </c>
      <c r="C665" s="323" t="s">
        <v>3504</v>
      </c>
      <c r="D665" s="323" t="s">
        <v>3505</v>
      </c>
      <c r="E665" s="323" t="s">
        <v>1194</v>
      </c>
      <c r="F665" s="343"/>
      <c r="G665" s="328">
        <v>91.1</v>
      </c>
      <c r="H665" s="327">
        <v>42</v>
      </c>
      <c r="I665" s="323">
        <v>177</v>
      </c>
      <c r="J665" s="323">
        <v>1.3</v>
      </c>
      <c r="K665" s="328">
        <v>0.2</v>
      </c>
      <c r="L665" s="328">
        <v>6.9</v>
      </c>
      <c r="M665" s="328">
        <v>2.8</v>
      </c>
      <c r="N665" s="328">
        <v>4.0999999999999996</v>
      </c>
      <c r="O665" s="328">
        <v>0.6</v>
      </c>
      <c r="P665" s="323">
        <v>33</v>
      </c>
      <c r="Q665" s="328">
        <v>0.3</v>
      </c>
      <c r="R665" s="323">
        <v>12</v>
      </c>
      <c r="S665" s="323">
        <v>0</v>
      </c>
      <c r="T665" s="328">
        <v>0</v>
      </c>
      <c r="U665" s="323">
        <v>0</v>
      </c>
      <c r="V665" s="323">
        <v>0</v>
      </c>
      <c r="W665" s="323">
        <v>238</v>
      </c>
      <c r="X665" s="323">
        <v>0</v>
      </c>
      <c r="Y665" s="323">
        <v>0</v>
      </c>
      <c r="Z665" s="323">
        <v>0</v>
      </c>
      <c r="AA665" s="323">
        <v>0</v>
      </c>
      <c r="AB665" s="329">
        <v>0</v>
      </c>
      <c r="AC665" s="327">
        <v>0</v>
      </c>
      <c r="AD665" s="323">
        <v>0</v>
      </c>
      <c r="AE665" s="327">
        <v>0</v>
      </c>
      <c r="AF665" s="323">
        <v>0</v>
      </c>
      <c r="AG665" s="323">
        <v>0</v>
      </c>
      <c r="AH665" s="323">
        <v>0</v>
      </c>
      <c r="AI665" s="323">
        <v>0</v>
      </c>
      <c r="AJ665" s="323">
        <v>0</v>
      </c>
      <c r="AK665" s="325"/>
    </row>
    <row r="666" spans="1:37" s="323" customFormat="1" ht="12.75">
      <c r="A666" s="320">
        <v>665</v>
      </c>
      <c r="B666" s="321" t="s">
        <v>3390</v>
      </c>
      <c r="C666" s="323" t="s">
        <v>3506</v>
      </c>
      <c r="D666" s="323" t="s">
        <v>3507</v>
      </c>
      <c r="F666" s="343">
        <v>100</v>
      </c>
      <c r="G666" s="328">
        <v>9.4</v>
      </c>
      <c r="H666" s="327">
        <v>361</v>
      </c>
      <c r="I666" s="323">
        <v>1535</v>
      </c>
      <c r="J666" s="323">
        <v>0.2</v>
      </c>
      <c r="K666" s="328">
        <v>0</v>
      </c>
      <c r="L666" s="328">
        <v>90.1</v>
      </c>
      <c r="M666" s="328">
        <v>0</v>
      </c>
      <c r="N666" s="328">
        <v>0</v>
      </c>
      <c r="O666" s="328">
        <v>0.3</v>
      </c>
      <c r="P666" s="323">
        <v>9</v>
      </c>
      <c r="Q666" s="328">
        <v>3</v>
      </c>
      <c r="R666" s="323">
        <v>0</v>
      </c>
      <c r="S666" s="323">
        <v>71</v>
      </c>
      <c r="T666" s="328">
        <v>0</v>
      </c>
      <c r="U666" s="323">
        <v>0</v>
      </c>
      <c r="V666" s="323">
        <v>0</v>
      </c>
      <c r="W666" s="323">
        <v>0</v>
      </c>
      <c r="X666" s="329">
        <v>0</v>
      </c>
      <c r="Y666" s="329">
        <v>0</v>
      </c>
      <c r="Z666" s="328">
        <v>0</v>
      </c>
      <c r="AB666" s="329">
        <v>0</v>
      </c>
      <c r="AC666" s="327">
        <v>0</v>
      </c>
      <c r="AD666" s="323">
        <v>0</v>
      </c>
      <c r="AE666" s="327">
        <v>0</v>
      </c>
      <c r="AF666" s="323">
        <v>0</v>
      </c>
      <c r="AG666" s="323">
        <v>0</v>
      </c>
      <c r="AH666" s="323">
        <v>0</v>
      </c>
      <c r="AI666" s="323">
        <v>0</v>
      </c>
      <c r="AJ666" s="323">
        <v>0</v>
      </c>
      <c r="AK666" s="325"/>
    </row>
    <row r="667" spans="1:37" s="323" customFormat="1" ht="12.75">
      <c r="A667" s="320">
        <v>666</v>
      </c>
      <c r="B667" s="321" t="s">
        <v>3390</v>
      </c>
      <c r="C667" s="323" t="s">
        <v>3508</v>
      </c>
      <c r="D667" s="323" t="s">
        <v>3509</v>
      </c>
      <c r="F667" s="343">
        <v>100</v>
      </c>
      <c r="G667" s="328">
        <v>5.6</v>
      </c>
      <c r="H667" s="327">
        <v>605</v>
      </c>
      <c r="I667" s="323">
        <v>2509</v>
      </c>
      <c r="J667" s="328">
        <v>27.7</v>
      </c>
      <c r="K667" s="328">
        <v>48.8</v>
      </c>
      <c r="L667" s="328">
        <v>12.9</v>
      </c>
      <c r="M667" s="328">
        <v>11.2</v>
      </c>
      <c r="N667" s="328">
        <v>1.7</v>
      </c>
      <c r="O667" s="328">
        <v>5</v>
      </c>
      <c r="P667" s="323">
        <v>39</v>
      </c>
      <c r="Q667" s="328">
        <v>11.7</v>
      </c>
      <c r="R667" s="323">
        <v>6</v>
      </c>
      <c r="S667" s="323">
        <v>850</v>
      </c>
      <c r="T667" s="328">
        <v>0</v>
      </c>
      <c r="U667" s="323">
        <v>6.6</v>
      </c>
      <c r="V667" s="323">
        <v>270</v>
      </c>
      <c r="W667" s="323">
        <v>814</v>
      </c>
      <c r="X667" s="323">
        <v>0.25</v>
      </c>
      <c r="Y667" s="323">
        <v>0.21</v>
      </c>
      <c r="Z667" s="323">
        <v>1.7</v>
      </c>
      <c r="AA667" s="323">
        <v>0</v>
      </c>
      <c r="AB667" s="329">
        <v>0</v>
      </c>
      <c r="AC667" s="327">
        <v>1</v>
      </c>
      <c r="AD667" s="323">
        <v>3</v>
      </c>
      <c r="AE667" s="327">
        <v>0</v>
      </c>
      <c r="AF667" s="323">
        <v>0</v>
      </c>
      <c r="AG667" s="323">
        <v>0</v>
      </c>
      <c r="AH667" s="323">
        <v>0</v>
      </c>
      <c r="AI667" s="323">
        <v>0</v>
      </c>
      <c r="AJ667" s="323">
        <v>0</v>
      </c>
      <c r="AK667" s="325"/>
    </row>
    <row r="668" spans="1:37" s="323" customFormat="1" ht="12.75">
      <c r="A668" s="320">
        <v>667</v>
      </c>
      <c r="B668" s="321" t="s">
        <v>3390</v>
      </c>
      <c r="C668" s="323" t="s">
        <v>3510</v>
      </c>
      <c r="D668" s="323" t="s">
        <v>3511</v>
      </c>
      <c r="F668" s="343">
        <v>100</v>
      </c>
      <c r="G668" s="328">
        <v>13.9</v>
      </c>
      <c r="H668" s="327">
        <v>355</v>
      </c>
      <c r="I668" s="323">
        <v>1504</v>
      </c>
      <c r="J668" s="323">
        <v>1.7</v>
      </c>
      <c r="K668" s="328">
        <v>0.2</v>
      </c>
      <c r="L668" s="328">
        <v>83.3</v>
      </c>
      <c r="M668" s="328">
        <v>76.900000000000006</v>
      </c>
      <c r="N668" s="328">
        <v>6.4</v>
      </c>
      <c r="O668" s="328">
        <v>0.9</v>
      </c>
      <c r="P668" s="323">
        <v>40</v>
      </c>
      <c r="Q668" s="328">
        <v>1.1000000000000001</v>
      </c>
      <c r="R668" s="323">
        <v>1</v>
      </c>
      <c r="S668" s="323">
        <v>42</v>
      </c>
      <c r="T668" s="328">
        <v>0</v>
      </c>
      <c r="U668" s="328">
        <v>0.4</v>
      </c>
      <c r="V668" s="323">
        <v>37</v>
      </c>
      <c r="W668" s="323">
        <v>439</v>
      </c>
      <c r="X668" s="323">
        <v>0.11</v>
      </c>
      <c r="Y668" s="323">
        <v>0.06</v>
      </c>
      <c r="Z668" s="323">
        <v>1.6</v>
      </c>
      <c r="AA668" s="323">
        <v>59</v>
      </c>
      <c r="AB668" s="329">
        <v>0</v>
      </c>
      <c r="AC668" s="327">
        <v>0</v>
      </c>
      <c r="AD668" s="323">
        <v>17</v>
      </c>
      <c r="AE668" s="327">
        <v>0</v>
      </c>
      <c r="AF668" s="323">
        <v>0</v>
      </c>
      <c r="AG668" s="323">
        <v>0</v>
      </c>
      <c r="AH668" s="323">
        <v>0</v>
      </c>
      <c r="AI668" s="323">
        <v>0</v>
      </c>
      <c r="AJ668" s="323">
        <v>0</v>
      </c>
      <c r="AK668" s="325"/>
    </row>
    <row r="669" spans="1:37" s="323" customFormat="1" ht="12.75">
      <c r="A669" s="320">
        <v>668</v>
      </c>
      <c r="B669" s="321" t="s">
        <v>3390</v>
      </c>
      <c r="C669" s="323" t="s">
        <v>3512</v>
      </c>
      <c r="D669" s="323" t="s">
        <v>3513</v>
      </c>
      <c r="E669" s="323" t="s">
        <v>1194</v>
      </c>
      <c r="F669" s="327">
        <v>84</v>
      </c>
      <c r="G669" s="328">
        <v>84.5</v>
      </c>
      <c r="H669" s="327">
        <v>72</v>
      </c>
      <c r="I669" s="323">
        <v>304</v>
      </c>
      <c r="J669" s="328">
        <v>1</v>
      </c>
      <c r="K669" s="328">
        <v>0.4</v>
      </c>
      <c r="L669" s="328">
        <v>13.5</v>
      </c>
      <c r="M669" s="328">
        <v>8.1</v>
      </c>
      <c r="N669" s="328">
        <v>5.4</v>
      </c>
      <c r="O669" s="328">
        <v>0.6</v>
      </c>
      <c r="P669" s="323">
        <v>29</v>
      </c>
      <c r="Q669" s="328">
        <v>0.5</v>
      </c>
      <c r="R669" s="323">
        <v>1</v>
      </c>
      <c r="S669" s="323">
        <v>25</v>
      </c>
      <c r="T669" s="328">
        <v>1.5</v>
      </c>
      <c r="U669" s="328">
        <v>0.6</v>
      </c>
      <c r="V669" s="323">
        <v>20</v>
      </c>
      <c r="W669" s="323">
        <v>270</v>
      </c>
      <c r="X669" s="323">
        <v>0.06</v>
      </c>
      <c r="Y669" s="323">
        <v>0.02</v>
      </c>
      <c r="Z669" s="323">
        <v>0.6</v>
      </c>
      <c r="AA669" s="323">
        <v>7</v>
      </c>
      <c r="AB669" s="329">
        <v>0</v>
      </c>
      <c r="AC669" s="327">
        <v>18</v>
      </c>
      <c r="AD669" s="323">
        <v>2</v>
      </c>
      <c r="AE669" s="327">
        <v>0</v>
      </c>
      <c r="AF669" s="323">
        <v>0</v>
      </c>
      <c r="AG669" s="323">
        <v>0</v>
      </c>
      <c r="AH669" s="323">
        <v>0</v>
      </c>
      <c r="AI669" s="323">
        <v>0</v>
      </c>
      <c r="AJ669" s="323">
        <v>0</v>
      </c>
      <c r="AK669" s="325"/>
    </row>
    <row r="670" spans="1:37" s="323" customFormat="1" ht="12.75">
      <c r="A670" s="320">
        <v>669</v>
      </c>
      <c r="B670" s="321" t="s">
        <v>3390</v>
      </c>
      <c r="C670" s="323" t="s">
        <v>3514</v>
      </c>
      <c r="D670" s="323" t="s">
        <v>3515</v>
      </c>
      <c r="F670" s="327">
        <v>100</v>
      </c>
      <c r="G670" s="328">
        <v>68.3</v>
      </c>
      <c r="H670" s="345">
        <v>123</v>
      </c>
      <c r="I670" s="323">
        <v>524</v>
      </c>
      <c r="J670" s="328">
        <v>2.2999999999999998</v>
      </c>
      <c r="K670" s="328">
        <v>0</v>
      </c>
      <c r="L670" s="328">
        <v>28.5</v>
      </c>
      <c r="M670" s="328">
        <v>0</v>
      </c>
      <c r="N670" s="328">
        <v>0</v>
      </c>
      <c r="O670" s="328">
        <v>0.9</v>
      </c>
      <c r="P670" s="323">
        <v>17</v>
      </c>
      <c r="Q670" s="328">
        <v>1.6</v>
      </c>
      <c r="R670" s="323">
        <v>0</v>
      </c>
      <c r="S670" s="323">
        <v>59</v>
      </c>
      <c r="T670" s="327">
        <v>0</v>
      </c>
      <c r="U670" s="328"/>
      <c r="V670" s="323">
        <v>0</v>
      </c>
      <c r="W670" s="323">
        <v>1</v>
      </c>
      <c r="X670" s="323">
        <v>0.01</v>
      </c>
      <c r="Y670" s="329">
        <v>0.3</v>
      </c>
      <c r="Z670" s="323">
        <v>0.2</v>
      </c>
      <c r="AB670" s="329">
        <v>0</v>
      </c>
      <c r="AC670" s="327">
        <v>0</v>
      </c>
      <c r="AD670" s="323">
        <v>0</v>
      </c>
      <c r="AE670" s="327">
        <v>0</v>
      </c>
      <c r="AF670" s="323">
        <v>0</v>
      </c>
      <c r="AG670" s="323">
        <v>0</v>
      </c>
      <c r="AH670" s="323">
        <v>0</v>
      </c>
      <c r="AI670" s="323">
        <v>0</v>
      </c>
      <c r="AJ670" s="323">
        <v>0</v>
      </c>
      <c r="AK670" s="325"/>
    </row>
    <row r="671" spans="1:37" s="323" customFormat="1" ht="12.75">
      <c r="A671" s="320">
        <v>670</v>
      </c>
      <c r="B671" s="321" t="s">
        <v>3390</v>
      </c>
      <c r="C671" s="323" t="s">
        <v>3516</v>
      </c>
      <c r="D671" s="323" t="s">
        <v>3517</v>
      </c>
      <c r="E671" s="323" t="s">
        <v>3518</v>
      </c>
      <c r="F671" s="327">
        <v>95</v>
      </c>
      <c r="G671" s="328">
        <v>67.8</v>
      </c>
      <c r="H671" s="327">
        <v>135</v>
      </c>
      <c r="I671" s="323">
        <v>572</v>
      </c>
      <c r="J671" s="328">
        <v>5.8</v>
      </c>
      <c r="K671" s="328">
        <v>2.4</v>
      </c>
      <c r="L671" s="328">
        <v>22.6</v>
      </c>
      <c r="M671" s="328">
        <v>0</v>
      </c>
      <c r="N671" s="328">
        <v>0</v>
      </c>
      <c r="O671" s="328">
        <v>1.4</v>
      </c>
      <c r="P671" s="323">
        <v>12</v>
      </c>
      <c r="Q671" s="328">
        <v>1</v>
      </c>
      <c r="R671" s="323">
        <v>20</v>
      </c>
      <c r="S671" s="323">
        <v>67</v>
      </c>
      <c r="T671" s="327">
        <v>0</v>
      </c>
      <c r="U671" s="328">
        <v>0.4</v>
      </c>
      <c r="V671" s="323">
        <v>0</v>
      </c>
      <c r="W671" s="323">
        <v>0</v>
      </c>
      <c r="X671" s="329">
        <v>0.1</v>
      </c>
      <c r="Y671" s="329">
        <v>7.0000000000000007E-2</v>
      </c>
      <c r="Z671" s="323">
        <v>1.3</v>
      </c>
      <c r="AB671" s="329">
        <v>0</v>
      </c>
      <c r="AC671" s="327">
        <v>11</v>
      </c>
      <c r="AD671" s="323">
        <v>0</v>
      </c>
      <c r="AE671" s="327">
        <v>0</v>
      </c>
      <c r="AF671" s="323">
        <v>0</v>
      </c>
      <c r="AG671" s="323">
        <v>0</v>
      </c>
      <c r="AH671" s="323">
        <v>0</v>
      </c>
      <c r="AI671" s="323">
        <v>0</v>
      </c>
      <c r="AJ671" s="323">
        <v>0</v>
      </c>
      <c r="AK671" s="325"/>
    </row>
    <row r="672" spans="1:37" s="323" customFormat="1" ht="12.75">
      <c r="A672" s="320">
        <v>671</v>
      </c>
      <c r="B672" s="321" t="s">
        <v>3390</v>
      </c>
      <c r="C672" s="323" t="s">
        <v>3519</v>
      </c>
      <c r="D672" s="330" t="s">
        <v>3520</v>
      </c>
      <c r="E672" s="323" t="s">
        <v>3521</v>
      </c>
      <c r="F672" s="327">
        <v>69</v>
      </c>
      <c r="G672" s="328">
        <v>71.3</v>
      </c>
      <c r="H672" s="327">
        <v>120</v>
      </c>
      <c r="I672" s="323">
        <v>506</v>
      </c>
      <c r="J672" s="328">
        <v>1.5</v>
      </c>
      <c r="K672" s="328">
        <v>0.3</v>
      </c>
      <c r="L672" s="328">
        <v>25.8</v>
      </c>
      <c r="M672" s="328">
        <v>21.7</v>
      </c>
      <c r="N672" s="328">
        <v>4.0999999999999996</v>
      </c>
      <c r="O672" s="323">
        <v>1.1000000000000001</v>
      </c>
      <c r="P672" s="327">
        <v>43</v>
      </c>
      <c r="Q672" s="328">
        <v>0.6</v>
      </c>
      <c r="R672" s="323">
        <v>11</v>
      </c>
      <c r="S672" s="327">
        <v>65</v>
      </c>
      <c r="T672" s="323">
        <v>0</v>
      </c>
      <c r="U672" s="328">
        <v>0.2</v>
      </c>
      <c r="V672" s="323">
        <v>33</v>
      </c>
      <c r="W672" s="323">
        <v>554</v>
      </c>
      <c r="X672" s="329">
        <v>0.09</v>
      </c>
      <c r="Y672" s="329">
        <v>0.03</v>
      </c>
      <c r="Z672" s="323">
        <v>0.6</v>
      </c>
      <c r="AA672" s="323">
        <v>22</v>
      </c>
      <c r="AB672" s="329">
        <v>0</v>
      </c>
      <c r="AC672" s="327">
        <v>5</v>
      </c>
      <c r="AD672" s="327">
        <v>4</v>
      </c>
      <c r="AE672" s="323">
        <v>0</v>
      </c>
      <c r="AF672" s="323">
        <v>0</v>
      </c>
      <c r="AG672" s="323">
        <v>0</v>
      </c>
      <c r="AH672" s="323">
        <v>0</v>
      </c>
      <c r="AI672" s="323">
        <v>0</v>
      </c>
      <c r="AJ672" s="323">
        <v>0</v>
      </c>
      <c r="AK672" s="325"/>
    </row>
    <row r="673" spans="1:37" s="323" customFormat="1" ht="12.75">
      <c r="A673" s="320">
        <v>672</v>
      </c>
      <c r="B673" s="321" t="s">
        <v>3390</v>
      </c>
      <c r="C673" s="323" t="s">
        <v>3522</v>
      </c>
      <c r="D673" s="330" t="s">
        <v>3523</v>
      </c>
      <c r="F673" s="327"/>
      <c r="G673" s="328">
        <v>79</v>
      </c>
      <c r="H673" s="327">
        <v>82</v>
      </c>
      <c r="I673" s="323">
        <v>349</v>
      </c>
      <c r="J673" s="328">
        <v>1.2</v>
      </c>
      <c r="K673" s="328">
        <v>0.4</v>
      </c>
      <c r="L673" s="328">
        <v>18.5</v>
      </c>
      <c r="M673" s="328">
        <v>0</v>
      </c>
      <c r="N673" s="328">
        <v>0</v>
      </c>
      <c r="O673" s="323">
        <v>0.9</v>
      </c>
      <c r="P673" s="327">
        <v>13</v>
      </c>
      <c r="Q673" s="328">
        <v>0.9</v>
      </c>
      <c r="R673" s="323">
        <v>12</v>
      </c>
      <c r="S673" s="327">
        <v>36</v>
      </c>
      <c r="T673" s="323">
        <v>0</v>
      </c>
      <c r="U673" s="328">
        <v>0</v>
      </c>
      <c r="V673" s="323">
        <v>0</v>
      </c>
      <c r="W673" s="323">
        <v>0</v>
      </c>
      <c r="X673" s="329">
        <v>0</v>
      </c>
      <c r="Y673" s="329">
        <v>0</v>
      </c>
      <c r="Z673" s="323">
        <v>0</v>
      </c>
      <c r="AA673" s="323">
        <v>0</v>
      </c>
      <c r="AB673" s="329">
        <v>0</v>
      </c>
      <c r="AC673" s="327">
        <v>0</v>
      </c>
      <c r="AD673" s="327">
        <v>0</v>
      </c>
      <c r="AE673" s="323">
        <v>0</v>
      </c>
      <c r="AF673" s="323">
        <v>0</v>
      </c>
      <c r="AG673" s="323">
        <v>0</v>
      </c>
      <c r="AH673" s="323">
        <v>0</v>
      </c>
      <c r="AI673" s="323">
        <v>0</v>
      </c>
      <c r="AJ673" s="323">
        <v>0</v>
      </c>
      <c r="AK673" s="325"/>
    </row>
    <row r="674" spans="1:37" s="323" customFormat="1" ht="12.75">
      <c r="A674" s="320">
        <v>673</v>
      </c>
      <c r="B674" s="321" t="s">
        <v>3390</v>
      </c>
      <c r="C674" s="323" t="s">
        <v>3524</v>
      </c>
      <c r="D674" s="330" t="s">
        <v>3525</v>
      </c>
      <c r="F674" s="327"/>
      <c r="G674" s="328">
        <v>28</v>
      </c>
      <c r="H674" s="327">
        <v>304</v>
      </c>
      <c r="I674" s="323">
        <v>1286</v>
      </c>
      <c r="J674" s="328">
        <v>6.4</v>
      </c>
      <c r="K674" s="328">
        <v>4.3</v>
      </c>
      <c r="L674" s="328">
        <v>59.9</v>
      </c>
      <c r="M674" s="328">
        <v>0</v>
      </c>
      <c r="N674" s="328">
        <v>0</v>
      </c>
      <c r="O674" s="323">
        <v>1.4</v>
      </c>
      <c r="P674" s="327">
        <v>54</v>
      </c>
      <c r="Q674" s="328">
        <v>3.8</v>
      </c>
      <c r="R674" s="323">
        <v>15</v>
      </c>
      <c r="S674" s="327">
        <v>219</v>
      </c>
      <c r="T674" s="328">
        <v>0</v>
      </c>
      <c r="U674" s="328">
        <v>0</v>
      </c>
      <c r="V674" s="323">
        <v>0</v>
      </c>
      <c r="W674" s="323">
        <v>101</v>
      </c>
      <c r="X674" s="329">
        <v>0</v>
      </c>
      <c r="Y674" s="329">
        <v>0</v>
      </c>
      <c r="Z674" s="323">
        <v>0</v>
      </c>
      <c r="AA674" s="323">
        <v>0</v>
      </c>
      <c r="AB674" s="329">
        <v>0</v>
      </c>
      <c r="AC674" s="327">
        <v>0</v>
      </c>
      <c r="AD674" s="327">
        <v>0</v>
      </c>
      <c r="AE674" s="323">
        <v>0</v>
      </c>
      <c r="AF674" s="323">
        <v>0</v>
      </c>
      <c r="AG674" s="323">
        <v>0</v>
      </c>
      <c r="AH674" s="323">
        <v>0</v>
      </c>
      <c r="AI674" s="323">
        <v>0</v>
      </c>
      <c r="AJ674" s="323">
        <v>0</v>
      </c>
      <c r="AK674" s="325"/>
    </row>
    <row r="675" spans="1:37" s="323" customFormat="1" ht="12.75">
      <c r="A675" s="320">
        <v>674</v>
      </c>
      <c r="B675" s="321" t="s">
        <v>3390</v>
      </c>
      <c r="C675" s="323" t="s">
        <v>3526</v>
      </c>
      <c r="D675" s="330" t="s">
        <v>3527</v>
      </c>
      <c r="E675" s="323" t="s">
        <v>1194</v>
      </c>
      <c r="F675" s="327">
        <v>35</v>
      </c>
      <c r="G675" s="328">
        <v>50.6</v>
      </c>
      <c r="H675" s="327">
        <v>319</v>
      </c>
      <c r="I675" s="323">
        <v>1324</v>
      </c>
      <c r="J675" s="328">
        <v>3.3</v>
      </c>
      <c r="K675" s="328">
        <v>23.7</v>
      </c>
      <c r="L675" s="328">
        <v>19.399999999999999</v>
      </c>
      <c r="M675" s="328">
        <v>11.8</v>
      </c>
      <c r="N675" s="328">
        <v>7.7</v>
      </c>
      <c r="O675" s="328">
        <v>3</v>
      </c>
      <c r="P675" s="327">
        <v>73</v>
      </c>
      <c r="Q675" s="328">
        <v>2.2999999999999998</v>
      </c>
      <c r="R675" s="323">
        <v>4</v>
      </c>
      <c r="S675" s="327">
        <v>67</v>
      </c>
      <c r="T675" s="328">
        <v>0</v>
      </c>
      <c r="U675" s="328">
        <v>2</v>
      </c>
      <c r="V675" s="323">
        <v>128</v>
      </c>
      <c r="W675" s="323">
        <v>1</v>
      </c>
      <c r="X675" s="329">
        <v>0</v>
      </c>
      <c r="Y675" s="329">
        <v>1.66</v>
      </c>
      <c r="Z675" s="323">
        <v>3.2</v>
      </c>
      <c r="AA675" s="323">
        <v>620</v>
      </c>
      <c r="AB675" s="329">
        <v>0.08</v>
      </c>
      <c r="AC675" s="327">
        <v>0</v>
      </c>
      <c r="AD675" s="327">
        <v>5</v>
      </c>
      <c r="AE675" s="323">
        <v>0</v>
      </c>
      <c r="AF675" s="323">
        <v>0</v>
      </c>
      <c r="AG675" s="323">
        <v>0</v>
      </c>
      <c r="AH675" s="323">
        <v>0</v>
      </c>
      <c r="AI675" s="323">
        <v>0</v>
      </c>
      <c r="AJ675" s="323">
        <v>0</v>
      </c>
      <c r="AK675" s="325"/>
    </row>
    <row r="676" spans="1:37" s="323" customFormat="1" ht="12.75">
      <c r="A676" s="320">
        <v>675</v>
      </c>
      <c r="B676" s="321" t="s">
        <v>3390</v>
      </c>
      <c r="C676" s="323" t="s">
        <v>3528</v>
      </c>
      <c r="D676" s="330" t="s">
        <v>3529</v>
      </c>
      <c r="E676" s="323" t="s">
        <v>1194</v>
      </c>
      <c r="F676" s="327">
        <v>35</v>
      </c>
      <c r="G676" s="328">
        <v>40.799999999999997</v>
      </c>
      <c r="H676" s="327">
        <v>403</v>
      </c>
      <c r="I676" s="323">
        <v>1671</v>
      </c>
      <c r="J676" s="328">
        <v>3.2</v>
      </c>
      <c r="K676" s="328">
        <v>29.4</v>
      </c>
      <c r="L676" s="328">
        <v>24.7</v>
      </c>
      <c r="M676" s="328">
        <v>11.2</v>
      </c>
      <c r="N676" s="328">
        <v>13.4</v>
      </c>
      <c r="O676" s="323">
        <v>1.8</v>
      </c>
      <c r="P676" s="327">
        <v>51</v>
      </c>
      <c r="Q676" s="328">
        <v>2.1</v>
      </c>
      <c r="R676" s="323">
        <v>2</v>
      </c>
      <c r="S676" s="327">
        <v>41</v>
      </c>
      <c r="T676" s="328">
        <v>0</v>
      </c>
      <c r="U676" s="328">
        <v>1.3</v>
      </c>
      <c r="V676" s="323">
        <v>83</v>
      </c>
      <c r="W676" s="323">
        <v>1</v>
      </c>
      <c r="X676" s="329">
        <v>0</v>
      </c>
      <c r="Y676" s="329">
        <v>2.09</v>
      </c>
      <c r="AA676" s="323">
        <v>390</v>
      </c>
      <c r="AB676" s="329">
        <v>0</v>
      </c>
      <c r="AC676" s="327">
        <v>0</v>
      </c>
      <c r="AD676" s="327">
        <v>0</v>
      </c>
      <c r="AE676" s="323">
        <v>0</v>
      </c>
      <c r="AF676" s="323">
        <v>0</v>
      </c>
      <c r="AG676" s="323">
        <v>0</v>
      </c>
      <c r="AH676" s="323">
        <v>0</v>
      </c>
      <c r="AI676" s="323">
        <v>0</v>
      </c>
      <c r="AJ676" s="323">
        <v>0</v>
      </c>
      <c r="AK676" s="325"/>
    </row>
    <row r="677" spans="1:37" s="323" customFormat="1" ht="12.75">
      <c r="A677" s="320">
        <v>676</v>
      </c>
      <c r="B677" s="321" t="s">
        <v>3390</v>
      </c>
      <c r="C677" s="323" t="s">
        <v>3530</v>
      </c>
      <c r="D677" s="330" t="s">
        <v>3531</v>
      </c>
      <c r="E677" s="323" t="s">
        <v>1194</v>
      </c>
      <c r="F677" s="327">
        <v>23</v>
      </c>
      <c r="G677" s="328">
        <v>59.9</v>
      </c>
      <c r="H677" s="327">
        <v>296</v>
      </c>
      <c r="I677" s="323">
        <v>1224</v>
      </c>
      <c r="J677" s="328">
        <v>2.2999999999999998</v>
      </c>
      <c r="K677" s="328">
        <v>25.1</v>
      </c>
      <c r="L677" s="328">
        <v>11.8</v>
      </c>
      <c r="M677" s="328">
        <v>4.9000000000000004</v>
      </c>
      <c r="N677" s="328">
        <v>7</v>
      </c>
      <c r="O677" s="323">
        <v>0.9</v>
      </c>
      <c r="P677" s="327">
        <v>77</v>
      </c>
      <c r="Q677" s="328">
        <v>0.8</v>
      </c>
      <c r="R677" s="323">
        <v>12</v>
      </c>
      <c r="S677" s="327">
        <v>27</v>
      </c>
      <c r="T677" s="328"/>
      <c r="U677" s="328">
        <v>1.7</v>
      </c>
      <c r="V677" s="323">
        <v>20</v>
      </c>
      <c r="W677" s="323">
        <v>232</v>
      </c>
      <c r="X677" s="329">
        <v>0.12</v>
      </c>
      <c r="Y677" s="329">
        <v>5.17</v>
      </c>
      <c r="Z677" s="323">
        <v>0.3</v>
      </c>
      <c r="AA677" s="323">
        <v>0</v>
      </c>
      <c r="AB677" s="329">
        <v>0</v>
      </c>
      <c r="AC677" s="327">
        <v>0</v>
      </c>
      <c r="AD677" s="327">
        <v>0</v>
      </c>
      <c r="AE677" s="323">
        <v>0</v>
      </c>
      <c r="AF677" s="323">
        <v>0</v>
      </c>
      <c r="AG677" s="323">
        <v>0</v>
      </c>
      <c r="AH677" s="323">
        <v>0</v>
      </c>
      <c r="AI677" s="323">
        <v>0</v>
      </c>
      <c r="AJ677" s="323">
        <v>0</v>
      </c>
      <c r="AK677" s="325"/>
    </row>
    <row r="678" spans="1:37" s="323" customFormat="1" ht="12.75">
      <c r="A678" s="320">
        <v>677</v>
      </c>
      <c r="B678" s="321" t="s">
        <v>3390</v>
      </c>
      <c r="C678" s="323" t="s">
        <v>3532</v>
      </c>
      <c r="D678" s="330" t="s">
        <v>3533</v>
      </c>
      <c r="E678" s="323" t="s">
        <v>1194</v>
      </c>
      <c r="F678" s="327">
        <v>65</v>
      </c>
      <c r="G678" s="328">
        <v>88</v>
      </c>
      <c r="H678" s="327">
        <v>51</v>
      </c>
      <c r="I678" s="323">
        <v>2017</v>
      </c>
      <c r="J678" s="328">
        <v>0.4</v>
      </c>
      <c r="K678" s="328">
        <v>0.2</v>
      </c>
      <c r="L678" s="328">
        <v>11</v>
      </c>
      <c r="M678" s="328">
        <v>9</v>
      </c>
      <c r="N678" s="328">
        <v>2</v>
      </c>
      <c r="O678" s="323">
        <v>0.4</v>
      </c>
      <c r="P678" s="327">
        <v>24</v>
      </c>
      <c r="Q678" s="328">
        <v>0.3</v>
      </c>
      <c r="R678" s="323">
        <v>1</v>
      </c>
      <c r="S678" s="327">
        <v>14</v>
      </c>
      <c r="T678" s="328">
        <v>1.7</v>
      </c>
      <c r="U678" s="328">
        <v>0</v>
      </c>
      <c r="V678" s="323">
        <v>12</v>
      </c>
      <c r="W678" s="323">
        <v>266</v>
      </c>
      <c r="X678" s="329">
        <v>0.03</v>
      </c>
      <c r="Y678" s="329">
        <v>0.05</v>
      </c>
      <c r="Z678" s="323">
        <v>0.3</v>
      </c>
      <c r="AA678" s="323">
        <v>14</v>
      </c>
      <c r="AB678" s="329">
        <v>0</v>
      </c>
      <c r="AC678" s="327">
        <v>2</v>
      </c>
      <c r="AD678" s="327">
        <v>79</v>
      </c>
      <c r="AE678" s="323">
        <v>0</v>
      </c>
      <c r="AF678" s="323">
        <v>0</v>
      </c>
      <c r="AG678" s="323">
        <v>0</v>
      </c>
      <c r="AH678" s="323">
        <v>0</v>
      </c>
      <c r="AI678" s="323">
        <v>0</v>
      </c>
      <c r="AJ678" s="323">
        <v>0</v>
      </c>
      <c r="AK678" s="325"/>
    </row>
    <row r="679" spans="1:37" s="323" customFormat="1" ht="12.75">
      <c r="A679" s="320">
        <v>678</v>
      </c>
      <c r="B679" s="321" t="s">
        <v>3390</v>
      </c>
      <c r="C679" s="323" t="s">
        <v>3534</v>
      </c>
      <c r="D679" s="330" t="s">
        <v>3535</v>
      </c>
      <c r="E679" s="323" t="s">
        <v>2616</v>
      </c>
      <c r="F679" s="327">
        <v>100</v>
      </c>
      <c r="G679" s="328">
        <v>5</v>
      </c>
      <c r="H679" s="327">
        <v>582</v>
      </c>
      <c r="I679" s="323">
        <v>2419</v>
      </c>
      <c r="J679" s="328">
        <v>29.9</v>
      </c>
      <c r="K679" s="328">
        <v>42.8</v>
      </c>
      <c r="L679" s="328">
        <v>19.399999999999999</v>
      </c>
      <c r="M679" s="328">
        <v>0</v>
      </c>
      <c r="N679" s="328">
        <v>0</v>
      </c>
      <c r="O679" s="323">
        <v>3.1</v>
      </c>
      <c r="P679" s="327">
        <v>60</v>
      </c>
      <c r="Q679" s="328">
        <v>2.7</v>
      </c>
      <c r="R679" s="323">
        <v>8</v>
      </c>
      <c r="S679" s="327">
        <v>0</v>
      </c>
      <c r="T679" s="328">
        <v>0</v>
      </c>
      <c r="U679" s="328"/>
      <c r="V679" s="323">
        <v>97</v>
      </c>
      <c r="W679" s="323">
        <v>44</v>
      </c>
      <c r="X679" s="329">
        <v>0</v>
      </c>
      <c r="Y679" s="329">
        <v>0</v>
      </c>
      <c r="Z679" s="323">
        <v>0</v>
      </c>
      <c r="AA679" s="323">
        <v>0</v>
      </c>
      <c r="AB679" s="329">
        <v>0</v>
      </c>
      <c r="AC679" s="327">
        <v>0</v>
      </c>
      <c r="AD679" s="327">
        <v>0</v>
      </c>
      <c r="AE679" s="323">
        <v>0</v>
      </c>
      <c r="AF679" s="323">
        <v>0</v>
      </c>
      <c r="AG679" s="323">
        <v>0</v>
      </c>
      <c r="AH679" s="323">
        <v>0</v>
      </c>
      <c r="AI679" s="323">
        <v>0</v>
      </c>
      <c r="AJ679" s="323">
        <v>0</v>
      </c>
      <c r="AK679" s="325"/>
    </row>
    <row r="680" spans="1:37" s="323" customFormat="1" ht="12.75">
      <c r="A680" s="320">
        <v>679</v>
      </c>
      <c r="B680" s="321" t="s">
        <v>3390</v>
      </c>
      <c r="C680" s="323" t="s">
        <v>3536</v>
      </c>
      <c r="D680" s="330" t="s">
        <v>3537</v>
      </c>
      <c r="E680" s="323" t="s">
        <v>3538</v>
      </c>
      <c r="F680" s="327">
        <v>100</v>
      </c>
      <c r="G680" s="328">
        <v>68.900000000000006</v>
      </c>
      <c r="H680" s="327">
        <v>131</v>
      </c>
      <c r="I680" s="323">
        <v>554</v>
      </c>
      <c r="J680" s="328">
        <v>2.2000000000000002</v>
      </c>
      <c r="K680" s="328">
        <v>0.4</v>
      </c>
      <c r="L680" s="328">
        <v>27.6</v>
      </c>
      <c r="M680" s="328">
        <v>23.5</v>
      </c>
      <c r="N680" s="328">
        <v>4.0999999999999996</v>
      </c>
      <c r="O680" s="323">
        <v>0.9</v>
      </c>
      <c r="P680" s="327">
        <v>8</v>
      </c>
      <c r="Q680" s="328">
        <v>0.7</v>
      </c>
      <c r="R680" s="323">
        <v>0</v>
      </c>
      <c r="S680" s="327">
        <v>41</v>
      </c>
      <c r="T680" s="328">
        <v>0</v>
      </c>
      <c r="U680" s="328">
        <v>0.2</v>
      </c>
      <c r="X680" s="329">
        <v>0.14000000000000001</v>
      </c>
      <c r="Y680" s="329">
        <v>0.03</v>
      </c>
      <c r="Z680" s="323">
        <v>0.3</v>
      </c>
      <c r="AA680" s="323">
        <v>0</v>
      </c>
      <c r="AB680" s="329">
        <v>0</v>
      </c>
      <c r="AC680" s="327">
        <v>6</v>
      </c>
      <c r="AD680" s="327">
        <v>7</v>
      </c>
      <c r="AE680" s="323">
        <v>0</v>
      </c>
      <c r="AF680" s="323">
        <v>0</v>
      </c>
      <c r="AG680" s="323">
        <v>0</v>
      </c>
      <c r="AH680" s="323">
        <v>0</v>
      </c>
      <c r="AI680" s="323">
        <v>0</v>
      </c>
      <c r="AJ680" s="323">
        <v>0</v>
      </c>
      <c r="AK680" s="325"/>
    </row>
    <row r="681" spans="1:37" s="323" customFormat="1" ht="12.75">
      <c r="A681" s="320">
        <v>680</v>
      </c>
      <c r="B681" s="321" t="s">
        <v>3390</v>
      </c>
      <c r="C681" s="323" t="s">
        <v>3539</v>
      </c>
      <c r="D681" s="330" t="s">
        <v>3540</v>
      </c>
      <c r="E681" s="323" t="s">
        <v>3541</v>
      </c>
      <c r="F681" s="327">
        <v>100</v>
      </c>
      <c r="G681" s="328">
        <v>70.099999999999994</v>
      </c>
      <c r="H681" s="327">
        <v>125</v>
      </c>
      <c r="I681" s="323">
        <v>530</v>
      </c>
      <c r="J681" s="328">
        <v>1.5</v>
      </c>
      <c r="K681" s="328">
        <v>0.1</v>
      </c>
      <c r="L681" s="328">
        <v>27.6</v>
      </c>
      <c r="M681" s="328">
        <v>23.7</v>
      </c>
      <c r="N681" s="328">
        <v>3.9</v>
      </c>
      <c r="O681" s="323">
        <v>0.7</v>
      </c>
      <c r="P681" s="327">
        <v>14</v>
      </c>
      <c r="Q681" s="328">
        <v>0.5</v>
      </c>
      <c r="R681" s="323">
        <v>8</v>
      </c>
      <c r="S681" s="327">
        <v>49</v>
      </c>
      <c r="T681" s="328">
        <v>0</v>
      </c>
      <c r="U681" s="328">
        <v>0.2</v>
      </c>
      <c r="V681" s="323">
        <v>18</v>
      </c>
      <c r="W681" s="323">
        <v>670</v>
      </c>
      <c r="X681" s="329">
        <v>0.09</v>
      </c>
      <c r="Y681" s="329">
        <v>0.02</v>
      </c>
      <c r="Z681" s="323">
        <v>0.6</v>
      </c>
      <c r="AA681" s="323">
        <v>16</v>
      </c>
      <c r="AB681" s="329">
        <v>0</v>
      </c>
      <c r="AC681" s="327">
        <v>12</v>
      </c>
      <c r="AD681" s="327">
        <v>0</v>
      </c>
      <c r="AE681" s="323">
        <v>0</v>
      </c>
      <c r="AF681" s="323">
        <v>0</v>
      </c>
      <c r="AG681" s="323">
        <v>0</v>
      </c>
      <c r="AH681" s="323">
        <v>0</v>
      </c>
      <c r="AI681" s="323">
        <v>0</v>
      </c>
      <c r="AJ681" s="323">
        <v>0</v>
      </c>
      <c r="AK681" s="325"/>
    </row>
    <row r="682" spans="1:37" s="323" customFormat="1" ht="12.75">
      <c r="A682" s="320">
        <v>681</v>
      </c>
      <c r="B682" s="321" t="s">
        <v>3390</v>
      </c>
      <c r="C682" s="323" t="s">
        <v>3542</v>
      </c>
      <c r="D682" s="330" t="s">
        <v>1804</v>
      </c>
      <c r="E682" s="323" t="s">
        <v>3541</v>
      </c>
      <c r="F682" s="327">
        <v>85</v>
      </c>
      <c r="G682" s="328">
        <v>71.099999999999994</v>
      </c>
      <c r="H682" s="327">
        <v>121</v>
      </c>
      <c r="I682" s="323">
        <v>512</v>
      </c>
      <c r="J682" s="328">
        <v>2</v>
      </c>
      <c r="K682" s="328">
        <v>0.2</v>
      </c>
      <c r="L682" s="328">
        <v>25.9</v>
      </c>
      <c r="M682" s="328">
        <v>21.8</v>
      </c>
      <c r="N682" s="328">
        <v>4.0999999999999996</v>
      </c>
      <c r="O682" s="323">
        <v>0.9</v>
      </c>
      <c r="P682" s="327">
        <v>16</v>
      </c>
      <c r="Q682" s="328">
        <v>0.5</v>
      </c>
      <c r="R682" s="323">
        <v>9</v>
      </c>
      <c r="S682" s="327">
        <v>55</v>
      </c>
      <c r="T682" s="328">
        <v>0</v>
      </c>
      <c r="U682" s="328">
        <v>0.2</v>
      </c>
      <c r="V682" s="323">
        <v>21</v>
      </c>
      <c r="W682" s="323">
        <v>816</v>
      </c>
      <c r="X682" s="329">
        <v>0.12</v>
      </c>
      <c r="Y682" s="329">
        <v>0.03</v>
      </c>
      <c r="Z682" s="323">
        <v>0.6</v>
      </c>
      <c r="AA682" s="323">
        <v>23</v>
      </c>
      <c r="AB682" s="329">
        <v>0</v>
      </c>
      <c r="AC682" s="327">
        <v>13</v>
      </c>
      <c r="AD682" s="327">
        <v>7</v>
      </c>
      <c r="AE682" s="323">
        <v>0</v>
      </c>
      <c r="AF682" s="323">
        <v>0</v>
      </c>
      <c r="AG682" s="323">
        <v>0</v>
      </c>
      <c r="AH682" s="323">
        <v>0</v>
      </c>
      <c r="AI682" s="323">
        <v>0</v>
      </c>
      <c r="AJ682" s="323">
        <v>0</v>
      </c>
      <c r="AK682" s="325"/>
    </row>
    <row r="683" spans="1:37" s="323" customFormat="1" ht="12.75">
      <c r="A683" s="320">
        <v>682</v>
      </c>
      <c r="B683" s="321" t="s">
        <v>3390</v>
      </c>
      <c r="C683" s="323" t="s">
        <v>3543</v>
      </c>
      <c r="D683" s="330" t="s">
        <v>3544</v>
      </c>
      <c r="E683" s="323" t="s">
        <v>3538</v>
      </c>
      <c r="F683" s="327">
        <v>100</v>
      </c>
      <c r="G683" s="328">
        <v>84.6</v>
      </c>
      <c r="H683" s="327">
        <v>77</v>
      </c>
      <c r="I683" s="323">
        <v>322</v>
      </c>
      <c r="J683" s="328">
        <v>1.1000000000000001</v>
      </c>
      <c r="K683" s="328">
        <v>0.1</v>
      </c>
      <c r="L683" s="328">
        <v>13.3</v>
      </c>
      <c r="M683" s="328">
        <v>4.0999999999999996</v>
      </c>
      <c r="N683" s="328">
        <v>9.1999999999999993</v>
      </c>
      <c r="O683" s="323">
        <v>0.9</v>
      </c>
      <c r="P683" s="327">
        <v>8</v>
      </c>
      <c r="Q683" s="328">
        <v>0.9</v>
      </c>
      <c r="R683" s="323">
        <v>0</v>
      </c>
      <c r="S683" s="327">
        <v>42</v>
      </c>
      <c r="T683" s="328">
        <v>0</v>
      </c>
      <c r="U683" s="328">
        <v>0</v>
      </c>
      <c r="V683" s="323">
        <v>0</v>
      </c>
      <c r="W683" s="323">
        <v>0</v>
      </c>
      <c r="X683" s="323">
        <v>0.04</v>
      </c>
      <c r="Y683" s="329">
        <v>0.03</v>
      </c>
      <c r="Z683" s="323">
        <v>0.4</v>
      </c>
      <c r="AA683" s="323">
        <v>0</v>
      </c>
      <c r="AB683" s="329">
        <v>0</v>
      </c>
      <c r="AC683" s="327">
        <v>31</v>
      </c>
      <c r="AD683" s="327">
        <v>3</v>
      </c>
      <c r="AE683" s="323">
        <v>0</v>
      </c>
      <c r="AF683" s="323">
        <v>0</v>
      </c>
      <c r="AG683" s="323">
        <v>0</v>
      </c>
      <c r="AH683" s="323">
        <v>0</v>
      </c>
      <c r="AI683" s="323">
        <v>0</v>
      </c>
      <c r="AJ683" s="323">
        <v>0</v>
      </c>
      <c r="AK683" s="325"/>
    </row>
    <row r="684" spans="1:37" s="323" customFormat="1" ht="12.75">
      <c r="A684" s="320">
        <v>683</v>
      </c>
      <c r="B684" s="321" t="s">
        <v>3390</v>
      </c>
      <c r="C684" s="323" t="s">
        <v>3545</v>
      </c>
      <c r="D684" s="330" t="s">
        <v>3546</v>
      </c>
      <c r="E684" s="323" t="s">
        <v>3547</v>
      </c>
      <c r="F684" s="327">
        <v>95</v>
      </c>
      <c r="G684" s="328">
        <v>87.2</v>
      </c>
      <c r="H684" s="327">
        <v>52</v>
      </c>
      <c r="I684" s="323">
        <v>220</v>
      </c>
      <c r="J684" s="328">
        <v>1.4</v>
      </c>
      <c r="K684" s="328">
        <v>0.4</v>
      </c>
      <c r="L684" s="328">
        <v>10.7</v>
      </c>
      <c r="M684" s="328">
        <v>0</v>
      </c>
      <c r="N684" s="328">
        <v>0</v>
      </c>
      <c r="O684" s="323">
        <v>0.3</v>
      </c>
      <c r="P684" s="327">
        <v>0</v>
      </c>
      <c r="Q684" s="328">
        <v>0</v>
      </c>
      <c r="R684" s="323">
        <v>7</v>
      </c>
      <c r="S684" s="327">
        <v>0</v>
      </c>
      <c r="T684" s="328">
        <v>0</v>
      </c>
      <c r="U684" s="328">
        <v>0.1</v>
      </c>
      <c r="V684" s="323">
        <v>0</v>
      </c>
      <c r="W684" s="323">
        <v>0</v>
      </c>
      <c r="X684" s="323">
        <v>0</v>
      </c>
      <c r="Y684" s="329">
        <v>0</v>
      </c>
      <c r="Z684" s="323">
        <v>0</v>
      </c>
      <c r="AA684" s="323">
        <v>0</v>
      </c>
      <c r="AB684" s="329">
        <v>0</v>
      </c>
      <c r="AC684" s="327">
        <v>382</v>
      </c>
      <c r="AD684" s="327">
        <v>0</v>
      </c>
      <c r="AE684" s="323">
        <v>0</v>
      </c>
      <c r="AF684" s="323">
        <v>0</v>
      </c>
      <c r="AG684" s="323">
        <v>0</v>
      </c>
      <c r="AH684" s="323">
        <v>0</v>
      </c>
      <c r="AI684" s="323">
        <v>0</v>
      </c>
      <c r="AJ684" s="323">
        <v>0</v>
      </c>
      <c r="AK684" s="325"/>
    </row>
    <row r="685" spans="1:37" s="323" customFormat="1" ht="12.75">
      <c r="A685" s="320">
        <v>684</v>
      </c>
      <c r="B685" s="321" t="s">
        <v>3390</v>
      </c>
      <c r="C685" s="323" t="s">
        <v>3548</v>
      </c>
      <c r="D685" s="330" t="s">
        <v>3549</v>
      </c>
      <c r="E685" s="323" t="s">
        <v>3538</v>
      </c>
      <c r="F685" s="327">
        <v>100</v>
      </c>
      <c r="G685" s="344">
        <v>87.7</v>
      </c>
      <c r="H685" s="327">
        <v>50</v>
      </c>
      <c r="I685" s="323">
        <v>211</v>
      </c>
      <c r="J685" s="328">
        <v>1.4</v>
      </c>
      <c r="K685" s="328">
        <v>0.5</v>
      </c>
      <c r="L685" s="328">
        <v>9.6999999999999993</v>
      </c>
      <c r="M685" s="328">
        <v>9.4</v>
      </c>
      <c r="N685" s="328">
        <v>0.3</v>
      </c>
      <c r="O685" s="323">
        <v>0.6</v>
      </c>
      <c r="P685" s="327">
        <v>15</v>
      </c>
      <c r="Q685" s="328">
        <v>0.7</v>
      </c>
      <c r="R685" s="323">
        <v>0</v>
      </c>
      <c r="S685" s="327">
        <v>57</v>
      </c>
      <c r="T685" s="323">
        <v>0</v>
      </c>
      <c r="U685" s="323">
        <v>0</v>
      </c>
      <c r="V685" s="323">
        <v>0</v>
      </c>
      <c r="W685" s="323">
        <v>577</v>
      </c>
      <c r="X685" s="323">
        <v>0.04</v>
      </c>
      <c r="Y685" s="329">
        <v>0.03</v>
      </c>
      <c r="Z685" s="323">
        <v>0.4</v>
      </c>
      <c r="AA685" s="323">
        <v>14</v>
      </c>
      <c r="AB685" s="329">
        <v>0</v>
      </c>
      <c r="AC685" s="327">
        <v>20</v>
      </c>
      <c r="AD685" s="327">
        <v>0</v>
      </c>
      <c r="AE685" s="323">
        <v>0</v>
      </c>
      <c r="AF685" s="323">
        <v>0</v>
      </c>
      <c r="AG685" s="323">
        <v>0</v>
      </c>
      <c r="AH685" s="323">
        <v>0</v>
      </c>
      <c r="AI685" s="323">
        <v>0</v>
      </c>
      <c r="AJ685" s="323">
        <v>0</v>
      </c>
      <c r="AK685" s="325"/>
    </row>
    <row r="686" spans="1:37" s="323" customFormat="1" ht="12.75">
      <c r="A686" s="320">
        <v>685</v>
      </c>
      <c r="B686" s="321" t="s">
        <v>3390</v>
      </c>
      <c r="C686" s="323" t="s">
        <v>3550</v>
      </c>
      <c r="D686" s="330" t="s">
        <v>3551</v>
      </c>
      <c r="E686" s="323" t="s">
        <v>3538</v>
      </c>
      <c r="F686" s="327">
        <v>86</v>
      </c>
      <c r="G686" s="344">
        <v>84.1</v>
      </c>
      <c r="H686" s="327">
        <v>60</v>
      </c>
      <c r="I686" s="323">
        <v>257</v>
      </c>
      <c r="J686" s="328">
        <v>1.5</v>
      </c>
      <c r="K686" s="328">
        <v>0</v>
      </c>
      <c r="L686" s="328">
        <v>13.6</v>
      </c>
      <c r="M686" s="328">
        <v>0</v>
      </c>
      <c r="N686" s="328">
        <v>0</v>
      </c>
      <c r="O686" s="323">
        <v>0.8</v>
      </c>
      <c r="P686" s="327">
        <v>3</v>
      </c>
      <c r="Q686" s="323">
        <v>1.1000000000000001</v>
      </c>
      <c r="R686" s="323">
        <v>11</v>
      </c>
      <c r="S686" s="327">
        <v>28</v>
      </c>
      <c r="T686" s="323">
        <v>0</v>
      </c>
      <c r="U686" s="323">
        <v>0.3</v>
      </c>
      <c r="V686" s="323">
        <v>0</v>
      </c>
      <c r="W686" s="323">
        <v>0</v>
      </c>
      <c r="X686" s="323">
        <v>0.05</v>
      </c>
      <c r="Y686" s="323">
        <v>0.03</v>
      </c>
      <c r="Z686" s="323">
        <v>0.2</v>
      </c>
      <c r="AA686" s="323">
        <v>0</v>
      </c>
      <c r="AB686" s="329">
        <v>0</v>
      </c>
      <c r="AC686" s="327">
        <v>11</v>
      </c>
      <c r="AD686" s="327">
        <v>0</v>
      </c>
      <c r="AE686" s="323">
        <v>0</v>
      </c>
      <c r="AF686" s="323">
        <v>0</v>
      </c>
      <c r="AG686" s="323">
        <v>0</v>
      </c>
      <c r="AH686" s="323">
        <v>0</v>
      </c>
      <c r="AI686" s="323">
        <v>0</v>
      </c>
      <c r="AJ686" s="323">
        <v>0</v>
      </c>
      <c r="AK686" s="325"/>
    </row>
    <row r="687" spans="1:37" s="323" customFormat="1" ht="12.75">
      <c r="A687" s="320">
        <v>686</v>
      </c>
      <c r="B687" s="321" t="s">
        <v>3390</v>
      </c>
      <c r="C687" s="323" t="s">
        <v>3552</v>
      </c>
      <c r="D687" s="330" t="s">
        <v>3553</v>
      </c>
      <c r="E687" s="323" t="s">
        <v>1117</v>
      </c>
      <c r="F687" s="327"/>
      <c r="G687" s="344">
        <v>87.7</v>
      </c>
      <c r="H687" s="327">
        <v>60</v>
      </c>
      <c r="I687" s="323">
        <v>253</v>
      </c>
      <c r="J687" s="328">
        <v>0.7</v>
      </c>
      <c r="K687" s="328">
        <v>0</v>
      </c>
      <c r="L687" s="328">
        <v>10.8</v>
      </c>
      <c r="M687" s="328">
        <v>3.9</v>
      </c>
      <c r="N687" s="328">
        <v>6.9</v>
      </c>
      <c r="O687" s="323">
        <v>0.8</v>
      </c>
      <c r="P687" s="327">
        <v>144</v>
      </c>
      <c r="Q687" s="323">
        <v>0.2</v>
      </c>
      <c r="R687" s="323">
        <v>4</v>
      </c>
      <c r="S687" s="327">
        <v>71</v>
      </c>
      <c r="T687" s="323">
        <v>0</v>
      </c>
      <c r="U687" s="323">
        <v>0.3</v>
      </c>
      <c r="V687" s="323">
        <v>57</v>
      </c>
      <c r="W687" s="323">
        <v>137</v>
      </c>
      <c r="X687" s="323">
        <v>0.01</v>
      </c>
      <c r="Y687" s="323">
        <v>0.16</v>
      </c>
      <c r="Z687" s="323">
        <v>0.4</v>
      </c>
      <c r="AA687" s="323">
        <v>14</v>
      </c>
      <c r="AB687" s="329">
        <v>0</v>
      </c>
      <c r="AC687" s="323">
        <v>0</v>
      </c>
      <c r="AD687" s="327">
        <v>101</v>
      </c>
      <c r="AE687" s="323">
        <v>0</v>
      </c>
      <c r="AF687" s="323">
        <v>0</v>
      </c>
      <c r="AG687" s="323">
        <v>0</v>
      </c>
      <c r="AH687" s="323">
        <v>0</v>
      </c>
      <c r="AI687" s="323">
        <v>0</v>
      </c>
      <c r="AJ687" s="323">
        <v>0</v>
      </c>
      <c r="AK687" s="325"/>
    </row>
    <row r="688" spans="1:37" s="323" customFormat="1" ht="12.75">
      <c r="A688" s="320">
        <v>687</v>
      </c>
      <c r="B688" s="321" t="s">
        <v>3390</v>
      </c>
      <c r="C688" s="323" t="s">
        <v>3554</v>
      </c>
      <c r="D688" s="330" t="s">
        <v>3555</v>
      </c>
      <c r="E688" s="323" t="s">
        <v>3556</v>
      </c>
      <c r="F688" s="327">
        <v>90</v>
      </c>
      <c r="G688" s="328">
        <v>90.5</v>
      </c>
      <c r="H688" s="327">
        <v>42</v>
      </c>
      <c r="I688" s="323">
        <v>176</v>
      </c>
      <c r="J688" s="328">
        <v>3.4</v>
      </c>
      <c r="K688" s="328">
        <v>2</v>
      </c>
      <c r="L688" s="328">
        <v>2.6</v>
      </c>
      <c r="M688" s="328">
        <v>0</v>
      </c>
      <c r="N688" s="328">
        <v>0</v>
      </c>
      <c r="O688" s="323">
        <v>1.5</v>
      </c>
      <c r="P688" s="327">
        <v>100</v>
      </c>
      <c r="Q688" s="323">
        <v>1.2</v>
      </c>
      <c r="S688" s="327">
        <v>100</v>
      </c>
      <c r="T688" s="323">
        <v>0</v>
      </c>
      <c r="U688" s="323">
        <v>0</v>
      </c>
      <c r="V688" s="323">
        <v>0</v>
      </c>
      <c r="W688" s="323">
        <v>0</v>
      </c>
      <c r="X688" s="323">
        <v>0.04</v>
      </c>
      <c r="Y688" s="329">
        <v>0.1</v>
      </c>
      <c r="Z688" s="323">
        <v>0.4</v>
      </c>
      <c r="AA688" s="323">
        <v>0</v>
      </c>
      <c r="AB688" s="329">
        <v>0</v>
      </c>
      <c r="AC688" s="323">
        <v>1</v>
      </c>
      <c r="AD688" s="327">
        <v>0</v>
      </c>
      <c r="AE688" s="323">
        <v>0</v>
      </c>
      <c r="AF688" s="323">
        <v>0</v>
      </c>
      <c r="AG688" s="323">
        <v>0</v>
      </c>
      <c r="AH688" s="323">
        <v>0</v>
      </c>
      <c r="AI688" s="323">
        <v>0</v>
      </c>
      <c r="AJ688" s="323">
        <v>0</v>
      </c>
      <c r="AK688" s="325"/>
    </row>
    <row r="689" spans="1:37" s="323" customFormat="1" ht="12.75">
      <c r="A689" s="320">
        <v>688</v>
      </c>
      <c r="B689" s="321" t="s">
        <v>3390</v>
      </c>
      <c r="C689" s="323" t="s">
        <v>3557</v>
      </c>
      <c r="D689" s="330" t="s">
        <v>3558</v>
      </c>
      <c r="E689" s="323" t="s">
        <v>1194</v>
      </c>
      <c r="F689" s="327"/>
      <c r="G689" s="328">
        <v>95.8</v>
      </c>
      <c r="H689" s="327">
        <v>17</v>
      </c>
      <c r="I689" s="323">
        <v>72</v>
      </c>
      <c r="J689" s="328">
        <v>0.8</v>
      </c>
      <c r="K689" s="328">
        <v>0.1</v>
      </c>
      <c r="L689" s="328">
        <v>2.9</v>
      </c>
      <c r="M689" s="328">
        <v>2</v>
      </c>
      <c r="N689" s="328">
        <v>0.7</v>
      </c>
      <c r="O689" s="323">
        <v>0.4</v>
      </c>
      <c r="P689" s="327">
        <v>18</v>
      </c>
      <c r="Q689" s="323">
        <v>0.3</v>
      </c>
      <c r="R689" s="323">
        <v>38</v>
      </c>
      <c r="S689" s="327">
        <v>30</v>
      </c>
      <c r="T689" s="323">
        <v>0</v>
      </c>
      <c r="U689" s="323">
        <v>0</v>
      </c>
      <c r="V689" s="323">
        <v>0</v>
      </c>
      <c r="W689" s="323">
        <v>0</v>
      </c>
      <c r="X689" s="323">
        <v>0.02</v>
      </c>
      <c r="Y689" s="323">
        <v>0.03</v>
      </c>
      <c r="Z689" s="323">
        <v>0.2</v>
      </c>
      <c r="AA689" s="323">
        <v>0</v>
      </c>
      <c r="AB689" s="329">
        <v>0</v>
      </c>
      <c r="AC689" s="323">
        <v>11</v>
      </c>
      <c r="AD689" s="327">
        <v>35</v>
      </c>
      <c r="AE689" s="323">
        <v>0</v>
      </c>
      <c r="AF689" s="323">
        <v>0</v>
      </c>
      <c r="AG689" s="323">
        <v>0</v>
      </c>
      <c r="AH689" s="323">
        <v>0</v>
      </c>
      <c r="AI689" s="323">
        <v>0</v>
      </c>
      <c r="AJ689" s="323">
        <v>0</v>
      </c>
      <c r="AK689" s="325"/>
    </row>
    <row r="690" spans="1:37" s="323" customFormat="1" ht="12.75">
      <c r="A690" s="320">
        <v>689</v>
      </c>
      <c r="B690" s="321" t="s">
        <v>3390</v>
      </c>
      <c r="C690" s="323" t="s">
        <v>3559</v>
      </c>
      <c r="D690" s="330" t="s">
        <v>3560</v>
      </c>
      <c r="F690" s="327"/>
      <c r="G690" s="328">
        <v>67.900000000000006</v>
      </c>
      <c r="H690" s="327">
        <v>124</v>
      </c>
      <c r="I690" s="323">
        <v>528</v>
      </c>
      <c r="J690" s="328">
        <v>0.3</v>
      </c>
      <c r="K690" s="328">
        <v>0.1</v>
      </c>
      <c r="L690" s="328">
        <v>28.5</v>
      </c>
      <c r="M690" s="328">
        <v>0</v>
      </c>
      <c r="N690" s="328">
        <v>0</v>
      </c>
      <c r="O690" s="323">
        <v>1.2</v>
      </c>
      <c r="P690" s="327">
        <v>15</v>
      </c>
      <c r="Q690" s="323">
        <v>3.5</v>
      </c>
      <c r="R690" s="323">
        <v>15</v>
      </c>
      <c r="S690" s="327">
        <v>36</v>
      </c>
      <c r="T690" s="323">
        <v>0</v>
      </c>
      <c r="U690" s="323">
        <v>0</v>
      </c>
      <c r="V690" s="323">
        <v>0</v>
      </c>
      <c r="W690" s="323">
        <v>0</v>
      </c>
      <c r="X690" s="323">
        <v>0</v>
      </c>
      <c r="Y690" s="323">
        <v>0</v>
      </c>
      <c r="Z690" s="323">
        <v>0</v>
      </c>
      <c r="AA690" s="323">
        <v>0</v>
      </c>
      <c r="AB690" s="329">
        <v>0</v>
      </c>
      <c r="AC690" s="323">
        <v>0</v>
      </c>
      <c r="AD690" s="327">
        <v>0</v>
      </c>
      <c r="AE690" s="323">
        <v>0</v>
      </c>
      <c r="AF690" s="323">
        <v>0</v>
      </c>
      <c r="AG690" s="323">
        <v>0</v>
      </c>
      <c r="AH690" s="323">
        <v>0</v>
      </c>
      <c r="AI690" s="323">
        <v>0</v>
      </c>
      <c r="AJ690" s="323">
        <v>0</v>
      </c>
      <c r="AK690" s="325"/>
    </row>
    <row r="691" spans="1:37" s="323" customFormat="1" ht="12.75">
      <c r="A691" s="320">
        <v>690</v>
      </c>
      <c r="B691" s="321" t="s">
        <v>3390</v>
      </c>
      <c r="C691" s="323" t="s">
        <v>3561</v>
      </c>
      <c r="D691" s="330" t="s">
        <v>3562</v>
      </c>
      <c r="E691" s="323" t="s">
        <v>3563</v>
      </c>
      <c r="F691" s="327">
        <v>62</v>
      </c>
      <c r="G691" s="328">
        <v>87.1</v>
      </c>
      <c r="H691" s="327">
        <v>54</v>
      </c>
      <c r="I691" s="323">
        <v>229</v>
      </c>
      <c r="J691" s="328">
        <v>0.5</v>
      </c>
      <c r="K691" s="328">
        <v>0.2</v>
      </c>
      <c r="L691" s="328">
        <v>12</v>
      </c>
      <c r="M691" s="328">
        <v>10.7</v>
      </c>
      <c r="N691" s="328">
        <v>1.3</v>
      </c>
      <c r="O691" s="323">
        <v>0.3</v>
      </c>
      <c r="P691" s="327">
        <v>134</v>
      </c>
      <c r="Q691" s="328">
        <v>6</v>
      </c>
      <c r="R691" s="323">
        <v>2</v>
      </c>
      <c r="S691" s="327">
        <v>1</v>
      </c>
      <c r="T691" s="328">
        <v>0</v>
      </c>
      <c r="U691" s="323">
        <v>0.1</v>
      </c>
      <c r="V691" s="323">
        <v>13</v>
      </c>
      <c r="W691" s="323">
        <v>2445</v>
      </c>
      <c r="X691" s="323">
        <v>7.0000000000000007E-2</v>
      </c>
      <c r="Y691" s="323">
        <v>0.03</v>
      </c>
      <c r="Z691" s="323">
        <v>0.4</v>
      </c>
      <c r="AA691" s="323">
        <v>11</v>
      </c>
      <c r="AB691" s="329">
        <v>0</v>
      </c>
      <c r="AC691" s="323">
        <v>14</v>
      </c>
      <c r="AD691" s="327">
        <v>3</v>
      </c>
      <c r="AE691" s="323">
        <v>0</v>
      </c>
      <c r="AF691" s="323">
        <v>0</v>
      </c>
      <c r="AG691" s="323">
        <v>0</v>
      </c>
      <c r="AH691" s="323">
        <v>0</v>
      </c>
      <c r="AI691" s="323">
        <v>0</v>
      </c>
      <c r="AJ691" s="323">
        <v>0</v>
      </c>
      <c r="AK691" s="325"/>
    </row>
    <row r="692" spans="1:37" s="323" customFormat="1" ht="12.75">
      <c r="A692" s="320">
        <v>691</v>
      </c>
      <c r="B692" s="321" t="s">
        <v>3390</v>
      </c>
      <c r="C692" s="323" t="s">
        <v>3564</v>
      </c>
      <c r="D692" s="330" t="s">
        <v>3565</v>
      </c>
      <c r="E692" s="323" t="s">
        <v>3563</v>
      </c>
      <c r="F692" s="327"/>
      <c r="G692" s="328">
        <v>77.599999999999994</v>
      </c>
      <c r="H692" s="327">
        <v>82</v>
      </c>
      <c r="I692" s="323">
        <v>350</v>
      </c>
      <c r="J692" s="328">
        <v>3.6</v>
      </c>
      <c r="K692" s="328">
        <v>0.1</v>
      </c>
      <c r="L692" s="328">
        <v>16.7</v>
      </c>
      <c r="M692" s="328">
        <v>0</v>
      </c>
      <c r="N692" s="328">
        <v>0</v>
      </c>
      <c r="O692" s="328">
        <v>2</v>
      </c>
      <c r="P692" s="327">
        <v>210</v>
      </c>
      <c r="Q692" s="328">
        <v>5.0999999999999996</v>
      </c>
      <c r="R692" s="323">
        <v>7</v>
      </c>
      <c r="S692" s="327">
        <v>2</v>
      </c>
      <c r="T692" s="323">
        <v>0</v>
      </c>
      <c r="U692" s="323">
        <v>8</v>
      </c>
      <c r="V692" s="323">
        <v>72</v>
      </c>
      <c r="W692" s="323">
        <v>2692</v>
      </c>
      <c r="X692" s="323">
        <v>0</v>
      </c>
      <c r="Y692" s="323">
        <v>0</v>
      </c>
      <c r="Z692" s="323">
        <v>0</v>
      </c>
      <c r="AA692" s="323">
        <v>0</v>
      </c>
      <c r="AB692" s="329">
        <v>0</v>
      </c>
      <c r="AC692" s="323">
        <v>13</v>
      </c>
      <c r="AD692" s="327">
        <v>0</v>
      </c>
      <c r="AE692" s="323">
        <v>0</v>
      </c>
      <c r="AF692" s="323">
        <v>0</v>
      </c>
      <c r="AG692" s="323">
        <v>0</v>
      </c>
      <c r="AH692" s="323">
        <v>0</v>
      </c>
      <c r="AI692" s="323">
        <v>0</v>
      </c>
      <c r="AJ692" s="323">
        <v>0</v>
      </c>
      <c r="AK692" s="325"/>
    </row>
    <row r="693" spans="1:37" s="323" customFormat="1" ht="12.75">
      <c r="A693" s="320">
        <v>692</v>
      </c>
      <c r="B693" s="321" t="s">
        <v>3390</v>
      </c>
      <c r="C693" s="323" t="s">
        <v>3566</v>
      </c>
      <c r="D693" s="330" t="s">
        <v>3567</v>
      </c>
      <c r="E693" s="323" t="s">
        <v>2616</v>
      </c>
      <c r="F693" s="327">
        <v>100</v>
      </c>
      <c r="G693" s="328">
        <v>5.2</v>
      </c>
      <c r="H693" s="327">
        <v>667</v>
      </c>
      <c r="I693" s="323">
        <v>2758</v>
      </c>
      <c r="J693" s="328">
        <v>15.8</v>
      </c>
      <c r="K693" s="331">
        <v>60.2</v>
      </c>
      <c r="L693" s="328">
        <v>15.5</v>
      </c>
      <c r="M693" s="328">
        <v>0</v>
      </c>
      <c r="N693" s="328">
        <v>0</v>
      </c>
      <c r="O693" s="328">
        <v>3.4</v>
      </c>
      <c r="P693" s="327">
        <v>0</v>
      </c>
      <c r="Q693" s="328">
        <v>0</v>
      </c>
      <c r="R693" s="323">
        <v>0</v>
      </c>
      <c r="S693" s="327">
        <v>0</v>
      </c>
      <c r="T693" s="323">
        <v>0</v>
      </c>
      <c r="U693" s="323">
        <v>0</v>
      </c>
      <c r="V693" s="323">
        <v>0</v>
      </c>
      <c r="W693" s="323">
        <v>0</v>
      </c>
      <c r="X693" s="323">
        <v>0</v>
      </c>
      <c r="Y693" s="323">
        <v>0</v>
      </c>
      <c r="Z693" s="323">
        <v>0</v>
      </c>
      <c r="AA693" s="323">
        <v>0</v>
      </c>
      <c r="AB693" s="329">
        <v>0</v>
      </c>
      <c r="AC693" s="323">
        <v>0</v>
      </c>
      <c r="AD693" s="327">
        <v>0</v>
      </c>
      <c r="AE693" s="323">
        <v>0</v>
      </c>
      <c r="AF693" s="323">
        <v>0</v>
      </c>
      <c r="AG693" s="323">
        <v>0</v>
      </c>
      <c r="AH693" s="323">
        <v>0</v>
      </c>
      <c r="AI693" s="323">
        <v>0</v>
      </c>
      <c r="AJ693" s="323">
        <v>0</v>
      </c>
      <c r="AK693" s="325"/>
    </row>
    <row r="694" spans="1:37" s="323" customFormat="1" ht="12.75">
      <c r="A694" s="320">
        <v>693</v>
      </c>
      <c r="B694" s="321" t="s">
        <v>3390</v>
      </c>
      <c r="C694" s="323" t="s">
        <v>3568</v>
      </c>
      <c r="D694" s="330" t="s">
        <v>3569</v>
      </c>
      <c r="F694" s="327">
        <v>100</v>
      </c>
      <c r="G694" s="328">
        <v>44.2</v>
      </c>
      <c r="H694" s="327">
        <v>237</v>
      </c>
      <c r="I694" s="323">
        <v>998</v>
      </c>
      <c r="J694" s="328">
        <v>33.1</v>
      </c>
      <c r="K694" s="328">
        <v>1.3</v>
      </c>
      <c r="L694" s="328">
        <v>16</v>
      </c>
      <c r="M694" s="328">
        <v>1.5</v>
      </c>
      <c r="N694" s="328">
        <v>14.4</v>
      </c>
      <c r="O694" s="328">
        <v>5.5</v>
      </c>
      <c r="P694" s="327">
        <v>44</v>
      </c>
      <c r="Q694" s="328">
        <v>92.2</v>
      </c>
      <c r="R694" s="323">
        <v>1264</v>
      </c>
      <c r="S694" s="327">
        <v>408</v>
      </c>
      <c r="T694" s="323">
        <v>0.4</v>
      </c>
      <c r="U694" s="323">
        <v>5.7</v>
      </c>
      <c r="V694" s="323">
        <v>66</v>
      </c>
      <c r="W694" s="323">
        <v>477</v>
      </c>
      <c r="X694" s="323">
        <v>0</v>
      </c>
      <c r="Y694" s="323">
        <v>0.11</v>
      </c>
      <c r="Z694" s="328">
        <v>0</v>
      </c>
      <c r="AB694" s="329">
        <v>0.01</v>
      </c>
      <c r="AC694" s="323">
        <v>0</v>
      </c>
      <c r="AD694" s="327">
        <v>0</v>
      </c>
      <c r="AE694" s="323">
        <v>0</v>
      </c>
      <c r="AF694" s="323">
        <v>0</v>
      </c>
      <c r="AG694" s="323">
        <v>0</v>
      </c>
      <c r="AH694" s="323">
        <v>0</v>
      </c>
      <c r="AI694" s="323">
        <v>0</v>
      </c>
      <c r="AJ694" s="323">
        <v>0</v>
      </c>
      <c r="AK694" s="325"/>
    </row>
    <row r="695" spans="1:37" s="323" customFormat="1" ht="12.75">
      <c r="A695" s="320">
        <v>694</v>
      </c>
      <c r="B695" s="321" t="s">
        <v>3390</v>
      </c>
      <c r="C695" s="323" t="s">
        <v>3570</v>
      </c>
      <c r="D695" s="330" t="s">
        <v>3571</v>
      </c>
      <c r="F695" s="327">
        <v>100</v>
      </c>
      <c r="G695" s="328">
        <v>44.2</v>
      </c>
      <c r="H695" s="327">
        <v>247</v>
      </c>
      <c r="I695" s="323">
        <v>1040</v>
      </c>
      <c r="J695" s="328">
        <v>35</v>
      </c>
      <c r="K695" s="328">
        <v>0.6</v>
      </c>
      <c r="L695" s="328">
        <v>17.600000000000001</v>
      </c>
      <c r="M695" s="328">
        <v>2.2000000000000002</v>
      </c>
      <c r="N695" s="328">
        <v>15.4</v>
      </c>
      <c r="O695" s="328">
        <v>2.6</v>
      </c>
      <c r="P695" s="327">
        <v>50</v>
      </c>
      <c r="Q695" s="328">
        <v>82.1</v>
      </c>
      <c r="R695" s="323">
        <v>29</v>
      </c>
      <c r="S695" s="327">
        <v>369</v>
      </c>
      <c r="T695" s="323">
        <v>0.7</v>
      </c>
      <c r="U695" s="323">
        <v>6.3</v>
      </c>
      <c r="V695" s="323">
        <v>78</v>
      </c>
      <c r="W695" s="323">
        <v>652</v>
      </c>
      <c r="X695" s="323">
        <v>0</v>
      </c>
      <c r="Y695" s="323">
        <v>0.04</v>
      </c>
      <c r="Z695" s="328">
        <v>0</v>
      </c>
      <c r="AA695" s="323">
        <v>60</v>
      </c>
      <c r="AB695" s="329">
        <v>0</v>
      </c>
      <c r="AC695" s="323">
        <v>0</v>
      </c>
      <c r="AD695" s="327">
        <v>0</v>
      </c>
      <c r="AE695" s="323">
        <v>0</v>
      </c>
      <c r="AF695" s="323">
        <v>0</v>
      </c>
      <c r="AG695" s="323">
        <v>0</v>
      </c>
      <c r="AH695" s="323">
        <v>0</v>
      </c>
      <c r="AI695" s="323">
        <v>0</v>
      </c>
      <c r="AJ695" s="323">
        <v>0</v>
      </c>
      <c r="AK695" s="325"/>
    </row>
    <row r="696" spans="1:37" s="323" customFormat="1" ht="12.75">
      <c r="A696" s="320">
        <v>695</v>
      </c>
      <c r="B696" s="321" t="s">
        <v>3390</v>
      </c>
      <c r="C696" s="323" t="s">
        <v>3572</v>
      </c>
      <c r="D696" s="330" t="s">
        <v>3573</v>
      </c>
      <c r="E696" s="323" t="s">
        <v>1085</v>
      </c>
      <c r="F696" s="327">
        <v>100</v>
      </c>
      <c r="G696" s="328">
        <v>14.8</v>
      </c>
      <c r="H696" s="327">
        <v>344</v>
      </c>
      <c r="I696" s="323">
        <v>1460</v>
      </c>
      <c r="J696" s="328">
        <v>11.4</v>
      </c>
      <c r="K696" s="328">
        <v>1.7</v>
      </c>
      <c r="L696" s="328">
        <v>70.7</v>
      </c>
      <c r="M696" s="328">
        <v>0</v>
      </c>
      <c r="N696" s="328">
        <v>0</v>
      </c>
      <c r="O696" s="328">
        <v>1.3</v>
      </c>
      <c r="P696" s="327">
        <v>12</v>
      </c>
      <c r="Q696" s="328">
        <v>11</v>
      </c>
      <c r="R696" s="323">
        <v>12</v>
      </c>
      <c r="S696" s="327">
        <v>0</v>
      </c>
      <c r="T696" s="323">
        <v>0</v>
      </c>
      <c r="U696" s="323">
        <v>3.1</v>
      </c>
      <c r="V696" s="323">
        <v>107</v>
      </c>
      <c r="W696" s="323">
        <v>371</v>
      </c>
      <c r="X696" s="323">
        <v>0</v>
      </c>
      <c r="Y696" s="323">
        <v>0</v>
      </c>
      <c r="Z696" s="323">
        <v>0</v>
      </c>
      <c r="AA696" s="323">
        <v>0</v>
      </c>
      <c r="AB696" s="329">
        <v>0</v>
      </c>
      <c r="AC696" s="323">
        <v>0</v>
      </c>
      <c r="AD696" s="327">
        <v>0</v>
      </c>
      <c r="AE696" s="323">
        <v>0</v>
      </c>
      <c r="AF696" s="323">
        <v>0</v>
      </c>
      <c r="AG696" s="323">
        <v>0</v>
      </c>
      <c r="AH696" s="323">
        <v>0</v>
      </c>
      <c r="AI696" s="323">
        <v>0</v>
      </c>
      <c r="AJ696" s="323">
        <v>0</v>
      </c>
      <c r="AK696" s="325"/>
    </row>
    <row r="697" spans="1:37" s="323" customFormat="1" ht="12.75">
      <c r="A697" s="320">
        <v>696</v>
      </c>
      <c r="B697" s="321" t="s">
        <v>3390</v>
      </c>
      <c r="C697" s="323" t="s">
        <v>3574</v>
      </c>
      <c r="D697" s="330" t="s">
        <v>3575</v>
      </c>
      <c r="E697" s="323" t="s">
        <v>1085</v>
      </c>
      <c r="F697" s="327">
        <v>61</v>
      </c>
      <c r="G697" s="328">
        <v>10.9</v>
      </c>
      <c r="H697" s="327">
        <v>390</v>
      </c>
      <c r="I697" s="323">
        <v>1646</v>
      </c>
      <c r="J697" s="328">
        <v>14.4</v>
      </c>
      <c r="K697" s="328">
        <v>1.9</v>
      </c>
      <c r="L697" s="328">
        <v>68.8</v>
      </c>
      <c r="M697" s="328">
        <v>48.7</v>
      </c>
      <c r="N697" s="328">
        <v>20.100000000000001</v>
      </c>
      <c r="O697" s="328">
        <v>4</v>
      </c>
      <c r="P697" s="327">
        <v>222</v>
      </c>
      <c r="Q697" s="328">
        <v>4.2</v>
      </c>
      <c r="R697" s="323">
        <v>148</v>
      </c>
      <c r="S697" s="327">
        <v>0</v>
      </c>
      <c r="T697" s="323">
        <v>0</v>
      </c>
      <c r="U697" s="323">
        <v>0</v>
      </c>
      <c r="V697" s="323">
        <v>0</v>
      </c>
      <c r="W697" s="323">
        <v>277</v>
      </c>
      <c r="X697" s="323">
        <v>0</v>
      </c>
      <c r="Y697" s="323">
        <v>0</v>
      </c>
      <c r="Z697" s="323">
        <v>0</v>
      </c>
      <c r="AA697" s="323">
        <v>0</v>
      </c>
      <c r="AB697" s="329">
        <v>0</v>
      </c>
      <c r="AC697" s="323">
        <v>0</v>
      </c>
      <c r="AD697" s="327">
        <v>0</v>
      </c>
      <c r="AE697" s="323">
        <v>0</v>
      </c>
      <c r="AF697" s="323">
        <v>0</v>
      </c>
      <c r="AG697" s="323">
        <v>0</v>
      </c>
      <c r="AH697" s="323">
        <v>0</v>
      </c>
      <c r="AI697" s="323">
        <v>0</v>
      </c>
      <c r="AJ697" s="323">
        <v>0</v>
      </c>
      <c r="AK697" s="325"/>
    </row>
    <row r="698" spans="1:37" s="323" customFormat="1" ht="12.75">
      <c r="A698" s="320">
        <v>697</v>
      </c>
      <c r="B698" s="321" t="s">
        <v>3390</v>
      </c>
      <c r="C698" s="323" t="s">
        <v>3576</v>
      </c>
      <c r="D698" s="330" t="s">
        <v>3577</v>
      </c>
      <c r="E698" s="323" t="s">
        <v>1194</v>
      </c>
      <c r="F698" s="327">
        <v>84</v>
      </c>
      <c r="G698" s="328">
        <v>83.7</v>
      </c>
      <c r="H698" s="327">
        <v>72</v>
      </c>
      <c r="I698" s="323">
        <v>304</v>
      </c>
      <c r="J698" s="328">
        <v>1.2</v>
      </c>
      <c r="K698" s="328">
        <v>0.2</v>
      </c>
      <c r="L698" s="328">
        <v>13.9</v>
      </c>
      <c r="M698" s="328">
        <v>8.9</v>
      </c>
      <c r="N698" s="328">
        <v>5</v>
      </c>
      <c r="O698" s="328">
        <v>1</v>
      </c>
      <c r="P698" s="327">
        <v>26</v>
      </c>
      <c r="Q698" s="328">
        <v>0.7</v>
      </c>
      <c r="R698" s="323">
        <v>4</v>
      </c>
      <c r="S698" s="327">
        <v>28</v>
      </c>
      <c r="T698" s="323">
        <v>1.5</v>
      </c>
      <c r="U698" s="323">
        <v>0.3</v>
      </c>
      <c r="V698" s="323">
        <v>40</v>
      </c>
      <c r="W698" s="323">
        <v>270</v>
      </c>
      <c r="X698" s="329">
        <v>0.1</v>
      </c>
      <c r="Y698" s="323">
        <v>0.03</v>
      </c>
      <c r="Z698" s="323">
        <v>0.5</v>
      </c>
      <c r="AA698" s="323">
        <v>7</v>
      </c>
      <c r="AB698" s="329">
        <v>0</v>
      </c>
      <c r="AC698" s="323">
        <v>22</v>
      </c>
      <c r="AD698" s="327">
        <v>10</v>
      </c>
      <c r="AE698" s="323">
        <v>0</v>
      </c>
      <c r="AF698" s="323">
        <v>0</v>
      </c>
      <c r="AG698" s="323">
        <v>0</v>
      </c>
      <c r="AH698" s="323">
        <v>0</v>
      </c>
      <c r="AI698" s="323">
        <v>0</v>
      </c>
      <c r="AJ698" s="323">
        <v>0</v>
      </c>
      <c r="AK698" s="325"/>
    </row>
    <row r="699" spans="1:37" s="323" customFormat="1" ht="12.75">
      <c r="A699" s="320">
        <v>698</v>
      </c>
      <c r="B699" s="321" t="s">
        <v>3390</v>
      </c>
      <c r="C699" s="323" t="s">
        <v>3578</v>
      </c>
      <c r="D699" s="330" t="s">
        <v>3579</v>
      </c>
      <c r="E699" s="323" t="s">
        <v>1085</v>
      </c>
      <c r="F699" s="327">
        <v>100</v>
      </c>
      <c r="G699" s="328">
        <v>60.8</v>
      </c>
      <c r="H699" s="327">
        <v>152</v>
      </c>
      <c r="I699" s="323">
        <v>645</v>
      </c>
      <c r="J699" s="328">
        <v>3.4</v>
      </c>
      <c r="K699" s="328">
        <v>0.7</v>
      </c>
      <c r="L699" s="328">
        <v>33</v>
      </c>
      <c r="M699" s="328">
        <v>0</v>
      </c>
      <c r="N699" s="328">
        <v>0</v>
      </c>
      <c r="O699" s="323">
        <v>2.1</v>
      </c>
      <c r="P699" s="327">
        <v>13</v>
      </c>
      <c r="Q699" s="328">
        <v>1.6</v>
      </c>
      <c r="R699" s="323">
        <v>0</v>
      </c>
      <c r="S699" s="327">
        <v>32</v>
      </c>
      <c r="T699" s="323">
        <v>0</v>
      </c>
      <c r="U699" s="323">
        <v>0</v>
      </c>
      <c r="V699" s="323">
        <v>27</v>
      </c>
      <c r="W699" s="323">
        <v>278</v>
      </c>
      <c r="X699" s="323">
        <v>0.15</v>
      </c>
      <c r="Y699" s="323">
        <v>0.03</v>
      </c>
      <c r="Z699" s="323">
        <v>1.6</v>
      </c>
      <c r="AA699" s="323">
        <v>0</v>
      </c>
      <c r="AB699" s="329">
        <v>0</v>
      </c>
      <c r="AC699" s="323">
        <v>65</v>
      </c>
      <c r="AD699" s="327">
        <v>0</v>
      </c>
      <c r="AE699" s="323">
        <v>0</v>
      </c>
      <c r="AF699" s="323">
        <v>0</v>
      </c>
      <c r="AG699" s="323">
        <v>0</v>
      </c>
      <c r="AH699" s="323">
        <v>0</v>
      </c>
      <c r="AI699" s="323">
        <v>0</v>
      </c>
      <c r="AJ699" s="323">
        <v>0</v>
      </c>
      <c r="AK699" s="325"/>
    </row>
    <row r="700" spans="1:37" s="323" customFormat="1" ht="12.75">
      <c r="A700" s="320">
        <v>699</v>
      </c>
      <c r="B700" s="321" t="s">
        <v>3390</v>
      </c>
      <c r="C700" s="323" t="s">
        <v>3580</v>
      </c>
      <c r="D700" s="330" t="s">
        <v>3581</v>
      </c>
      <c r="F700" s="327"/>
      <c r="G700" s="328">
        <v>65</v>
      </c>
      <c r="H700" s="327">
        <v>139</v>
      </c>
      <c r="I700" s="323">
        <v>591</v>
      </c>
      <c r="J700" s="328">
        <v>4</v>
      </c>
      <c r="K700" s="328">
        <v>0.6</v>
      </c>
      <c r="L700" s="328">
        <v>29.5</v>
      </c>
      <c r="M700" s="328">
        <v>0</v>
      </c>
      <c r="N700" s="328">
        <v>0</v>
      </c>
      <c r="O700" s="328">
        <v>1</v>
      </c>
      <c r="P700" s="327">
        <v>32</v>
      </c>
      <c r="Q700" s="328">
        <v>2.6</v>
      </c>
      <c r="R700" s="323">
        <v>15</v>
      </c>
      <c r="S700" s="327">
        <v>49</v>
      </c>
      <c r="T700" s="323">
        <v>0</v>
      </c>
      <c r="U700" s="323">
        <v>0</v>
      </c>
      <c r="V700" s="323">
        <v>32</v>
      </c>
      <c r="W700" s="323">
        <v>298</v>
      </c>
      <c r="X700" s="323">
        <v>0</v>
      </c>
      <c r="Y700" s="323">
        <v>0</v>
      </c>
      <c r="Z700" s="323">
        <v>0</v>
      </c>
      <c r="AA700" s="323">
        <v>0</v>
      </c>
      <c r="AB700" s="329">
        <v>0</v>
      </c>
      <c r="AC700" s="323">
        <v>0</v>
      </c>
      <c r="AD700" s="327">
        <v>0</v>
      </c>
      <c r="AE700" s="323">
        <v>0</v>
      </c>
      <c r="AF700" s="323">
        <v>0</v>
      </c>
      <c r="AG700" s="323">
        <v>0</v>
      </c>
      <c r="AH700" s="323">
        <v>0</v>
      </c>
      <c r="AI700" s="323">
        <v>0</v>
      </c>
      <c r="AJ700" s="323">
        <v>0</v>
      </c>
      <c r="AK700" s="325"/>
    </row>
    <row r="701" spans="1:37" s="323" customFormat="1" ht="12.75">
      <c r="A701" s="320">
        <v>700</v>
      </c>
      <c r="B701" s="321" t="s">
        <v>3390</v>
      </c>
      <c r="C701" s="323" t="s">
        <v>3582</v>
      </c>
      <c r="D701" s="330" t="s">
        <v>3583</v>
      </c>
      <c r="F701" s="327"/>
      <c r="G701" s="328">
        <v>66</v>
      </c>
      <c r="H701" s="327">
        <v>160</v>
      </c>
      <c r="I701" s="323">
        <v>672</v>
      </c>
      <c r="J701" s="328">
        <v>1.4</v>
      </c>
      <c r="K701" s="328">
        <v>5.2</v>
      </c>
      <c r="L701" s="328">
        <v>26.8</v>
      </c>
      <c r="M701" s="328">
        <v>0</v>
      </c>
      <c r="N701" s="328">
        <v>0</v>
      </c>
      <c r="O701" s="328">
        <v>0.6</v>
      </c>
      <c r="P701" s="327">
        <v>48</v>
      </c>
      <c r="Q701" s="323">
        <v>2.8</v>
      </c>
      <c r="R701" s="323">
        <v>37</v>
      </c>
      <c r="S701" s="327">
        <v>61</v>
      </c>
      <c r="T701" s="323">
        <v>0</v>
      </c>
      <c r="U701" s="323">
        <v>0</v>
      </c>
      <c r="V701" s="323">
        <v>0</v>
      </c>
      <c r="W701" s="323">
        <v>0</v>
      </c>
      <c r="X701" s="323">
        <v>0</v>
      </c>
      <c r="Y701" s="323">
        <v>0</v>
      </c>
      <c r="Z701" s="323">
        <v>0</v>
      </c>
      <c r="AA701" s="323">
        <v>0</v>
      </c>
      <c r="AB701" s="329">
        <v>0</v>
      </c>
      <c r="AC701" s="323">
        <v>0</v>
      </c>
      <c r="AD701" s="327">
        <v>0</v>
      </c>
      <c r="AE701" s="323">
        <v>0</v>
      </c>
      <c r="AF701" s="323">
        <v>0</v>
      </c>
      <c r="AG701" s="323">
        <v>0</v>
      </c>
      <c r="AH701" s="323">
        <v>0</v>
      </c>
      <c r="AI701" s="323">
        <v>0</v>
      </c>
      <c r="AJ701" s="323">
        <v>0</v>
      </c>
      <c r="AK701" s="325"/>
    </row>
    <row r="702" spans="1:37" s="323" customFormat="1" ht="12.75">
      <c r="A702" s="320">
        <v>701</v>
      </c>
      <c r="B702" s="321" t="s">
        <v>3390</v>
      </c>
      <c r="C702" s="323" t="s">
        <v>3584</v>
      </c>
      <c r="D702" s="330" t="s">
        <v>3585</v>
      </c>
      <c r="E702" s="323" t="s">
        <v>3563</v>
      </c>
      <c r="F702" s="327">
        <v>80</v>
      </c>
      <c r="G702" s="328">
        <v>62.4</v>
      </c>
      <c r="H702" s="327">
        <v>147</v>
      </c>
      <c r="I702" s="323">
        <v>624</v>
      </c>
      <c r="J702" s="328">
        <v>0.5</v>
      </c>
      <c r="K702" s="328">
        <v>0.1</v>
      </c>
      <c r="L702" s="328">
        <v>36</v>
      </c>
      <c r="M702" s="328">
        <v>0</v>
      </c>
      <c r="N702" s="328">
        <v>0</v>
      </c>
      <c r="O702" s="328">
        <v>1</v>
      </c>
      <c r="P702" s="327">
        <v>0</v>
      </c>
      <c r="Q702" s="323">
        <v>0</v>
      </c>
      <c r="R702" s="323">
        <v>0</v>
      </c>
      <c r="S702" s="327">
        <v>0</v>
      </c>
      <c r="T702" s="323">
        <v>0</v>
      </c>
      <c r="U702" s="323">
        <v>0</v>
      </c>
      <c r="V702" s="323">
        <v>0</v>
      </c>
      <c r="W702" s="323">
        <v>0</v>
      </c>
      <c r="X702" s="323">
        <v>0</v>
      </c>
      <c r="Y702" s="323">
        <v>0</v>
      </c>
      <c r="Z702" s="323">
        <v>0</v>
      </c>
      <c r="AA702" s="323">
        <v>0</v>
      </c>
      <c r="AB702" s="329">
        <v>0</v>
      </c>
      <c r="AC702" s="323">
        <v>0</v>
      </c>
      <c r="AD702" s="327">
        <v>0</v>
      </c>
      <c r="AE702" s="323">
        <v>0</v>
      </c>
      <c r="AF702" s="323">
        <v>0</v>
      </c>
      <c r="AG702" s="323">
        <v>0</v>
      </c>
      <c r="AH702" s="323">
        <v>0</v>
      </c>
      <c r="AI702" s="323">
        <v>0</v>
      </c>
      <c r="AJ702" s="323">
        <v>0</v>
      </c>
      <c r="AK702" s="325"/>
    </row>
    <row r="703" spans="1:37" s="323" customFormat="1" ht="12.75">
      <c r="A703" s="320">
        <v>702</v>
      </c>
      <c r="B703" s="321" t="s">
        <v>3390</v>
      </c>
      <c r="C703" s="323" t="s">
        <v>3586</v>
      </c>
      <c r="D703" s="330" t="s">
        <v>3587</v>
      </c>
      <c r="E703" s="323" t="s">
        <v>3563</v>
      </c>
      <c r="F703" s="327">
        <v>80</v>
      </c>
      <c r="G703" s="328">
        <v>63.4</v>
      </c>
      <c r="H703" s="327">
        <v>143</v>
      </c>
      <c r="I703" s="323">
        <v>606</v>
      </c>
      <c r="J703" s="328">
        <v>0.4</v>
      </c>
      <c r="K703" s="328">
        <v>0.2</v>
      </c>
      <c r="L703" s="328">
        <v>34.9</v>
      </c>
      <c r="M703" s="328">
        <v>0</v>
      </c>
      <c r="N703" s="328">
        <v>0</v>
      </c>
      <c r="O703" s="328">
        <v>1.1000000000000001</v>
      </c>
      <c r="P703" s="327">
        <v>0</v>
      </c>
      <c r="Q703" s="323">
        <v>0</v>
      </c>
      <c r="R703" s="323">
        <v>0</v>
      </c>
      <c r="S703" s="327">
        <v>0</v>
      </c>
      <c r="T703" s="323">
        <v>0</v>
      </c>
      <c r="U703" s="323">
        <v>0</v>
      </c>
      <c r="V703" s="323">
        <v>0</v>
      </c>
      <c r="W703" s="323">
        <v>0</v>
      </c>
      <c r="X703" s="323">
        <v>0</v>
      </c>
      <c r="Y703" s="323">
        <v>0</v>
      </c>
      <c r="Z703" s="323">
        <v>0</v>
      </c>
      <c r="AA703" s="323">
        <v>0</v>
      </c>
      <c r="AB703" s="329">
        <v>0</v>
      </c>
      <c r="AC703" s="323">
        <v>0</v>
      </c>
      <c r="AD703" s="327">
        <v>0</v>
      </c>
      <c r="AE703" s="323">
        <v>0</v>
      </c>
      <c r="AF703" s="323">
        <v>0</v>
      </c>
      <c r="AG703" s="323">
        <v>0</v>
      </c>
      <c r="AH703" s="323">
        <v>0</v>
      </c>
      <c r="AI703" s="323">
        <v>0</v>
      </c>
      <c r="AJ703" s="323">
        <v>0</v>
      </c>
      <c r="AK703" s="325"/>
    </row>
    <row r="704" spans="1:37" s="323" customFormat="1" ht="12.75">
      <c r="A704" s="320">
        <v>703</v>
      </c>
      <c r="B704" s="321" t="s">
        <v>3588</v>
      </c>
      <c r="C704" s="330" t="s">
        <v>3589</v>
      </c>
      <c r="D704" s="330" t="s">
        <v>3590</v>
      </c>
      <c r="E704" s="330"/>
      <c r="F704" s="330">
        <v>100</v>
      </c>
      <c r="G704" s="336">
        <v>8</v>
      </c>
      <c r="H704" s="327">
        <v>395</v>
      </c>
      <c r="I704" s="327">
        <v>1664</v>
      </c>
      <c r="J704" s="328">
        <v>21.5</v>
      </c>
      <c r="K704" s="328">
        <v>11</v>
      </c>
      <c r="L704" s="328">
        <v>52</v>
      </c>
      <c r="M704" s="328">
        <v>51</v>
      </c>
      <c r="N704" s="328">
        <v>1</v>
      </c>
      <c r="O704" s="328">
        <v>7.5</v>
      </c>
      <c r="P704" s="328">
        <v>1166</v>
      </c>
      <c r="Q704" s="328">
        <v>39.4</v>
      </c>
      <c r="R704" s="323">
        <v>0</v>
      </c>
      <c r="S704" s="327">
        <v>8</v>
      </c>
      <c r="T704" s="323">
        <v>0</v>
      </c>
      <c r="U704" s="328">
        <v>37.4</v>
      </c>
      <c r="V704" s="323">
        <v>0</v>
      </c>
      <c r="W704" s="323">
        <v>0</v>
      </c>
      <c r="X704" s="329">
        <v>1.73</v>
      </c>
      <c r="Y704" s="329">
        <v>1.19</v>
      </c>
      <c r="Z704" s="328">
        <v>14.8</v>
      </c>
      <c r="AA704" s="327">
        <v>991</v>
      </c>
      <c r="AB704" s="329">
        <v>3.02</v>
      </c>
      <c r="AC704" s="327">
        <v>153</v>
      </c>
      <c r="AD704" s="327">
        <v>128</v>
      </c>
      <c r="AE704" s="323">
        <v>0</v>
      </c>
      <c r="AF704" s="323">
        <v>0</v>
      </c>
      <c r="AG704" s="323">
        <v>0</v>
      </c>
      <c r="AH704" s="324">
        <v>0</v>
      </c>
      <c r="AI704" s="323">
        <v>0</v>
      </c>
      <c r="AJ704" s="324">
        <v>0</v>
      </c>
      <c r="AK704" s="325"/>
    </row>
    <row r="705" spans="1:37" s="323" customFormat="1" ht="12.75">
      <c r="A705" s="320">
        <v>704</v>
      </c>
      <c r="B705" s="321" t="s">
        <v>3588</v>
      </c>
      <c r="C705" s="330" t="s">
        <v>3591</v>
      </c>
      <c r="D705" s="330" t="s">
        <v>3592</v>
      </c>
      <c r="E705" s="330"/>
      <c r="F705" s="330">
        <v>100</v>
      </c>
      <c r="G705" s="336">
        <v>9</v>
      </c>
      <c r="H705" s="327">
        <v>354</v>
      </c>
      <c r="I705" s="327">
        <v>1499</v>
      </c>
      <c r="J705" s="328">
        <v>24</v>
      </c>
      <c r="K705" s="328">
        <v>3</v>
      </c>
      <c r="L705" s="328">
        <v>57</v>
      </c>
      <c r="M705" s="328">
        <v>55.6</v>
      </c>
      <c r="N705" s="328">
        <v>1.4</v>
      </c>
      <c r="O705" s="328">
        <v>7</v>
      </c>
      <c r="P705" s="328">
        <v>800</v>
      </c>
      <c r="Q705" s="328">
        <v>10.5</v>
      </c>
      <c r="R705" s="327">
        <v>67</v>
      </c>
      <c r="S705" s="327">
        <v>600</v>
      </c>
      <c r="T705" s="323">
        <v>0</v>
      </c>
      <c r="U705" s="328">
        <v>10.5</v>
      </c>
      <c r="V705" s="323">
        <v>0</v>
      </c>
      <c r="W705" s="323">
        <v>0</v>
      </c>
      <c r="X705" s="329">
        <v>1.23</v>
      </c>
      <c r="Y705" s="329">
        <v>1</v>
      </c>
      <c r="Z705" s="328">
        <v>12.3</v>
      </c>
      <c r="AA705" s="327">
        <v>382</v>
      </c>
      <c r="AB705" s="329">
        <v>2.33</v>
      </c>
      <c r="AC705" s="327">
        <v>45</v>
      </c>
      <c r="AD705" s="327">
        <v>116</v>
      </c>
      <c r="AE705" s="323">
        <v>1.2</v>
      </c>
      <c r="AF705" s="323">
        <v>0.9</v>
      </c>
      <c r="AG705" s="323">
        <v>0.6</v>
      </c>
      <c r="AH705" s="324">
        <v>0</v>
      </c>
      <c r="AI705" s="323">
        <v>0.6</v>
      </c>
      <c r="AJ705" s="324">
        <v>0</v>
      </c>
      <c r="AK705" s="325"/>
    </row>
    <row r="706" spans="1:37" s="323" customFormat="1" ht="12.75">
      <c r="A706" s="320">
        <v>705</v>
      </c>
      <c r="B706" s="321" t="s">
        <v>3588</v>
      </c>
      <c r="C706" s="330" t="s">
        <v>3593</v>
      </c>
      <c r="D706" s="330" t="s">
        <v>3594</v>
      </c>
      <c r="E706" s="330"/>
      <c r="F706" s="330">
        <v>100</v>
      </c>
      <c r="G706" s="336">
        <v>9</v>
      </c>
      <c r="H706" s="327">
        <v>354</v>
      </c>
      <c r="I706" s="327">
        <v>1499</v>
      </c>
      <c r="J706" s="328">
        <v>24</v>
      </c>
      <c r="K706" s="328">
        <v>3</v>
      </c>
      <c r="L706" s="328">
        <v>57</v>
      </c>
      <c r="M706" s="328">
        <v>55.6</v>
      </c>
      <c r="N706" s="328">
        <v>1.4</v>
      </c>
      <c r="O706" s="328">
        <v>7</v>
      </c>
      <c r="P706" s="328">
        <v>800</v>
      </c>
      <c r="Q706" s="328">
        <v>10.5</v>
      </c>
      <c r="R706" s="327">
        <v>67</v>
      </c>
      <c r="S706" s="327">
        <v>600</v>
      </c>
      <c r="T706" s="323">
        <v>0</v>
      </c>
      <c r="U706" s="328">
        <v>10.5</v>
      </c>
      <c r="V706" s="323">
        <v>0</v>
      </c>
      <c r="W706" s="323">
        <v>0</v>
      </c>
      <c r="X706" s="329">
        <v>1.23</v>
      </c>
      <c r="Y706" s="329">
        <v>1</v>
      </c>
      <c r="Z706" s="328">
        <v>12.3</v>
      </c>
      <c r="AA706" s="327">
        <v>382</v>
      </c>
      <c r="AB706" s="329">
        <v>2.33</v>
      </c>
      <c r="AC706" s="327">
        <v>45</v>
      </c>
      <c r="AD706" s="327">
        <v>116</v>
      </c>
      <c r="AE706" s="323">
        <v>1.3</v>
      </c>
      <c r="AF706" s="323">
        <v>0.7</v>
      </c>
      <c r="AG706" s="323">
        <v>0.7</v>
      </c>
      <c r="AH706" s="324">
        <v>0</v>
      </c>
      <c r="AI706" s="323">
        <v>0.7</v>
      </c>
      <c r="AJ706" s="324">
        <v>0</v>
      </c>
      <c r="AK706" s="325"/>
    </row>
    <row r="707" spans="1:37" s="323" customFormat="1" ht="12.75">
      <c r="A707" s="320">
        <v>706</v>
      </c>
      <c r="B707" s="321" t="s">
        <v>3588</v>
      </c>
      <c r="C707" s="330" t="s">
        <v>3595</v>
      </c>
      <c r="D707" s="330" t="s">
        <v>3596</v>
      </c>
      <c r="E707" s="330"/>
      <c r="F707" s="330">
        <v>100</v>
      </c>
      <c r="G707" s="336">
        <v>9</v>
      </c>
      <c r="H707" s="327">
        <v>354</v>
      </c>
      <c r="I707" s="327">
        <v>1498</v>
      </c>
      <c r="J707" s="328">
        <v>21</v>
      </c>
      <c r="K707" s="328">
        <v>3</v>
      </c>
      <c r="L707" s="328">
        <v>60</v>
      </c>
      <c r="M707" s="328">
        <v>58.7</v>
      </c>
      <c r="N707" s="328">
        <v>1.3</v>
      </c>
      <c r="O707" s="328">
        <v>7</v>
      </c>
      <c r="P707" s="328">
        <v>800</v>
      </c>
      <c r="Q707" s="328">
        <v>10.5</v>
      </c>
      <c r="R707" s="327">
        <v>67</v>
      </c>
      <c r="S707" s="327">
        <v>600</v>
      </c>
      <c r="T707" s="323">
        <v>0</v>
      </c>
      <c r="U707" s="328">
        <v>10.5</v>
      </c>
      <c r="V707" s="323">
        <v>0</v>
      </c>
      <c r="W707" s="323">
        <v>0</v>
      </c>
      <c r="X707" s="329">
        <v>1.23</v>
      </c>
      <c r="Y707" s="329">
        <v>1</v>
      </c>
      <c r="Z707" s="328">
        <v>12.3</v>
      </c>
      <c r="AA707" s="327">
        <v>382</v>
      </c>
      <c r="AB707" s="329">
        <v>2.33</v>
      </c>
      <c r="AC707" s="327">
        <v>45</v>
      </c>
      <c r="AD707" s="327">
        <v>116</v>
      </c>
      <c r="AE707" s="323">
        <v>1.5</v>
      </c>
      <c r="AF707" s="323">
        <v>0.6</v>
      </c>
      <c r="AG707" s="323">
        <v>0.7</v>
      </c>
      <c r="AH707" s="324">
        <v>0</v>
      </c>
      <c r="AI707" s="323">
        <v>0.7</v>
      </c>
      <c r="AJ707" s="324">
        <v>0</v>
      </c>
      <c r="AK707" s="325"/>
    </row>
    <row r="708" spans="1:37" s="323" customFormat="1" ht="12.75">
      <c r="A708" s="320">
        <v>707</v>
      </c>
      <c r="B708" s="321" t="s">
        <v>3588</v>
      </c>
      <c r="C708" s="330" t="s">
        <v>3597</v>
      </c>
      <c r="D708" s="330" t="s">
        <v>3598</v>
      </c>
      <c r="E708" s="330"/>
      <c r="F708" s="330">
        <v>100</v>
      </c>
      <c r="G708" s="336">
        <v>80.8</v>
      </c>
      <c r="H708" s="327">
        <v>79</v>
      </c>
      <c r="I708" s="327">
        <v>333</v>
      </c>
      <c r="J708" s="328">
        <v>3.5</v>
      </c>
      <c r="K708" s="328">
        <v>2.5</v>
      </c>
      <c r="L708" s="328">
        <v>10.199999999999999</v>
      </c>
      <c r="M708" s="328">
        <v>9.1999999999999993</v>
      </c>
      <c r="N708" s="328">
        <v>1</v>
      </c>
      <c r="O708" s="328">
        <v>3</v>
      </c>
      <c r="P708" s="328">
        <v>125</v>
      </c>
      <c r="Q708" s="328">
        <v>1.5</v>
      </c>
      <c r="R708" s="327">
        <v>75</v>
      </c>
      <c r="S708" s="327">
        <v>100</v>
      </c>
      <c r="T708" s="323">
        <v>0</v>
      </c>
      <c r="U708" s="328">
        <v>1.5</v>
      </c>
      <c r="V708" s="323">
        <v>0</v>
      </c>
      <c r="W708" s="323">
        <v>0</v>
      </c>
      <c r="X708" s="329">
        <v>0.12</v>
      </c>
      <c r="Y708" s="329">
        <v>0.13</v>
      </c>
      <c r="Z708" s="328">
        <v>1.5</v>
      </c>
      <c r="AA708" s="327">
        <v>35</v>
      </c>
      <c r="AB708" s="329">
        <v>0.23</v>
      </c>
      <c r="AC708" s="327">
        <v>4</v>
      </c>
      <c r="AD708" s="327">
        <v>57</v>
      </c>
      <c r="AE708" s="323">
        <v>0</v>
      </c>
      <c r="AF708" s="323">
        <v>0</v>
      </c>
      <c r="AG708" s="323">
        <v>0</v>
      </c>
      <c r="AH708" s="324">
        <v>0</v>
      </c>
      <c r="AI708" s="323">
        <v>0</v>
      </c>
      <c r="AJ708" s="324">
        <v>0</v>
      </c>
      <c r="AK708" s="325"/>
    </row>
    <row r="709" spans="1:37" s="323" customFormat="1" ht="12.75">
      <c r="A709" s="320">
        <v>708</v>
      </c>
      <c r="B709" s="321" t="s">
        <v>3588</v>
      </c>
      <c r="C709" s="330" t="s">
        <v>3599</v>
      </c>
      <c r="D709" s="330" t="s">
        <v>3600</v>
      </c>
      <c r="E709" s="330"/>
      <c r="F709" s="330">
        <v>100</v>
      </c>
      <c r="G709" s="336">
        <v>80.8</v>
      </c>
      <c r="H709" s="327">
        <v>79</v>
      </c>
      <c r="I709" s="327">
        <v>333</v>
      </c>
      <c r="J709" s="328">
        <v>3.5</v>
      </c>
      <c r="K709" s="328">
        <v>2.5</v>
      </c>
      <c r="L709" s="328">
        <v>10.199999999999999</v>
      </c>
      <c r="M709" s="328">
        <v>9.1999999999999993</v>
      </c>
      <c r="N709" s="328">
        <v>1</v>
      </c>
      <c r="O709" s="328">
        <v>3</v>
      </c>
      <c r="P709" s="328">
        <v>125</v>
      </c>
      <c r="Q709" s="328">
        <v>1.5</v>
      </c>
      <c r="R709" s="327">
        <v>75</v>
      </c>
      <c r="S709" s="327">
        <v>100</v>
      </c>
      <c r="T709" s="323">
        <v>0</v>
      </c>
      <c r="U709" s="328">
        <v>1.5</v>
      </c>
      <c r="V709" s="323">
        <v>0</v>
      </c>
      <c r="W709" s="323">
        <v>0</v>
      </c>
      <c r="X709" s="329">
        <v>0.15</v>
      </c>
      <c r="Y709" s="329">
        <v>0.2</v>
      </c>
      <c r="Z709" s="328">
        <v>2.2000000000000002</v>
      </c>
      <c r="AA709" s="327">
        <v>48</v>
      </c>
      <c r="AB709" s="329">
        <v>0.35</v>
      </c>
      <c r="AC709" s="327">
        <v>15</v>
      </c>
      <c r="AD709" s="327">
        <v>50</v>
      </c>
      <c r="AE709" s="323">
        <v>0</v>
      </c>
      <c r="AF709" s="323">
        <v>0</v>
      </c>
      <c r="AG709" s="323">
        <v>0</v>
      </c>
      <c r="AH709" s="324">
        <v>0</v>
      </c>
      <c r="AI709" s="323">
        <v>0</v>
      </c>
      <c r="AJ709" s="324">
        <v>0</v>
      </c>
      <c r="AK709" s="325"/>
    </row>
    <row r="710" spans="1:37" s="323" customFormat="1" ht="12.75">
      <c r="A710" s="320">
        <v>709</v>
      </c>
      <c r="B710" s="321" t="s">
        <v>3601</v>
      </c>
      <c r="C710" s="330" t="s">
        <v>3602</v>
      </c>
      <c r="D710" s="330" t="s">
        <v>3603</v>
      </c>
      <c r="E710" s="330"/>
      <c r="F710" s="330">
        <v>95</v>
      </c>
      <c r="G710" s="336">
        <v>80.2</v>
      </c>
      <c r="H710" s="327">
        <v>82</v>
      </c>
      <c r="I710" s="327">
        <v>348</v>
      </c>
      <c r="J710" s="328">
        <v>6.4</v>
      </c>
      <c r="K710" s="328">
        <v>0.8</v>
      </c>
      <c r="L710" s="328">
        <v>11.3</v>
      </c>
      <c r="M710" s="323">
        <v>9.1</v>
      </c>
      <c r="N710" s="328">
        <v>2.2000000000000002</v>
      </c>
      <c r="O710" s="328">
        <v>1.3</v>
      </c>
      <c r="P710" s="327">
        <v>15</v>
      </c>
      <c r="Q710" s="328">
        <v>0.7</v>
      </c>
      <c r="R710" s="323">
        <v>248</v>
      </c>
      <c r="S710" s="327">
        <v>0</v>
      </c>
      <c r="T710" s="323">
        <v>0</v>
      </c>
      <c r="U710" s="328">
        <v>0.6</v>
      </c>
      <c r="V710" s="323">
        <v>0</v>
      </c>
      <c r="W710" s="327">
        <v>238</v>
      </c>
      <c r="X710" s="329">
        <v>0.03</v>
      </c>
      <c r="Y710" s="329">
        <v>0</v>
      </c>
      <c r="Z710" s="329">
        <v>0.5</v>
      </c>
      <c r="AA710" s="323">
        <v>0</v>
      </c>
      <c r="AB710" s="329">
        <v>0</v>
      </c>
      <c r="AC710" s="327">
        <v>3</v>
      </c>
      <c r="AD710" s="327">
        <v>407</v>
      </c>
      <c r="AE710" s="323">
        <v>0.2</v>
      </c>
      <c r="AF710" s="323">
        <v>0.3</v>
      </c>
      <c r="AG710" s="323">
        <v>0.3</v>
      </c>
      <c r="AH710" s="337">
        <v>332</v>
      </c>
      <c r="AI710" s="323">
        <v>0.3</v>
      </c>
      <c r="AJ710" s="337">
        <v>332</v>
      </c>
      <c r="AK710" s="325"/>
    </row>
    <row r="711" spans="1:37" s="323" customFormat="1" ht="12.75">
      <c r="A711" s="320">
        <v>710</v>
      </c>
      <c r="B711" s="321" t="s">
        <v>3601</v>
      </c>
      <c r="C711" s="330" t="s">
        <v>3604</v>
      </c>
      <c r="D711" s="330" t="s">
        <v>3605</v>
      </c>
      <c r="E711" s="330"/>
      <c r="F711" s="330">
        <v>100</v>
      </c>
      <c r="G711" s="336">
        <v>74.900000000000006</v>
      </c>
      <c r="H711" s="327">
        <v>119</v>
      </c>
      <c r="I711" s="327">
        <v>501</v>
      </c>
      <c r="J711" s="328">
        <v>10.1</v>
      </c>
      <c r="K711" s="328">
        <v>4.3</v>
      </c>
      <c r="L711" s="328">
        <v>9.1999999999999993</v>
      </c>
      <c r="M711" s="323">
        <v>7.5</v>
      </c>
      <c r="N711" s="328">
        <v>1.7</v>
      </c>
      <c r="O711" s="328">
        <v>1.5</v>
      </c>
      <c r="P711" s="327">
        <v>20</v>
      </c>
      <c r="Q711" s="328">
        <v>0.7</v>
      </c>
      <c r="R711" s="323">
        <v>480</v>
      </c>
      <c r="S711" s="327">
        <v>0</v>
      </c>
      <c r="T711" s="323">
        <v>0</v>
      </c>
      <c r="U711" s="328">
        <v>0.7</v>
      </c>
      <c r="V711" s="323">
        <v>0</v>
      </c>
      <c r="W711" s="327">
        <v>210</v>
      </c>
      <c r="X711" s="329">
        <v>0.1</v>
      </c>
      <c r="Y711" s="329">
        <v>0.01</v>
      </c>
      <c r="Z711" s="329">
        <v>0</v>
      </c>
      <c r="AA711" s="323">
        <v>0</v>
      </c>
      <c r="AB711" s="329">
        <v>0</v>
      </c>
      <c r="AC711" s="327">
        <v>0</v>
      </c>
      <c r="AD711" s="327">
        <v>26</v>
      </c>
      <c r="AE711" s="323">
        <v>0.8</v>
      </c>
      <c r="AF711" s="338">
        <v>1.1000000000000001</v>
      </c>
      <c r="AG711" s="323">
        <v>2.4</v>
      </c>
      <c r="AH711" s="337">
        <v>0</v>
      </c>
      <c r="AI711" s="323">
        <v>2.4</v>
      </c>
      <c r="AJ711" s="337">
        <v>0</v>
      </c>
      <c r="AK711" s="325"/>
    </row>
    <row r="712" spans="1:37" s="323" customFormat="1" ht="12.75">
      <c r="A712" s="320">
        <v>711</v>
      </c>
      <c r="B712" s="321" t="s">
        <v>3601</v>
      </c>
      <c r="C712" s="330" t="s">
        <v>3606</v>
      </c>
      <c r="D712" s="330" t="s">
        <v>3607</v>
      </c>
      <c r="E712" s="330"/>
      <c r="F712" s="330">
        <v>100</v>
      </c>
      <c r="G712" s="336">
        <v>59.9</v>
      </c>
      <c r="H712" s="327">
        <v>182</v>
      </c>
      <c r="I712" s="327">
        <v>765</v>
      </c>
      <c r="J712" s="328">
        <v>6.4</v>
      </c>
      <c r="K712" s="328">
        <v>5.5</v>
      </c>
      <c r="L712" s="328">
        <v>26.4</v>
      </c>
      <c r="M712" s="323">
        <v>25.9</v>
      </c>
      <c r="N712" s="328">
        <v>0.5</v>
      </c>
      <c r="O712" s="328">
        <v>1.8</v>
      </c>
      <c r="P712" s="327">
        <v>84</v>
      </c>
      <c r="Q712" s="328">
        <v>0.4</v>
      </c>
      <c r="R712" s="323">
        <v>553</v>
      </c>
      <c r="S712" s="327">
        <v>0</v>
      </c>
      <c r="T712" s="323">
        <v>0</v>
      </c>
      <c r="U712" s="328">
        <v>0.9</v>
      </c>
      <c r="V712" s="323">
        <v>0</v>
      </c>
      <c r="W712" s="327">
        <v>52</v>
      </c>
      <c r="X712" s="329">
        <v>0.2</v>
      </c>
      <c r="Y712" s="329">
        <v>0</v>
      </c>
      <c r="Z712" s="329">
        <v>0</v>
      </c>
      <c r="AA712" s="323">
        <v>0</v>
      </c>
      <c r="AB712" s="329">
        <v>0</v>
      </c>
      <c r="AC712" s="327">
        <v>0</v>
      </c>
      <c r="AD712" s="327">
        <v>21</v>
      </c>
      <c r="AE712" s="323">
        <v>1.8</v>
      </c>
      <c r="AF712" s="323">
        <v>1.6</v>
      </c>
      <c r="AG712" s="323">
        <v>2.1</v>
      </c>
      <c r="AH712" s="337">
        <v>15</v>
      </c>
      <c r="AI712" s="323">
        <v>2.1</v>
      </c>
      <c r="AJ712" s="337">
        <v>15</v>
      </c>
      <c r="AK712" s="325"/>
    </row>
    <row r="713" spans="1:37" s="323" customFormat="1" ht="12.75">
      <c r="A713" s="320">
        <v>712</v>
      </c>
      <c r="B713" s="321" t="s">
        <v>3601</v>
      </c>
      <c r="C713" s="330" t="s">
        <v>3608</v>
      </c>
      <c r="D713" s="330" t="s">
        <v>3609</v>
      </c>
      <c r="E713" s="330"/>
      <c r="F713" s="330">
        <v>100</v>
      </c>
      <c r="G713" s="336">
        <v>60.3</v>
      </c>
      <c r="H713" s="327">
        <v>212</v>
      </c>
      <c r="I713" s="327">
        <v>884</v>
      </c>
      <c r="J713" s="328">
        <v>11.7</v>
      </c>
      <c r="K713" s="327">
        <v>11</v>
      </c>
      <c r="L713" s="328">
        <v>15.3</v>
      </c>
      <c r="M713" s="323">
        <v>13</v>
      </c>
      <c r="N713" s="328">
        <v>2.2999999999999998</v>
      </c>
      <c r="O713" s="328">
        <v>1.7</v>
      </c>
      <c r="P713" s="327">
        <v>32</v>
      </c>
      <c r="Q713" s="328">
        <v>1.5</v>
      </c>
      <c r="R713" s="323">
        <v>282</v>
      </c>
      <c r="S713" s="327">
        <v>0</v>
      </c>
      <c r="T713" s="323">
        <v>0</v>
      </c>
      <c r="U713" s="328">
        <v>1.2</v>
      </c>
      <c r="V713" s="323">
        <v>0</v>
      </c>
      <c r="W713" s="327">
        <v>233</v>
      </c>
      <c r="X713" s="329">
        <v>0.02</v>
      </c>
      <c r="Y713" s="329">
        <v>0</v>
      </c>
      <c r="Z713" s="329">
        <v>0</v>
      </c>
      <c r="AA713" s="323">
        <v>0</v>
      </c>
      <c r="AB713" s="329">
        <v>0</v>
      </c>
      <c r="AC713" s="327">
        <v>1</v>
      </c>
      <c r="AD713" s="327">
        <v>14</v>
      </c>
      <c r="AE713" s="323">
        <v>1.9</v>
      </c>
      <c r="AF713" s="323">
        <v>4.2</v>
      </c>
      <c r="AG713" s="323">
        <v>4.9000000000000004</v>
      </c>
      <c r="AH713" s="337">
        <v>20</v>
      </c>
      <c r="AI713" s="323">
        <v>4.9000000000000004</v>
      </c>
      <c r="AJ713" s="337">
        <v>20</v>
      </c>
      <c r="AK713" s="325"/>
    </row>
    <row r="714" spans="1:37" s="323" customFormat="1" ht="12.75">
      <c r="A714" s="320">
        <v>713</v>
      </c>
      <c r="B714" s="321" t="s">
        <v>3601</v>
      </c>
      <c r="C714" s="330" t="s">
        <v>3610</v>
      </c>
      <c r="D714" s="330" t="s">
        <v>3611</v>
      </c>
      <c r="E714" s="330"/>
      <c r="F714" s="330">
        <v>100</v>
      </c>
      <c r="G714" s="336">
        <v>62.4</v>
      </c>
      <c r="H714" s="327">
        <v>178</v>
      </c>
      <c r="I714" s="327">
        <v>748</v>
      </c>
      <c r="J714" s="328">
        <v>3.3</v>
      </c>
      <c r="K714" s="328">
        <v>4.8</v>
      </c>
      <c r="L714" s="328">
        <v>29.1</v>
      </c>
      <c r="M714" s="323">
        <v>26.7</v>
      </c>
      <c r="N714" s="328">
        <v>2.4</v>
      </c>
      <c r="O714" s="328">
        <v>0.4</v>
      </c>
      <c r="P714" s="328">
        <v>7</v>
      </c>
      <c r="Q714" s="328">
        <v>0.2</v>
      </c>
      <c r="R714" s="323">
        <v>132</v>
      </c>
      <c r="S714" s="327">
        <v>30</v>
      </c>
      <c r="T714" s="323">
        <v>0</v>
      </c>
      <c r="U714" s="328">
        <v>0.4</v>
      </c>
      <c r="V714" s="327">
        <v>15</v>
      </c>
      <c r="W714" s="327">
        <v>125</v>
      </c>
      <c r="X714" s="329">
        <v>0.02</v>
      </c>
      <c r="Y714" s="329">
        <v>0.03</v>
      </c>
      <c r="Z714" s="329">
        <v>1.6</v>
      </c>
      <c r="AA714" s="323">
        <v>0</v>
      </c>
      <c r="AB714" s="329">
        <v>0</v>
      </c>
      <c r="AC714" s="327">
        <v>0</v>
      </c>
      <c r="AD714" s="327">
        <v>5</v>
      </c>
      <c r="AE714" s="323">
        <v>0.5</v>
      </c>
      <c r="AF714" s="323">
        <v>0.7</v>
      </c>
      <c r="AG714" s="323">
        <v>1.4</v>
      </c>
      <c r="AH714" s="324">
        <v>0</v>
      </c>
      <c r="AI714" s="323">
        <v>1.4</v>
      </c>
      <c r="AJ714" s="324">
        <v>0</v>
      </c>
      <c r="AK714" s="325"/>
    </row>
    <row r="715" spans="1:37" s="323" customFormat="1" ht="12.75">
      <c r="A715" s="320">
        <v>714</v>
      </c>
      <c r="B715" s="321" t="s">
        <v>3601</v>
      </c>
      <c r="C715" s="330" t="s">
        <v>3612</v>
      </c>
      <c r="D715" s="330" t="s">
        <v>3613</v>
      </c>
      <c r="E715" s="330"/>
      <c r="F715" s="330">
        <v>100</v>
      </c>
      <c r="G715" s="336">
        <v>45.8</v>
      </c>
      <c r="H715" s="327">
        <v>295</v>
      </c>
      <c r="I715" s="327">
        <v>1231</v>
      </c>
      <c r="J715" s="328">
        <v>5.8</v>
      </c>
      <c r="K715" s="328">
        <v>17.399999999999999</v>
      </c>
      <c r="L715" s="328">
        <v>28.6</v>
      </c>
      <c r="M715" s="328">
        <v>0</v>
      </c>
      <c r="N715" s="328">
        <v>0</v>
      </c>
      <c r="O715" s="328">
        <v>2.2999999999999998</v>
      </c>
      <c r="P715" s="327">
        <v>0</v>
      </c>
      <c r="Q715" s="323">
        <v>0</v>
      </c>
      <c r="R715" s="323">
        <v>0</v>
      </c>
      <c r="S715" s="327">
        <v>0</v>
      </c>
      <c r="T715" s="323">
        <v>0</v>
      </c>
      <c r="U715" s="323">
        <v>0</v>
      </c>
      <c r="V715" s="323">
        <v>0</v>
      </c>
      <c r="W715" s="323">
        <v>0</v>
      </c>
      <c r="X715" s="323">
        <v>0</v>
      </c>
      <c r="Y715" s="323">
        <v>0</v>
      </c>
      <c r="Z715" s="323">
        <v>0</v>
      </c>
      <c r="AA715" s="323">
        <v>0</v>
      </c>
      <c r="AB715" s="329">
        <v>0</v>
      </c>
      <c r="AC715" s="323">
        <v>0</v>
      </c>
      <c r="AD715" s="327">
        <v>0</v>
      </c>
      <c r="AE715" s="323">
        <v>0</v>
      </c>
      <c r="AF715" s="323">
        <v>0</v>
      </c>
      <c r="AG715" s="323">
        <v>0</v>
      </c>
      <c r="AH715" s="324">
        <v>0</v>
      </c>
      <c r="AI715" s="323">
        <v>0</v>
      </c>
      <c r="AJ715" s="324">
        <v>0</v>
      </c>
      <c r="AK715" s="325"/>
    </row>
    <row r="716" spans="1:37" s="323" customFormat="1" ht="12.75">
      <c r="A716" s="320">
        <v>715</v>
      </c>
      <c r="B716" s="321" t="s">
        <v>3601</v>
      </c>
      <c r="C716" s="330" t="s">
        <v>3614</v>
      </c>
      <c r="D716" s="323" t="s">
        <v>3615</v>
      </c>
      <c r="F716" s="330">
        <v>100</v>
      </c>
      <c r="G716" s="336">
        <v>55.5</v>
      </c>
      <c r="H716" s="327">
        <v>217</v>
      </c>
      <c r="I716" s="327">
        <v>909</v>
      </c>
      <c r="J716" s="327">
        <v>22</v>
      </c>
      <c r="K716" s="328">
        <v>10.3</v>
      </c>
      <c r="L716" s="328">
        <v>8.6999999999999993</v>
      </c>
      <c r="M716" s="323">
        <v>7.9</v>
      </c>
      <c r="N716" s="328">
        <v>0.8</v>
      </c>
      <c r="O716" s="328">
        <v>3.5</v>
      </c>
      <c r="P716" s="327">
        <v>24</v>
      </c>
      <c r="Q716" s="327">
        <v>1</v>
      </c>
      <c r="R716" s="323">
        <v>1030</v>
      </c>
      <c r="S716" s="327">
        <v>0</v>
      </c>
      <c r="T716" s="323">
        <v>0</v>
      </c>
      <c r="U716" s="328">
        <v>0.7</v>
      </c>
      <c r="V716" s="323">
        <v>0</v>
      </c>
      <c r="W716" s="327">
        <v>220</v>
      </c>
      <c r="X716" s="329">
        <v>1.75</v>
      </c>
      <c r="Y716" s="329">
        <v>0.02</v>
      </c>
      <c r="Z716" s="329">
        <v>0</v>
      </c>
      <c r="AA716" s="323">
        <v>0</v>
      </c>
      <c r="AB716" s="329">
        <v>0</v>
      </c>
      <c r="AC716" s="327">
        <v>0</v>
      </c>
      <c r="AD716" s="327">
        <v>15</v>
      </c>
      <c r="AE716" s="323">
        <v>1.9</v>
      </c>
      <c r="AF716" s="323">
        <v>2.9</v>
      </c>
      <c r="AG716" s="323">
        <v>5.5</v>
      </c>
      <c r="AH716" s="337">
        <v>8</v>
      </c>
      <c r="AI716" s="323">
        <v>5.5</v>
      </c>
      <c r="AJ716" s="337">
        <v>8</v>
      </c>
      <c r="AK716" s="325"/>
    </row>
    <row r="717" spans="1:37" s="323" customFormat="1" ht="12.75">
      <c r="A717" s="320">
        <v>716</v>
      </c>
      <c r="B717" s="321" t="s">
        <v>3601</v>
      </c>
      <c r="C717" s="330" t="s">
        <v>3616</v>
      </c>
      <c r="D717" s="323" t="s">
        <v>3617</v>
      </c>
      <c r="F717" s="330">
        <v>100</v>
      </c>
      <c r="G717" s="336">
        <v>71.599999999999994</v>
      </c>
      <c r="H717" s="327">
        <v>129</v>
      </c>
      <c r="I717" s="327">
        <v>544</v>
      </c>
      <c r="J717" s="328">
        <v>5.6</v>
      </c>
      <c r="K717" s="328">
        <v>3.4</v>
      </c>
      <c r="L717" s="328">
        <v>16.399999999999999</v>
      </c>
      <c r="M717" s="323">
        <v>13.1</v>
      </c>
      <c r="N717" s="328">
        <v>3.3</v>
      </c>
      <c r="O717" s="328">
        <v>2</v>
      </c>
      <c r="P717" s="327">
        <v>29</v>
      </c>
      <c r="Q717" s="328">
        <v>1.2</v>
      </c>
      <c r="R717" s="323">
        <v>401</v>
      </c>
      <c r="S717" s="323">
        <v>87</v>
      </c>
      <c r="T717" s="328">
        <v>4</v>
      </c>
      <c r="U717" s="328">
        <v>1.2</v>
      </c>
      <c r="V717" s="327">
        <v>23</v>
      </c>
      <c r="W717" s="323">
        <v>259</v>
      </c>
      <c r="X717" s="329">
        <v>0.03</v>
      </c>
      <c r="Y717" s="329">
        <v>0.08</v>
      </c>
      <c r="Z717" s="329">
        <v>0.8</v>
      </c>
      <c r="AA717" s="327">
        <v>21</v>
      </c>
      <c r="AB717" s="329">
        <v>0.39</v>
      </c>
      <c r="AC717" s="327">
        <v>0</v>
      </c>
      <c r="AD717" s="327">
        <v>34</v>
      </c>
      <c r="AE717" s="323">
        <v>1.3</v>
      </c>
      <c r="AF717" s="323">
        <v>1.4</v>
      </c>
      <c r="AG717" s="323">
        <v>0.4</v>
      </c>
      <c r="AH717" s="337">
        <v>9</v>
      </c>
      <c r="AI717" s="323">
        <v>0.4</v>
      </c>
      <c r="AJ717" s="337">
        <v>9</v>
      </c>
      <c r="AK717" s="325"/>
    </row>
    <row r="718" spans="1:37" s="323" customFormat="1" ht="12.75">
      <c r="A718" s="320">
        <v>717</v>
      </c>
      <c r="B718" s="321" t="s">
        <v>3601</v>
      </c>
      <c r="C718" s="330" t="s">
        <v>3618</v>
      </c>
      <c r="D718" s="323" t="s">
        <v>3619</v>
      </c>
      <c r="F718" s="330">
        <v>100</v>
      </c>
      <c r="G718" s="336">
        <v>82</v>
      </c>
      <c r="H718" s="327">
        <v>89</v>
      </c>
      <c r="I718" s="327">
        <v>374</v>
      </c>
      <c r="J718" s="328">
        <v>3.4</v>
      </c>
      <c r="K718" s="328">
        <v>3.6</v>
      </c>
      <c r="L718" s="328">
        <v>10.3</v>
      </c>
      <c r="M718" s="323">
        <v>9.3000000000000007</v>
      </c>
      <c r="N718" s="328">
        <v>1</v>
      </c>
      <c r="O718" s="328">
        <v>0.7</v>
      </c>
      <c r="P718" s="327">
        <v>112</v>
      </c>
      <c r="Q718" s="328">
        <v>0.5</v>
      </c>
      <c r="R718" s="323">
        <v>53</v>
      </c>
      <c r="S718" s="323">
        <v>101</v>
      </c>
      <c r="T718" s="328">
        <v>42</v>
      </c>
      <c r="U718" s="328">
        <v>0.4</v>
      </c>
      <c r="V718" s="327">
        <v>19</v>
      </c>
      <c r="W718" s="323">
        <v>112</v>
      </c>
      <c r="X718" s="329">
        <v>0.04</v>
      </c>
      <c r="Y718" s="329">
        <v>0.11</v>
      </c>
      <c r="Z718" s="329">
        <v>0.5</v>
      </c>
      <c r="AA718" s="327">
        <v>5</v>
      </c>
      <c r="AB718" s="329">
        <v>0.56999999999999995</v>
      </c>
      <c r="AC718" s="327">
        <v>0</v>
      </c>
      <c r="AD718" s="327">
        <v>27</v>
      </c>
      <c r="AE718" s="323">
        <v>1.9</v>
      </c>
      <c r="AF718" s="323">
        <v>0.9</v>
      </c>
      <c r="AG718" s="323">
        <v>0.1</v>
      </c>
      <c r="AH718" s="337">
        <v>10</v>
      </c>
      <c r="AI718" s="323">
        <v>0.1</v>
      </c>
      <c r="AJ718" s="337">
        <v>10</v>
      </c>
      <c r="AK718" s="325"/>
    </row>
    <row r="719" spans="1:37" s="323" customFormat="1" ht="12.75">
      <c r="A719" s="320">
        <v>718</v>
      </c>
      <c r="B719" s="321" t="s">
        <v>3601</v>
      </c>
      <c r="C719" s="330" t="s">
        <v>3620</v>
      </c>
      <c r="D719" s="323" t="s">
        <v>3621</v>
      </c>
      <c r="F719" s="330">
        <v>78</v>
      </c>
      <c r="G719" s="336">
        <v>49.9</v>
      </c>
      <c r="H719" s="327">
        <v>229</v>
      </c>
      <c r="I719" s="327">
        <v>964</v>
      </c>
      <c r="J719" s="328">
        <v>24.4</v>
      </c>
      <c r="K719" s="328">
        <v>7.8</v>
      </c>
      <c r="L719" s="328">
        <v>14.8</v>
      </c>
      <c r="M719" s="323">
        <v>13.7</v>
      </c>
      <c r="N719" s="328">
        <v>1.1000000000000001</v>
      </c>
      <c r="O719" s="328">
        <v>3.1</v>
      </c>
      <c r="P719" s="327">
        <v>37</v>
      </c>
      <c r="Q719" s="328">
        <v>2.9</v>
      </c>
      <c r="R719" s="323">
        <v>758</v>
      </c>
      <c r="S719" s="327">
        <v>0</v>
      </c>
      <c r="T719" s="323">
        <v>0</v>
      </c>
      <c r="U719" s="328">
        <v>1.9</v>
      </c>
      <c r="V719" s="323">
        <v>0</v>
      </c>
      <c r="W719" s="323">
        <v>245</v>
      </c>
      <c r="X719" s="329">
        <v>0.33</v>
      </c>
      <c r="Y719" s="329">
        <v>0.02</v>
      </c>
      <c r="Z719" s="329">
        <v>0.2</v>
      </c>
      <c r="AA719" s="323">
        <v>0</v>
      </c>
      <c r="AB719" s="329">
        <v>0</v>
      </c>
      <c r="AC719" s="327">
        <v>1</v>
      </c>
      <c r="AD719" s="327">
        <v>485</v>
      </c>
      <c r="AE719" s="323">
        <v>3.2</v>
      </c>
      <c r="AF719" s="323">
        <v>2.1</v>
      </c>
      <c r="AG719" s="323">
        <v>2.4</v>
      </c>
      <c r="AH719" s="337">
        <v>94</v>
      </c>
      <c r="AI719" s="323">
        <v>2.4</v>
      </c>
      <c r="AJ719" s="337">
        <v>94</v>
      </c>
      <c r="AK719" s="325"/>
    </row>
    <row r="720" spans="1:37" s="323" customFormat="1" ht="12.75">
      <c r="A720" s="320">
        <v>719</v>
      </c>
      <c r="B720" s="321" t="s">
        <v>3601</v>
      </c>
      <c r="C720" s="330" t="s">
        <v>3622</v>
      </c>
      <c r="D720" s="323" t="s">
        <v>3623</v>
      </c>
      <c r="F720" s="330">
        <v>100</v>
      </c>
      <c r="G720" s="336">
        <v>31.4</v>
      </c>
      <c r="H720" s="327">
        <v>396</v>
      </c>
      <c r="I720" s="327">
        <v>1650</v>
      </c>
      <c r="J720" s="328">
        <v>4.7</v>
      </c>
      <c r="K720" s="328">
        <v>26.3</v>
      </c>
      <c r="L720" s="328">
        <v>34.6</v>
      </c>
      <c r="M720" s="323">
        <v>33.5</v>
      </c>
      <c r="N720" s="328">
        <v>1.1000000000000001</v>
      </c>
      <c r="O720" s="328">
        <v>3</v>
      </c>
      <c r="P720" s="327">
        <v>12</v>
      </c>
      <c r="Q720" s="323">
        <v>7.1</v>
      </c>
      <c r="R720" s="323">
        <v>0</v>
      </c>
      <c r="S720" s="323">
        <v>13</v>
      </c>
      <c r="T720" s="323">
        <v>0</v>
      </c>
      <c r="U720" s="323">
        <v>0</v>
      </c>
      <c r="V720" s="323">
        <v>0</v>
      </c>
      <c r="W720" s="323">
        <v>0</v>
      </c>
      <c r="X720" s="323">
        <v>0.05</v>
      </c>
      <c r="Y720" s="323">
        <v>0.08</v>
      </c>
      <c r="Z720" s="323">
        <v>1.1000000000000001</v>
      </c>
      <c r="AA720" s="323">
        <v>0</v>
      </c>
      <c r="AB720" s="329">
        <v>0</v>
      </c>
      <c r="AC720" s="323">
        <v>0</v>
      </c>
      <c r="AD720" s="323">
        <v>7</v>
      </c>
      <c r="AE720" s="323">
        <v>0</v>
      </c>
      <c r="AF720" s="323">
        <v>0</v>
      </c>
      <c r="AG720" s="323">
        <v>0</v>
      </c>
      <c r="AH720" s="324">
        <v>0</v>
      </c>
      <c r="AI720" s="323">
        <v>0</v>
      </c>
      <c r="AJ720" s="324">
        <v>0</v>
      </c>
      <c r="AK720" s="325"/>
    </row>
    <row r="721" spans="1:37" s="323" customFormat="1" ht="12.75">
      <c r="A721" s="320">
        <v>720</v>
      </c>
      <c r="B721" s="321" t="s">
        <v>3601</v>
      </c>
      <c r="C721" s="330" t="s">
        <v>3624</v>
      </c>
      <c r="D721" s="338" t="s">
        <v>3625</v>
      </c>
      <c r="F721" s="330">
        <v>100</v>
      </c>
      <c r="G721" s="336">
        <v>66.099999999999994</v>
      </c>
      <c r="H721" s="327">
        <v>163</v>
      </c>
      <c r="I721" s="327">
        <v>685</v>
      </c>
      <c r="J721" s="328">
        <v>3.2</v>
      </c>
      <c r="K721" s="328">
        <v>4.8</v>
      </c>
      <c r="L721" s="328">
        <v>25.5</v>
      </c>
      <c r="M721" s="323">
        <v>23.1</v>
      </c>
      <c r="N721" s="328">
        <v>2.4</v>
      </c>
      <c r="O721" s="328">
        <v>0.4</v>
      </c>
      <c r="P721" s="327">
        <v>6</v>
      </c>
      <c r="Q721" s="328">
        <v>0.4</v>
      </c>
      <c r="R721" s="323">
        <v>132</v>
      </c>
      <c r="S721" s="323">
        <v>25</v>
      </c>
      <c r="T721" s="323">
        <v>0</v>
      </c>
      <c r="U721" s="328">
        <v>0.4</v>
      </c>
      <c r="V721" s="327">
        <v>60</v>
      </c>
      <c r="W721" s="323">
        <v>125</v>
      </c>
      <c r="X721" s="329">
        <v>0.02</v>
      </c>
      <c r="Y721" s="329">
        <v>0.33</v>
      </c>
      <c r="Z721" s="329">
        <v>1</v>
      </c>
      <c r="AA721" s="323">
        <v>0</v>
      </c>
      <c r="AB721" s="329">
        <v>0</v>
      </c>
      <c r="AC721" s="327">
        <v>0</v>
      </c>
      <c r="AD721" s="327">
        <v>5</v>
      </c>
      <c r="AE721" s="323">
        <v>0.5</v>
      </c>
      <c r="AF721" s="323">
        <v>0.7</v>
      </c>
      <c r="AG721" s="323">
        <v>1.4</v>
      </c>
      <c r="AH721" s="324">
        <v>0</v>
      </c>
      <c r="AI721" s="323">
        <v>1.4</v>
      </c>
      <c r="AJ721" s="324">
        <v>0</v>
      </c>
      <c r="AK721" s="325"/>
    </row>
    <row r="722" spans="1:37" s="323" customFormat="1" ht="12.75">
      <c r="A722" s="320">
        <v>721</v>
      </c>
      <c r="B722" s="321" t="s">
        <v>3601</v>
      </c>
      <c r="C722" s="330" t="s">
        <v>3626</v>
      </c>
      <c r="D722" s="323" t="s">
        <v>3627</v>
      </c>
      <c r="F722" s="330">
        <v>100</v>
      </c>
      <c r="G722" s="336">
        <v>60.1</v>
      </c>
      <c r="H722" s="327">
        <v>158</v>
      </c>
      <c r="I722" s="327">
        <v>672</v>
      </c>
      <c r="J722" s="328">
        <v>1.6</v>
      </c>
      <c r="K722" s="328">
        <v>0.1</v>
      </c>
      <c r="L722" s="328">
        <v>37.6</v>
      </c>
      <c r="M722" s="323">
        <v>37.299999999999997</v>
      </c>
      <c r="N722" s="328">
        <v>0.3</v>
      </c>
      <c r="O722" s="328">
        <v>0.6</v>
      </c>
      <c r="P722" s="327">
        <v>7</v>
      </c>
      <c r="Q722" s="328">
        <v>0.6</v>
      </c>
      <c r="R722" s="323">
        <v>0</v>
      </c>
      <c r="S722" s="323">
        <v>38</v>
      </c>
      <c r="T722" s="323">
        <v>0</v>
      </c>
      <c r="U722" s="323">
        <v>0</v>
      </c>
      <c r="V722" s="323">
        <v>0</v>
      </c>
      <c r="W722" s="323">
        <v>0</v>
      </c>
      <c r="X722" s="329">
        <v>0.05</v>
      </c>
      <c r="Y722" s="329">
        <v>0.04</v>
      </c>
      <c r="Z722" s="329">
        <v>0.5</v>
      </c>
      <c r="AA722" s="323">
        <v>0</v>
      </c>
      <c r="AB722" s="329">
        <v>0</v>
      </c>
      <c r="AC722" s="327">
        <v>0</v>
      </c>
      <c r="AD722" s="327">
        <v>138</v>
      </c>
      <c r="AE722" s="323">
        <v>0</v>
      </c>
      <c r="AF722" s="323">
        <v>0</v>
      </c>
      <c r="AG722" s="323">
        <v>0</v>
      </c>
      <c r="AH722" s="324">
        <v>0</v>
      </c>
      <c r="AI722" s="323">
        <v>0</v>
      </c>
      <c r="AJ722" s="324">
        <v>0</v>
      </c>
      <c r="AK722" s="325"/>
    </row>
    <row r="723" spans="1:37" s="323" customFormat="1" ht="12.75">
      <c r="A723" s="320">
        <v>722</v>
      </c>
      <c r="B723" s="321" t="s">
        <v>3601</v>
      </c>
      <c r="C723" s="330" t="s">
        <v>3628</v>
      </c>
      <c r="D723" s="323" t="s">
        <v>3629</v>
      </c>
      <c r="F723" s="330">
        <v>100</v>
      </c>
      <c r="G723" s="323">
        <v>64.7</v>
      </c>
      <c r="H723" s="323">
        <v>141</v>
      </c>
      <c r="I723" s="323">
        <v>597</v>
      </c>
      <c r="J723" s="328">
        <v>0.6</v>
      </c>
      <c r="K723" s="328">
        <v>0.1</v>
      </c>
      <c r="L723" s="328">
        <v>34.299999999999997</v>
      </c>
      <c r="M723" s="328">
        <v>0</v>
      </c>
      <c r="N723" s="328">
        <v>0</v>
      </c>
      <c r="O723" s="328">
        <v>0.3</v>
      </c>
      <c r="P723" s="327">
        <v>12</v>
      </c>
      <c r="Q723" s="328">
        <v>0.1</v>
      </c>
      <c r="R723" s="323">
        <v>0</v>
      </c>
      <c r="S723" s="323">
        <v>28</v>
      </c>
      <c r="T723" s="323">
        <v>0</v>
      </c>
      <c r="U723" s="323">
        <v>0</v>
      </c>
      <c r="V723" s="323">
        <v>0</v>
      </c>
      <c r="W723" s="323">
        <v>0</v>
      </c>
      <c r="X723" s="329">
        <v>0.04</v>
      </c>
      <c r="Y723" s="329">
        <v>0.03</v>
      </c>
      <c r="Z723" s="329">
        <v>0.2</v>
      </c>
      <c r="AA723" s="323">
        <v>0</v>
      </c>
      <c r="AB723" s="329">
        <v>0</v>
      </c>
      <c r="AC723" s="327">
        <v>0</v>
      </c>
      <c r="AD723" s="327">
        <v>0</v>
      </c>
      <c r="AE723" s="323">
        <v>0</v>
      </c>
      <c r="AF723" s="323">
        <v>0</v>
      </c>
      <c r="AG723" s="323">
        <v>0</v>
      </c>
      <c r="AH723" s="324">
        <v>0</v>
      </c>
      <c r="AI723" s="323">
        <v>0</v>
      </c>
      <c r="AJ723" s="324">
        <v>0</v>
      </c>
      <c r="AK723" s="325"/>
    </row>
    <row r="724" spans="1:37" s="323" customFormat="1" ht="12.75">
      <c r="A724" s="320">
        <v>723</v>
      </c>
      <c r="B724" s="321" t="s">
        <v>3601</v>
      </c>
      <c r="C724" s="330" t="s">
        <v>3630</v>
      </c>
      <c r="D724" s="323" t="s">
        <v>3631</v>
      </c>
      <c r="F724" s="330">
        <v>68</v>
      </c>
      <c r="G724" s="323">
        <v>52.9</v>
      </c>
      <c r="H724" s="323">
        <v>243</v>
      </c>
      <c r="I724" s="323">
        <v>1016</v>
      </c>
      <c r="J724" s="323">
        <v>29.7</v>
      </c>
      <c r="K724" s="328">
        <v>12.9</v>
      </c>
      <c r="L724" s="328">
        <v>1.6</v>
      </c>
      <c r="M724" s="323">
        <v>0.8</v>
      </c>
      <c r="N724" s="328">
        <v>0.8</v>
      </c>
      <c r="O724" s="323">
        <v>2.9</v>
      </c>
      <c r="P724" s="323">
        <v>63</v>
      </c>
      <c r="Q724" s="323">
        <v>1.5</v>
      </c>
      <c r="R724" s="323">
        <v>355</v>
      </c>
      <c r="S724" s="327">
        <v>0</v>
      </c>
      <c r="T724" s="323">
        <v>0</v>
      </c>
      <c r="U724" s="323">
        <v>2.5</v>
      </c>
      <c r="V724" s="323">
        <v>0</v>
      </c>
      <c r="W724" s="323">
        <v>315</v>
      </c>
      <c r="X724" s="329">
        <v>0</v>
      </c>
      <c r="Y724" s="323">
        <v>0</v>
      </c>
      <c r="Z724" s="323">
        <v>0.1</v>
      </c>
      <c r="AA724" s="323">
        <v>0</v>
      </c>
      <c r="AB724" s="329">
        <v>0</v>
      </c>
      <c r="AC724" s="327">
        <v>1</v>
      </c>
      <c r="AD724" s="323">
        <v>24</v>
      </c>
      <c r="AE724" s="323">
        <v>3.3</v>
      </c>
      <c r="AF724" s="323">
        <v>3.6</v>
      </c>
      <c r="AG724" s="323">
        <v>5.8</v>
      </c>
      <c r="AH724" s="324">
        <v>7</v>
      </c>
      <c r="AI724" s="323">
        <v>5.8</v>
      </c>
      <c r="AJ724" s="324">
        <v>7</v>
      </c>
      <c r="AK724" s="325"/>
    </row>
    <row r="725" spans="1:37" s="323" customFormat="1" ht="12.75">
      <c r="A725" s="320">
        <v>724</v>
      </c>
      <c r="B725" s="321" t="s">
        <v>3601</v>
      </c>
      <c r="C725" s="330" t="s">
        <v>3632</v>
      </c>
      <c r="D725" s="323" t="s">
        <v>3633</v>
      </c>
      <c r="F725" s="330">
        <v>100</v>
      </c>
      <c r="G725" s="323">
        <v>68.2</v>
      </c>
      <c r="H725" s="323">
        <v>184</v>
      </c>
      <c r="I725" s="323">
        <v>763</v>
      </c>
      <c r="J725" s="323">
        <v>0.1</v>
      </c>
      <c r="K725" s="328">
        <v>12.7</v>
      </c>
      <c r="L725" s="323">
        <v>16.3</v>
      </c>
      <c r="M725" s="323">
        <v>14.6</v>
      </c>
      <c r="N725" s="323">
        <v>1.7</v>
      </c>
      <c r="O725" s="323">
        <v>2.6</v>
      </c>
      <c r="P725" s="323">
        <v>10</v>
      </c>
      <c r="Q725" s="323">
        <v>0.4</v>
      </c>
      <c r="R725" s="323">
        <v>137</v>
      </c>
      <c r="S725" s="323">
        <v>33</v>
      </c>
      <c r="T725" s="328">
        <v>2</v>
      </c>
      <c r="U725" s="323">
        <v>0.3</v>
      </c>
      <c r="V725" s="323">
        <v>19</v>
      </c>
      <c r="W725" s="323">
        <v>371</v>
      </c>
      <c r="X725" s="329">
        <v>0.09</v>
      </c>
      <c r="Y725" s="329">
        <v>0.12</v>
      </c>
      <c r="Z725" s="323">
        <v>1</v>
      </c>
      <c r="AA725" s="323">
        <v>14</v>
      </c>
      <c r="AB725" s="329">
        <v>0</v>
      </c>
      <c r="AC725" s="327">
        <v>11</v>
      </c>
      <c r="AD725" s="327">
        <v>0</v>
      </c>
      <c r="AE725" s="323">
        <v>2.7</v>
      </c>
      <c r="AF725" s="323">
        <v>7.9</v>
      </c>
      <c r="AG725" s="323">
        <v>1.5</v>
      </c>
      <c r="AH725" s="337">
        <v>0</v>
      </c>
      <c r="AI725" s="323">
        <v>1.5</v>
      </c>
      <c r="AJ725" s="337">
        <v>0</v>
      </c>
      <c r="AK725" s="325"/>
    </row>
    <row r="726" spans="1:37" s="323" customFormat="1" ht="12.75">
      <c r="A726" s="320">
        <v>725</v>
      </c>
      <c r="B726" s="321" t="s">
        <v>3601</v>
      </c>
      <c r="C726" s="330" t="s">
        <v>3634</v>
      </c>
      <c r="D726" s="323" t="s">
        <v>3635</v>
      </c>
      <c r="F726" s="330">
        <v>100</v>
      </c>
      <c r="G726" s="328">
        <v>51</v>
      </c>
      <c r="H726" s="323">
        <v>252</v>
      </c>
      <c r="I726" s="323">
        <v>1057</v>
      </c>
      <c r="J726" s="323">
        <v>11.7</v>
      </c>
      <c r="K726" s="328">
        <v>12.3</v>
      </c>
      <c r="L726" s="328">
        <v>23.1</v>
      </c>
      <c r="M726" s="328">
        <v>22</v>
      </c>
      <c r="N726" s="328">
        <v>1.1000000000000001</v>
      </c>
      <c r="O726" s="323">
        <v>1.8</v>
      </c>
      <c r="P726" s="323">
        <v>65</v>
      </c>
      <c r="Q726" s="323">
        <v>2.4</v>
      </c>
      <c r="R726" s="323">
        <v>333</v>
      </c>
      <c r="S726" s="323">
        <v>112</v>
      </c>
      <c r="T726" s="328">
        <v>13</v>
      </c>
      <c r="U726" s="328">
        <v>2.2000000000000002</v>
      </c>
      <c r="V726" s="323">
        <v>20</v>
      </c>
      <c r="W726" s="323">
        <v>230</v>
      </c>
      <c r="X726" s="329">
        <v>0.21</v>
      </c>
      <c r="Y726" s="329">
        <v>0.16</v>
      </c>
      <c r="Z726" s="329">
        <v>3.3</v>
      </c>
      <c r="AA726" s="323">
        <v>48</v>
      </c>
      <c r="AB726" s="329">
        <v>1</v>
      </c>
      <c r="AC726" s="327">
        <v>0</v>
      </c>
      <c r="AD726" s="323">
        <v>23</v>
      </c>
      <c r="AE726" s="323">
        <v>4.0999999999999996</v>
      </c>
      <c r="AF726" s="323">
        <v>5</v>
      </c>
      <c r="AG726" s="323">
        <v>1.9</v>
      </c>
      <c r="AH726" s="337">
        <v>37</v>
      </c>
      <c r="AI726" s="323">
        <v>1.9</v>
      </c>
      <c r="AJ726" s="337">
        <v>37</v>
      </c>
      <c r="AK726" s="325"/>
    </row>
    <row r="727" spans="1:37" s="323" customFormat="1" ht="12.75">
      <c r="A727" s="320">
        <v>726</v>
      </c>
      <c r="B727" s="321" t="s">
        <v>3601</v>
      </c>
      <c r="C727" s="330" t="s">
        <v>3636</v>
      </c>
      <c r="D727" s="323" t="s">
        <v>3637</v>
      </c>
      <c r="F727" s="330">
        <v>100</v>
      </c>
      <c r="G727" s="323">
        <v>53.8</v>
      </c>
      <c r="H727" s="323">
        <v>242</v>
      </c>
      <c r="I727" s="323">
        <v>1011</v>
      </c>
      <c r="J727" s="323">
        <v>21.8</v>
      </c>
      <c r="K727" s="327">
        <v>12</v>
      </c>
      <c r="L727" s="328">
        <v>10.199999999999999</v>
      </c>
      <c r="M727" s="323">
        <v>7.3</v>
      </c>
      <c r="N727" s="328">
        <v>2.9</v>
      </c>
      <c r="O727" s="323">
        <v>2.2000000000000002</v>
      </c>
      <c r="P727" s="323">
        <v>20</v>
      </c>
      <c r="Q727" s="323">
        <v>1.6</v>
      </c>
      <c r="R727" s="323">
        <v>452</v>
      </c>
      <c r="S727" s="327">
        <v>0</v>
      </c>
      <c r="T727" s="323">
        <v>0</v>
      </c>
      <c r="U727" s="328">
        <v>1.8</v>
      </c>
      <c r="V727" s="323">
        <v>0</v>
      </c>
      <c r="W727" s="323">
        <v>252</v>
      </c>
      <c r="X727" s="323">
        <v>0.25</v>
      </c>
      <c r="Y727" s="323">
        <v>7.0000000000000007E-2</v>
      </c>
      <c r="Z727" s="329">
        <v>0.1</v>
      </c>
      <c r="AA727" s="323">
        <v>0</v>
      </c>
      <c r="AB727" s="329">
        <v>0</v>
      </c>
      <c r="AC727" s="327">
        <v>0</v>
      </c>
      <c r="AD727" s="323">
        <v>86</v>
      </c>
      <c r="AE727" s="323">
        <v>2</v>
      </c>
      <c r="AF727" s="323">
        <v>5</v>
      </c>
      <c r="AG727" s="323">
        <v>4.9000000000000004</v>
      </c>
      <c r="AH727" s="337">
        <v>39</v>
      </c>
      <c r="AI727" s="323">
        <v>4.9000000000000004</v>
      </c>
      <c r="AJ727" s="337">
        <v>39</v>
      </c>
      <c r="AK727" s="325"/>
    </row>
    <row r="728" spans="1:37" s="323" customFormat="1" ht="12.75">
      <c r="A728" s="320">
        <v>727</v>
      </c>
      <c r="B728" s="321" t="s">
        <v>3601</v>
      </c>
      <c r="C728" s="330" t="s">
        <v>3638</v>
      </c>
      <c r="D728" s="323" t="s">
        <v>3639</v>
      </c>
      <c r="F728" s="330">
        <v>100</v>
      </c>
      <c r="G728" s="328">
        <v>77</v>
      </c>
      <c r="H728" s="323">
        <v>115</v>
      </c>
      <c r="I728" s="323">
        <v>479</v>
      </c>
      <c r="J728" s="323">
        <v>9.8000000000000007</v>
      </c>
      <c r="K728" s="327">
        <v>5</v>
      </c>
      <c r="L728" s="328">
        <v>6.1</v>
      </c>
      <c r="M728" s="323">
        <v>3.1</v>
      </c>
      <c r="N728" s="327">
        <v>3</v>
      </c>
      <c r="O728" s="323">
        <v>1.2</v>
      </c>
      <c r="P728" s="323">
        <v>26</v>
      </c>
      <c r="Q728" s="323">
        <v>1.3</v>
      </c>
      <c r="R728" s="323">
        <v>323</v>
      </c>
      <c r="S728" s="327">
        <v>0</v>
      </c>
      <c r="T728" s="323">
        <v>0</v>
      </c>
      <c r="U728" s="323">
        <v>1.7</v>
      </c>
      <c r="V728" s="323">
        <v>0</v>
      </c>
      <c r="W728" s="323">
        <v>145</v>
      </c>
      <c r="X728" s="329">
        <v>0.27</v>
      </c>
      <c r="Y728" s="323">
        <v>0.03</v>
      </c>
      <c r="Z728" s="329">
        <v>0.1</v>
      </c>
      <c r="AA728" s="323">
        <v>0</v>
      </c>
      <c r="AB728" s="329">
        <v>0</v>
      </c>
      <c r="AC728" s="327">
        <v>1</v>
      </c>
      <c r="AD728" s="323">
        <v>9</v>
      </c>
      <c r="AE728" s="323">
        <v>2.2999999999999998</v>
      </c>
      <c r="AF728" s="323">
        <v>1.7</v>
      </c>
      <c r="AG728" s="323">
        <v>1</v>
      </c>
      <c r="AH728" s="337">
        <v>201</v>
      </c>
      <c r="AI728" s="323">
        <v>1</v>
      </c>
      <c r="AJ728" s="337">
        <v>201</v>
      </c>
      <c r="AK728" s="325"/>
    </row>
    <row r="729" spans="1:37" s="323" customFormat="1" ht="12.75">
      <c r="A729" s="320">
        <v>728</v>
      </c>
      <c r="B729" s="321" t="s">
        <v>3601</v>
      </c>
      <c r="C729" s="330" t="s">
        <v>3640</v>
      </c>
      <c r="D729" s="323" t="s">
        <v>3641</v>
      </c>
      <c r="F729" s="330">
        <v>100</v>
      </c>
      <c r="G729" s="328">
        <v>79</v>
      </c>
      <c r="H729" s="323">
        <v>102</v>
      </c>
      <c r="I729" s="323">
        <v>427</v>
      </c>
      <c r="J729" s="323">
        <v>5.4</v>
      </c>
      <c r="K729" s="328">
        <v>3.9</v>
      </c>
      <c r="L729" s="323">
        <v>10.199999999999999</v>
      </c>
      <c r="M729" s="323">
        <v>8</v>
      </c>
      <c r="N729" s="328">
        <v>2.2000000000000002</v>
      </c>
      <c r="O729" s="323">
        <v>1.5</v>
      </c>
      <c r="P729" s="323">
        <v>79</v>
      </c>
      <c r="Q729" s="323">
        <v>0.3</v>
      </c>
      <c r="R729" s="323">
        <v>246</v>
      </c>
      <c r="S729" s="327">
        <v>0</v>
      </c>
      <c r="T729" s="323">
        <v>0</v>
      </c>
      <c r="U729" s="323">
        <v>0.5</v>
      </c>
      <c r="V729" s="323">
        <v>0</v>
      </c>
      <c r="W729" s="323">
        <v>220</v>
      </c>
      <c r="X729" s="323">
        <v>0.05</v>
      </c>
      <c r="Y729" s="323">
        <v>0</v>
      </c>
      <c r="Z729" s="329">
        <v>0</v>
      </c>
      <c r="AA729" s="323">
        <v>0</v>
      </c>
      <c r="AB729" s="329">
        <v>0</v>
      </c>
      <c r="AC729" s="327">
        <v>1</v>
      </c>
      <c r="AD729" s="323">
        <v>17</v>
      </c>
      <c r="AE729" s="323">
        <v>1.9</v>
      </c>
      <c r="AF729" s="323">
        <v>0.8</v>
      </c>
      <c r="AG729" s="323">
        <v>1.2</v>
      </c>
      <c r="AH729" s="324">
        <v>9</v>
      </c>
      <c r="AI729" s="323">
        <v>1.2</v>
      </c>
      <c r="AJ729" s="324">
        <v>9</v>
      </c>
      <c r="AK729" s="325"/>
    </row>
    <row r="730" spans="1:37" s="323" customFormat="1" ht="12.75">
      <c r="A730" s="320">
        <v>729</v>
      </c>
      <c r="B730" s="321" t="s">
        <v>3601</v>
      </c>
      <c r="C730" s="330" t="s">
        <v>3642</v>
      </c>
      <c r="D730" s="323" t="s">
        <v>3643</v>
      </c>
      <c r="F730" s="330">
        <v>100</v>
      </c>
      <c r="G730" s="323">
        <v>79.099999999999994</v>
      </c>
      <c r="H730" s="323">
        <v>113</v>
      </c>
      <c r="I730" s="323">
        <v>470</v>
      </c>
      <c r="J730" s="323">
        <v>8.1</v>
      </c>
      <c r="K730" s="323">
        <v>6.1</v>
      </c>
      <c r="L730" s="323">
        <v>5.4</v>
      </c>
      <c r="M730" s="323">
        <v>3.5</v>
      </c>
      <c r="N730" s="323">
        <v>1.9</v>
      </c>
      <c r="O730" s="323">
        <v>1.3</v>
      </c>
      <c r="P730" s="323">
        <v>28</v>
      </c>
      <c r="Q730" s="323">
        <v>0.9</v>
      </c>
      <c r="R730" s="323">
        <v>155</v>
      </c>
      <c r="S730" s="327">
        <v>0</v>
      </c>
      <c r="T730" s="323">
        <v>0</v>
      </c>
      <c r="U730" s="323">
        <v>1.2</v>
      </c>
      <c r="V730" s="323">
        <v>0</v>
      </c>
      <c r="W730" s="323">
        <v>229</v>
      </c>
      <c r="X730" s="323">
        <v>0</v>
      </c>
      <c r="Y730" s="323">
        <v>0.02</v>
      </c>
      <c r="Z730" s="323">
        <v>0.1</v>
      </c>
      <c r="AA730" s="323">
        <v>0</v>
      </c>
      <c r="AB730" s="329">
        <v>0</v>
      </c>
      <c r="AC730" s="323">
        <v>1</v>
      </c>
      <c r="AD730" s="323">
        <v>0</v>
      </c>
      <c r="AE730" s="323">
        <v>2.7</v>
      </c>
      <c r="AF730" s="323">
        <v>2.2999999999999998</v>
      </c>
      <c r="AG730" s="323">
        <v>0.8</v>
      </c>
      <c r="AH730" s="324">
        <v>83</v>
      </c>
      <c r="AI730" s="323">
        <v>0.8</v>
      </c>
      <c r="AJ730" s="324">
        <v>83</v>
      </c>
      <c r="AK730" s="325"/>
    </row>
    <row r="731" spans="1:37" s="323" customFormat="1" ht="12.75">
      <c r="A731" s="320">
        <v>730</v>
      </c>
      <c r="B731" s="321" t="s">
        <v>3601</v>
      </c>
      <c r="C731" s="330" t="s">
        <v>3644</v>
      </c>
      <c r="D731" s="323" t="s">
        <v>3645</v>
      </c>
      <c r="F731" s="330">
        <v>100</v>
      </c>
      <c r="G731" s="328">
        <v>54.6</v>
      </c>
      <c r="H731" s="323">
        <v>218</v>
      </c>
      <c r="I731" s="323">
        <v>912</v>
      </c>
      <c r="J731" s="323">
        <v>26</v>
      </c>
      <c r="K731" s="323">
        <v>9.3000000000000007</v>
      </c>
      <c r="L731" s="323">
        <v>6.9</v>
      </c>
      <c r="M731" s="323">
        <v>5.8</v>
      </c>
      <c r="N731" s="323">
        <v>1.1000000000000001</v>
      </c>
      <c r="O731" s="323">
        <v>3.2</v>
      </c>
      <c r="P731" s="323">
        <v>36</v>
      </c>
      <c r="Q731" s="323">
        <v>2.7</v>
      </c>
      <c r="R731" s="323">
        <v>1070</v>
      </c>
      <c r="S731" s="327">
        <v>0</v>
      </c>
      <c r="T731" s="323">
        <v>0</v>
      </c>
      <c r="U731" s="323">
        <v>4.7</v>
      </c>
      <c r="V731" s="323">
        <v>0</v>
      </c>
      <c r="W731" s="323">
        <v>132</v>
      </c>
      <c r="X731" s="323">
        <v>0</v>
      </c>
      <c r="Y731" s="323">
        <v>0</v>
      </c>
      <c r="Z731" s="323">
        <v>0</v>
      </c>
      <c r="AA731" s="323">
        <v>0</v>
      </c>
      <c r="AB731" s="329">
        <v>0</v>
      </c>
      <c r="AC731" s="323">
        <v>1</v>
      </c>
      <c r="AD731" s="323">
        <v>45</v>
      </c>
      <c r="AE731" s="323">
        <v>1.8</v>
      </c>
      <c r="AF731" s="323">
        <v>2.9</v>
      </c>
      <c r="AG731" s="323">
        <v>4.5999999999999996</v>
      </c>
      <c r="AH731" s="324">
        <v>77</v>
      </c>
      <c r="AI731" s="323">
        <v>4.5999999999999996</v>
      </c>
      <c r="AJ731" s="324">
        <v>77</v>
      </c>
      <c r="AK731" s="325"/>
    </row>
    <row r="732" spans="1:37" s="323" customFormat="1" ht="12.75">
      <c r="A732" s="320">
        <v>731</v>
      </c>
      <c r="B732" s="321" t="s">
        <v>3601</v>
      </c>
      <c r="C732" s="330" t="s">
        <v>3646</v>
      </c>
      <c r="D732" s="323" t="s">
        <v>3647</v>
      </c>
      <c r="F732" s="323">
        <v>97</v>
      </c>
      <c r="G732" s="328">
        <v>68</v>
      </c>
      <c r="H732" s="323">
        <v>136</v>
      </c>
      <c r="I732" s="323">
        <v>574</v>
      </c>
      <c r="J732" s="323">
        <v>8.1999999999999993</v>
      </c>
      <c r="K732" s="323">
        <v>2.1</v>
      </c>
      <c r="L732" s="323">
        <v>20.2</v>
      </c>
      <c r="M732" s="323">
        <v>18.5</v>
      </c>
      <c r="N732" s="323">
        <v>1.7</v>
      </c>
      <c r="O732" s="323">
        <v>1.5</v>
      </c>
      <c r="P732" s="323">
        <v>59</v>
      </c>
      <c r="Q732" s="323">
        <v>0.9</v>
      </c>
      <c r="R732" s="323">
        <v>302</v>
      </c>
      <c r="S732" s="327">
        <v>0</v>
      </c>
      <c r="T732" s="323">
        <v>0</v>
      </c>
      <c r="U732" s="323">
        <v>0.5</v>
      </c>
      <c r="V732" s="323">
        <v>0</v>
      </c>
      <c r="W732" s="323">
        <v>220</v>
      </c>
      <c r="X732" s="323">
        <v>0</v>
      </c>
      <c r="Y732" s="323">
        <v>0.03</v>
      </c>
      <c r="Z732" s="323">
        <v>0</v>
      </c>
      <c r="AA732" s="323">
        <v>0</v>
      </c>
      <c r="AB732" s="329">
        <v>0</v>
      </c>
      <c r="AC732" s="323">
        <v>0</v>
      </c>
      <c r="AD732" s="323">
        <v>9</v>
      </c>
      <c r="AE732" s="323">
        <v>1.1000000000000001</v>
      </c>
      <c r="AF732" s="323">
        <v>0.5</v>
      </c>
      <c r="AG732" s="323">
        <v>0.4</v>
      </c>
      <c r="AH732" s="324">
        <v>20</v>
      </c>
      <c r="AI732" s="323">
        <v>0.4</v>
      </c>
      <c r="AJ732" s="324">
        <v>20</v>
      </c>
      <c r="AK732" s="325"/>
    </row>
    <row r="733" spans="1:37" s="323" customFormat="1" ht="12.75">
      <c r="A733" s="320">
        <v>732</v>
      </c>
      <c r="B733" s="321" t="s">
        <v>3601</v>
      </c>
      <c r="C733" s="330" t="s">
        <v>3648</v>
      </c>
      <c r="D733" s="323" t="s">
        <v>3649</v>
      </c>
      <c r="F733" s="323">
        <v>100</v>
      </c>
      <c r="G733" s="323">
        <v>73.3</v>
      </c>
      <c r="H733" s="323">
        <v>134</v>
      </c>
      <c r="I733" s="323">
        <v>560</v>
      </c>
      <c r="J733" s="323">
        <v>15.9</v>
      </c>
      <c r="K733" s="323">
        <v>6.3</v>
      </c>
      <c r="L733" s="323">
        <v>1.6</v>
      </c>
      <c r="M733" s="323">
        <v>0.1</v>
      </c>
      <c r="N733" s="323">
        <v>1.5</v>
      </c>
      <c r="O733" s="323">
        <v>1.9</v>
      </c>
      <c r="P733" s="323">
        <v>78</v>
      </c>
      <c r="Q733" s="323">
        <v>0.7</v>
      </c>
      <c r="R733" s="323">
        <v>482</v>
      </c>
      <c r="S733" s="327">
        <v>0</v>
      </c>
      <c r="T733" s="323">
        <v>0</v>
      </c>
      <c r="U733" s="323">
        <v>0.7</v>
      </c>
      <c r="V733" s="323">
        <v>0</v>
      </c>
      <c r="W733" s="323">
        <v>322</v>
      </c>
      <c r="X733" s="323">
        <v>0</v>
      </c>
      <c r="Y733" s="323">
        <v>0</v>
      </c>
      <c r="Z733" s="323">
        <v>0</v>
      </c>
      <c r="AA733" s="323">
        <v>0</v>
      </c>
      <c r="AB733" s="329">
        <v>0</v>
      </c>
      <c r="AC733" s="323">
        <v>0</v>
      </c>
      <c r="AD733" s="323">
        <v>57</v>
      </c>
      <c r="AE733" s="323">
        <v>2.6</v>
      </c>
      <c r="AF733" s="323">
        <v>1.1000000000000001</v>
      </c>
      <c r="AG733" s="323">
        <v>2.6</v>
      </c>
      <c r="AH733" s="324">
        <v>68</v>
      </c>
      <c r="AI733" s="323">
        <v>2.6</v>
      </c>
      <c r="AJ733" s="324">
        <v>68</v>
      </c>
      <c r="AK733" s="325"/>
    </row>
    <row r="734" spans="1:37" s="323" customFormat="1" ht="12.75">
      <c r="A734" s="320">
        <v>733</v>
      </c>
      <c r="B734" s="321" t="s">
        <v>3601</v>
      </c>
      <c r="C734" s="330" t="s">
        <v>3650</v>
      </c>
      <c r="D734" s="323" t="s">
        <v>3651</v>
      </c>
      <c r="F734" s="323">
        <v>93</v>
      </c>
      <c r="G734" s="328">
        <v>74</v>
      </c>
      <c r="H734" s="323">
        <v>121</v>
      </c>
      <c r="I734" s="323">
        <v>509</v>
      </c>
      <c r="J734" s="323">
        <v>16.399999999999999</v>
      </c>
      <c r="K734" s="323">
        <v>4</v>
      </c>
      <c r="L734" s="323">
        <v>4.2</v>
      </c>
      <c r="M734" s="323">
        <v>2.9</v>
      </c>
      <c r="N734" s="323">
        <v>1.3</v>
      </c>
      <c r="O734" s="323">
        <v>1.4</v>
      </c>
      <c r="P734" s="323">
        <v>29</v>
      </c>
      <c r="Q734" s="323">
        <v>0.8</v>
      </c>
      <c r="R734" s="323">
        <v>347</v>
      </c>
      <c r="S734" s="327">
        <v>0</v>
      </c>
      <c r="T734" s="323">
        <v>0</v>
      </c>
      <c r="U734" s="323">
        <v>0.6</v>
      </c>
      <c r="V734" s="323">
        <v>0</v>
      </c>
      <c r="W734" s="323">
        <v>352</v>
      </c>
      <c r="X734" s="323">
        <v>0</v>
      </c>
      <c r="Y734" s="323">
        <v>0.01</v>
      </c>
      <c r="Z734" s="323">
        <v>0</v>
      </c>
      <c r="AA734" s="323">
        <v>0</v>
      </c>
      <c r="AB734" s="329">
        <v>0</v>
      </c>
      <c r="AC734" s="323">
        <v>1</v>
      </c>
      <c r="AD734" s="323">
        <v>47</v>
      </c>
      <c r="AE734" s="323">
        <v>0.4</v>
      </c>
      <c r="AF734" s="323">
        <v>1.1000000000000001</v>
      </c>
      <c r="AG734" s="323">
        <v>2.6</v>
      </c>
      <c r="AH734" s="324">
        <v>1</v>
      </c>
      <c r="AI734" s="323">
        <v>2.6</v>
      </c>
      <c r="AJ734" s="324">
        <v>1</v>
      </c>
      <c r="AK734" s="325"/>
    </row>
    <row r="735" spans="1:37" s="323" customFormat="1" ht="12.75">
      <c r="A735" s="320">
        <v>734</v>
      </c>
      <c r="B735" s="321" t="s">
        <v>3601</v>
      </c>
      <c r="C735" s="330" t="s">
        <v>3652</v>
      </c>
      <c r="D735" s="323" t="s">
        <v>890</v>
      </c>
      <c r="F735" s="323">
        <v>100</v>
      </c>
      <c r="G735" s="323">
        <v>84.8</v>
      </c>
      <c r="H735" s="323">
        <v>68</v>
      </c>
      <c r="I735" s="323">
        <v>287</v>
      </c>
      <c r="J735" s="323">
        <v>3.7</v>
      </c>
      <c r="K735" s="323">
        <v>2.2000000000000002</v>
      </c>
      <c r="L735" s="323">
        <v>8.4</v>
      </c>
      <c r="M735" s="328">
        <v>0</v>
      </c>
      <c r="N735" s="328">
        <v>0</v>
      </c>
      <c r="O735" s="323">
        <v>0.9</v>
      </c>
      <c r="P735" s="323">
        <v>9</v>
      </c>
      <c r="Q735" s="328">
        <v>1</v>
      </c>
      <c r="R735" s="323">
        <v>0</v>
      </c>
      <c r="S735" s="323">
        <v>23</v>
      </c>
      <c r="T735" s="323">
        <v>0</v>
      </c>
      <c r="U735" s="323">
        <v>0.2</v>
      </c>
      <c r="V735" s="323">
        <v>7</v>
      </c>
      <c r="W735" s="323">
        <v>116</v>
      </c>
      <c r="X735" s="323">
        <v>0.01</v>
      </c>
      <c r="Y735" s="323">
        <v>0.05</v>
      </c>
      <c r="Z735" s="323">
        <v>0.3</v>
      </c>
      <c r="AA735" s="323">
        <v>0</v>
      </c>
      <c r="AB735" s="329">
        <v>0</v>
      </c>
      <c r="AC735" s="323">
        <v>0</v>
      </c>
      <c r="AD735" s="323">
        <v>6</v>
      </c>
      <c r="AE735" s="323">
        <v>0.4</v>
      </c>
      <c r="AF735" s="323">
        <v>0.6</v>
      </c>
      <c r="AG735" s="323">
        <v>0.3</v>
      </c>
      <c r="AH735" s="324">
        <v>0</v>
      </c>
      <c r="AI735" s="323">
        <v>0.3</v>
      </c>
      <c r="AJ735" s="324">
        <v>0</v>
      </c>
      <c r="AK735" s="325"/>
    </row>
    <row r="736" spans="1:37" s="323" customFormat="1" ht="12.75">
      <c r="A736" s="320">
        <v>735</v>
      </c>
      <c r="B736" s="321" t="s">
        <v>3601</v>
      </c>
      <c r="C736" s="330" t="s">
        <v>3653</v>
      </c>
      <c r="D736" s="323" t="s">
        <v>3654</v>
      </c>
      <c r="F736" s="323">
        <v>100</v>
      </c>
      <c r="G736" s="323">
        <v>87.1</v>
      </c>
      <c r="H736" s="323">
        <v>56</v>
      </c>
      <c r="I736" s="323">
        <v>237</v>
      </c>
      <c r="J736" s="323">
        <v>1.7</v>
      </c>
      <c r="K736" s="323">
        <v>1.1000000000000001</v>
      </c>
      <c r="L736" s="323">
        <v>9.3000000000000007</v>
      </c>
      <c r="M736" s="323">
        <v>8.1</v>
      </c>
      <c r="N736" s="323">
        <v>1.2</v>
      </c>
      <c r="O736" s="323">
        <v>0.8</v>
      </c>
      <c r="P736" s="323">
        <v>4</v>
      </c>
      <c r="Q736" s="323">
        <v>0.7</v>
      </c>
      <c r="R736" s="323">
        <v>167</v>
      </c>
      <c r="S736" s="323">
        <v>10</v>
      </c>
      <c r="T736" s="323">
        <v>0</v>
      </c>
      <c r="U736" s="323">
        <v>0</v>
      </c>
      <c r="V736" s="323">
        <v>0</v>
      </c>
      <c r="W736" s="323">
        <v>216</v>
      </c>
      <c r="X736" s="323">
        <v>0.01</v>
      </c>
      <c r="Y736" s="323">
        <v>0.02</v>
      </c>
      <c r="Z736" s="323">
        <v>0.3</v>
      </c>
      <c r="AA736" s="323">
        <v>0</v>
      </c>
      <c r="AB736" s="329">
        <v>0</v>
      </c>
      <c r="AC736" s="323">
        <v>0</v>
      </c>
      <c r="AD736" s="327">
        <v>0</v>
      </c>
      <c r="AE736" s="323">
        <v>0.2</v>
      </c>
      <c r="AF736" s="323">
        <v>0.2</v>
      </c>
      <c r="AG736" s="323">
        <v>0</v>
      </c>
      <c r="AH736" s="324">
        <v>4</v>
      </c>
      <c r="AI736" s="323">
        <v>0</v>
      </c>
      <c r="AJ736" s="324">
        <v>4</v>
      </c>
      <c r="AK736" s="325"/>
    </row>
    <row r="737" spans="1:37" s="323" customFormat="1" ht="12.75">
      <c r="A737" s="320">
        <v>736</v>
      </c>
      <c r="B737" s="321" t="s">
        <v>3601</v>
      </c>
      <c r="C737" s="330" t="s">
        <v>3655</v>
      </c>
      <c r="D737" s="323" t="s">
        <v>3656</v>
      </c>
      <c r="F737" s="323">
        <v>100</v>
      </c>
      <c r="G737" s="323">
        <v>65.900000000000006</v>
      </c>
      <c r="H737" s="323">
        <v>182</v>
      </c>
      <c r="I737" s="323">
        <v>760</v>
      </c>
      <c r="J737" s="323">
        <v>18.399999999999999</v>
      </c>
      <c r="K737" s="323">
        <v>10.6</v>
      </c>
      <c r="L737" s="323">
        <v>2.7</v>
      </c>
      <c r="M737" s="323">
        <v>1.6</v>
      </c>
      <c r="N737" s="323">
        <v>1.1000000000000001</v>
      </c>
      <c r="O737" s="323">
        <v>2.4</v>
      </c>
      <c r="P737" s="323">
        <v>42</v>
      </c>
      <c r="Q737" s="323">
        <v>8.4</v>
      </c>
      <c r="R737" s="323">
        <v>658</v>
      </c>
      <c r="S737" s="327">
        <v>0</v>
      </c>
      <c r="T737" s="323">
        <v>0</v>
      </c>
      <c r="U737" s="323">
        <v>1.2</v>
      </c>
      <c r="V737" s="323">
        <v>0</v>
      </c>
      <c r="W737" s="323">
        <v>283</v>
      </c>
      <c r="X737" s="323">
        <v>0</v>
      </c>
      <c r="Y737" s="323">
        <v>0.1</v>
      </c>
      <c r="Z737" s="323">
        <v>0</v>
      </c>
      <c r="AA737" s="323">
        <v>0</v>
      </c>
      <c r="AB737" s="329">
        <v>0</v>
      </c>
      <c r="AC737" s="323">
        <v>0</v>
      </c>
      <c r="AD737" s="323">
        <v>37</v>
      </c>
      <c r="AE737" s="323">
        <v>9</v>
      </c>
      <c r="AF737" s="323">
        <v>0.5</v>
      </c>
      <c r="AG737" s="323">
        <v>1.1000000000000001</v>
      </c>
      <c r="AH737" s="324">
        <v>52</v>
      </c>
      <c r="AI737" s="323">
        <v>1.1000000000000001</v>
      </c>
      <c r="AJ737" s="324">
        <v>52</v>
      </c>
      <c r="AK737" s="325"/>
    </row>
    <row r="738" spans="1:37" s="323" customFormat="1" ht="12.75">
      <c r="A738" s="320">
        <v>737</v>
      </c>
      <c r="B738" s="321" t="s">
        <v>3601</v>
      </c>
      <c r="C738" s="330" t="s">
        <v>3657</v>
      </c>
      <c r="D738" s="338" t="s">
        <v>3658</v>
      </c>
      <c r="F738" s="323">
        <v>100</v>
      </c>
      <c r="G738" s="323">
        <v>68.3</v>
      </c>
      <c r="H738" s="323">
        <v>170</v>
      </c>
      <c r="I738" s="323">
        <v>712</v>
      </c>
      <c r="J738" s="323">
        <v>3.5</v>
      </c>
      <c r="K738" s="323">
        <v>8.8000000000000007</v>
      </c>
      <c r="L738" s="323">
        <v>17.7</v>
      </c>
      <c r="M738" s="323">
        <v>14.5</v>
      </c>
      <c r="N738" s="323">
        <v>3.2</v>
      </c>
      <c r="O738" s="323">
        <v>1.7</v>
      </c>
      <c r="P738" s="323">
        <v>20</v>
      </c>
      <c r="Q738" s="323">
        <v>0.5</v>
      </c>
      <c r="R738" s="323">
        <v>277</v>
      </c>
      <c r="S738" s="323">
        <v>66</v>
      </c>
      <c r="T738" s="323">
        <v>0</v>
      </c>
      <c r="U738" s="323">
        <v>0.6</v>
      </c>
      <c r="V738" s="323">
        <v>29</v>
      </c>
      <c r="W738" s="323">
        <v>186</v>
      </c>
      <c r="X738" s="323">
        <v>0.05</v>
      </c>
      <c r="Y738" s="323">
        <v>7.0000000000000007E-2</v>
      </c>
      <c r="Z738" s="323">
        <v>0.7</v>
      </c>
      <c r="AA738" s="323">
        <v>1</v>
      </c>
      <c r="AB738" s="323">
        <v>0</v>
      </c>
      <c r="AC738" s="323">
        <v>0</v>
      </c>
      <c r="AD738" s="323">
        <v>17</v>
      </c>
      <c r="AE738" s="323">
        <v>2.6</v>
      </c>
      <c r="AF738" s="323">
        <v>2.4</v>
      </c>
      <c r="AG738" s="323">
        <v>1.5</v>
      </c>
      <c r="AH738" s="324">
        <v>17</v>
      </c>
      <c r="AI738" s="323">
        <v>1.5</v>
      </c>
      <c r="AJ738" s="324">
        <v>17</v>
      </c>
      <c r="AK738" s="325"/>
    </row>
    <row r="739" spans="1:37" s="323" customFormat="1" ht="12.75">
      <c r="A739" s="320">
        <v>738</v>
      </c>
      <c r="B739" s="321" t="s">
        <v>3601</v>
      </c>
      <c r="C739" s="330" t="s">
        <v>3659</v>
      </c>
      <c r="D739" s="323" t="s">
        <v>3660</v>
      </c>
      <c r="F739" s="323">
        <v>100</v>
      </c>
      <c r="G739" s="323">
        <v>64.3</v>
      </c>
      <c r="H739" s="323">
        <v>181</v>
      </c>
      <c r="I739" s="323">
        <v>758</v>
      </c>
      <c r="J739" s="323">
        <v>3.8</v>
      </c>
      <c r="K739" s="323">
        <v>7.2</v>
      </c>
      <c r="L739" s="323">
        <v>23.8</v>
      </c>
      <c r="M739" s="328">
        <v>21</v>
      </c>
      <c r="N739" s="323">
        <v>2.8</v>
      </c>
      <c r="O739" s="323">
        <v>0.9</v>
      </c>
      <c r="P739" s="323">
        <v>24</v>
      </c>
      <c r="Q739" s="323">
        <v>0.6</v>
      </c>
      <c r="R739" s="323">
        <v>277</v>
      </c>
      <c r="S739" s="323">
        <v>53</v>
      </c>
      <c r="T739" s="323">
        <v>0</v>
      </c>
      <c r="U739" s="323">
        <v>0.6</v>
      </c>
      <c r="V739" s="323">
        <v>29</v>
      </c>
      <c r="W739" s="323">
        <v>186</v>
      </c>
      <c r="X739" s="323">
        <v>0.01</v>
      </c>
      <c r="Y739" s="323">
        <v>0.05</v>
      </c>
      <c r="Z739" s="323">
        <v>0.4</v>
      </c>
      <c r="AA739" s="323">
        <v>1</v>
      </c>
      <c r="AB739" s="323">
        <v>0</v>
      </c>
      <c r="AC739" s="323">
        <v>0</v>
      </c>
      <c r="AD739" s="323">
        <v>12</v>
      </c>
      <c r="AE739" s="323">
        <v>2.6</v>
      </c>
      <c r="AF739" s="323">
        <v>2.4</v>
      </c>
      <c r="AG739" s="323">
        <v>1.5</v>
      </c>
      <c r="AH739" s="324">
        <v>17</v>
      </c>
      <c r="AI739" s="323">
        <v>1.5</v>
      </c>
      <c r="AJ739" s="324">
        <v>17</v>
      </c>
      <c r="AK739" s="325"/>
    </row>
    <row r="740" spans="1:37" s="323" customFormat="1" ht="12.75">
      <c r="A740" s="320">
        <v>739</v>
      </c>
      <c r="B740" s="321" t="s">
        <v>3601</v>
      </c>
      <c r="C740" s="330" t="s">
        <v>3661</v>
      </c>
      <c r="D740" s="323" t="s">
        <v>3662</v>
      </c>
      <c r="F740" s="323">
        <v>100</v>
      </c>
      <c r="G740" s="323">
        <v>78.2</v>
      </c>
      <c r="H740" s="323">
        <v>84</v>
      </c>
      <c r="I740" s="323">
        <v>358</v>
      </c>
      <c r="J740" s="323">
        <v>2.2000000000000002</v>
      </c>
      <c r="K740" s="323">
        <v>0.8</v>
      </c>
      <c r="L740" s="323">
        <v>17.100000000000001</v>
      </c>
      <c r="M740" s="328">
        <v>0</v>
      </c>
      <c r="N740" s="328">
        <v>0</v>
      </c>
      <c r="O740" s="323">
        <v>1.7</v>
      </c>
      <c r="P740" s="323">
        <v>4</v>
      </c>
      <c r="Q740" s="323">
        <v>2.1</v>
      </c>
      <c r="R740" s="323">
        <v>0</v>
      </c>
      <c r="S740" s="323">
        <v>31</v>
      </c>
      <c r="T740" s="323">
        <v>0</v>
      </c>
      <c r="U740" s="323">
        <v>0</v>
      </c>
      <c r="V740" s="323">
        <v>0</v>
      </c>
      <c r="W740" s="323">
        <v>0</v>
      </c>
      <c r="X740" s="323">
        <v>0.04</v>
      </c>
      <c r="Y740" s="323">
        <v>0.1</v>
      </c>
      <c r="Z740" s="323">
        <v>0.6</v>
      </c>
      <c r="AA740" s="323">
        <v>0</v>
      </c>
      <c r="AB740" s="329">
        <v>0</v>
      </c>
      <c r="AC740" s="323">
        <v>0</v>
      </c>
      <c r="AD740" s="323">
        <v>9</v>
      </c>
      <c r="AE740" s="323">
        <v>0</v>
      </c>
      <c r="AF740" s="323">
        <v>0</v>
      </c>
      <c r="AG740" s="323">
        <v>0</v>
      </c>
      <c r="AH740" s="324">
        <v>0</v>
      </c>
      <c r="AI740" s="323">
        <v>0</v>
      </c>
      <c r="AJ740" s="324">
        <v>0</v>
      </c>
      <c r="AK740" s="325"/>
    </row>
    <row r="741" spans="1:37" s="323" customFormat="1" ht="12.75">
      <c r="A741" s="320">
        <v>740</v>
      </c>
      <c r="B741" s="321" t="s">
        <v>3601</v>
      </c>
      <c r="C741" s="330" t="s">
        <v>3663</v>
      </c>
      <c r="D741" s="323" t="s">
        <v>3664</v>
      </c>
      <c r="F741" s="323">
        <v>100</v>
      </c>
      <c r="G741" s="323">
        <v>72.599999999999994</v>
      </c>
      <c r="H741" s="323">
        <v>132</v>
      </c>
      <c r="I741" s="323">
        <v>553</v>
      </c>
      <c r="J741" s="323">
        <v>5.7</v>
      </c>
      <c r="K741" s="323">
        <v>3.8</v>
      </c>
      <c r="L741" s="323">
        <v>16.7</v>
      </c>
      <c r="M741" s="323">
        <v>12.7</v>
      </c>
      <c r="N741" s="323">
        <v>4</v>
      </c>
      <c r="O741" s="323">
        <v>1.2</v>
      </c>
      <c r="P741" s="323">
        <v>65</v>
      </c>
      <c r="Q741" s="323">
        <v>0.5</v>
      </c>
      <c r="R741" s="323">
        <v>265</v>
      </c>
      <c r="S741" s="327">
        <v>0</v>
      </c>
      <c r="T741" s="323">
        <v>0</v>
      </c>
      <c r="U741" s="323">
        <v>0.6</v>
      </c>
      <c r="V741" s="323">
        <v>0</v>
      </c>
      <c r="W741" s="323">
        <v>131</v>
      </c>
      <c r="X741" s="323">
        <v>0.13</v>
      </c>
      <c r="Y741" s="323">
        <v>0</v>
      </c>
      <c r="Z741" s="323">
        <v>0.1</v>
      </c>
      <c r="AA741" s="323">
        <v>0</v>
      </c>
      <c r="AB741" s="329">
        <v>0</v>
      </c>
      <c r="AC741" s="323">
        <v>0</v>
      </c>
      <c r="AD741" s="323">
        <v>119</v>
      </c>
      <c r="AE741" s="323">
        <v>0.8</v>
      </c>
      <c r="AF741" s="323">
        <v>1.3</v>
      </c>
      <c r="AG741" s="323">
        <v>1.6</v>
      </c>
      <c r="AH741" s="324">
        <v>26</v>
      </c>
      <c r="AI741" s="323">
        <v>1.6</v>
      </c>
      <c r="AJ741" s="324">
        <v>26</v>
      </c>
      <c r="AK741" s="325"/>
    </row>
    <row r="742" spans="1:37" s="323" customFormat="1" ht="12.75">
      <c r="A742" s="320">
        <v>741</v>
      </c>
      <c r="B742" s="321" t="s">
        <v>3601</v>
      </c>
      <c r="C742" s="330" t="s">
        <v>3665</v>
      </c>
      <c r="D742" s="323" t="s">
        <v>3666</v>
      </c>
      <c r="F742" s="323">
        <v>76</v>
      </c>
      <c r="G742" s="323">
        <v>73.5</v>
      </c>
      <c r="H742" s="323">
        <v>123</v>
      </c>
      <c r="I742" s="323">
        <v>518</v>
      </c>
      <c r="J742" s="323">
        <v>13.2</v>
      </c>
      <c r="K742" s="323">
        <v>4.0999999999999996</v>
      </c>
      <c r="L742" s="323">
        <v>7.8</v>
      </c>
      <c r="M742" s="323">
        <v>6.7</v>
      </c>
      <c r="N742" s="323">
        <v>1.1000000000000001</v>
      </c>
      <c r="O742" s="323">
        <v>1.4</v>
      </c>
      <c r="P742" s="323">
        <v>53</v>
      </c>
      <c r="Q742" s="323">
        <v>0.5</v>
      </c>
      <c r="R742" s="323">
        <v>283</v>
      </c>
      <c r="S742" s="327">
        <v>0</v>
      </c>
      <c r="T742" s="323">
        <v>0</v>
      </c>
      <c r="U742" s="323">
        <v>0.6</v>
      </c>
      <c r="V742" s="323">
        <v>0</v>
      </c>
      <c r="W742" s="323">
        <v>203</v>
      </c>
      <c r="X742" s="323">
        <v>0.1</v>
      </c>
      <c r="Y742" s="323">
        <v>0.02</v>
      </c>
      <c r="Z742" s="323">
        <v>0</v>
      </c>
      <c r="AA742" s="323">
        <v>0</v>
      </c>
      <c r="AB742" s="329">
        <v>0</v>
      </c>
      <c r="AC742" s="323">
        <v>0</v>
      </c>
      <c r="AD742" s="323">
        <v>14</v>
      </c>
      <c r="AE742" s="323">
        <v>1.2</v>
      </c>
      <c r="AF742" s="323">
        <v>0.8</v>
      </c>
      <c r="AG742" s="323">
        <v>2.2000000000000002</v>
      </c>
      <c r="AH742" s="324">
        <v>8</v>
      </c>
      <c r="AI742" s="323">
        <v>2.2000000000000002</v>
      </c>
      <c r="AJ742" s="324">
        <v>8</v>
      </c>
      <c r="AK742" s="325"/>
    </row>
    <row r="743" spans="1:37" s="323" customFormat="1" ht="12.75">
      <c r="A743" s="320">
        <v>742</v>
      </c>
      <c r="B743" s="321" t="s">
        <v>3667</v>
      </c>
      <c r="C743" s="330" t="s">
        <v>3668</v>
      </c>
      <c r="D743" s="330" t="s">
        <v>3669</v>
      </c>
      <c r="E743" s="330" t="s">
        <v>1085</v>
      </c>
      <c r="F743" s="330">
        <v>100</v>
      </c>
      <c r="G743" s="336">
        <v>4.0999999999999996</v>
      </c>
      <c r="H743" s="327">
        <v>648</v>
      </c>
      <c r="I743" s="327">
        <v>2684</v>
      </c>
      <c r="J743" s="328">
        <v>20.399999999999999</v>
      </c>
      <c r="K743" s="328">
        <v>52.2</v>
      </c>
      <c r="L743" s="328">
        <v>18.2</v>
      </c>
      <c r="M743" s="328">
        <v>6.5</v>
      </c>
      <c r="N743" s="328">
        <v>11.8</v>
      </c>
      <c r="O743" s="328">
        <v>5</v>
      </c>
      <c r="P743" s="328">
        <v>975</v>
      </c>
      <c r="Q743" s="328">
        <v>12.7</v>
      </c>
      <c r="R743" s="328">
        <v>11</v>
      </c>
      <c r="S743" s="328">
        <v>636</v>
      </c>
      <c r="T743" s="328">
        <v>0</v>
      </c>
      <c r="U743" s="328">
        <v>6.8</v>
      </c>
      <c r="V743" s="328">
        <v>353</v>
      </c>
      <c r="W743" s="328">
        <v>464</v>
      </c>
      <c r="X743" s="329">
        <v>0.79</v>
      </c>
      <c r="Y743" s="329">
        <v>0.2</v>
      </c>
      <c r="Z743" s="328">
        <v>4.5999999999999996</v>
      </c>
      <c r="AA743" s="328">
        <v>97</v>
      </c>
      <c r="AB743" s="329">
        <v>0</v>
      </c>
      <c r="AC743" s="328">
        <v>0</v>
      </c>
      <c r="AD743" s="328">
        <v>2</v>
      </c>
      <c r="AE743" s="323">
        <v>0</v>
      </c>
      <c r="AF743" s="323">
        <v>0</v>
      </c>
      <c r="AG743" s="323">
        <v>0</v>
      </c>
      <c r="AH743" s="324">
        <v>0</v>
      </c>
      <c r="AI743" s="323">
        <v>0</v>
      </c>
      <c r="AJ743" s="324">
        <v>0</v>
      </c>
      <c r="AK743" s="325"/>
    </row>
    <row r="744" spans="1:37" s="323" customFormat="1" ht="12.75">
      <c r="A744" s="320">
        <v>743</v>
      </c>
      <c r="B744" s="321" t="s">
        <v>3667</v>
      </c>
      <c r="C744" s="330" t="s">
        <v>3670</v>
      </c>
      <c r="D744" s="330" t="s">
        <v>3671</v>
      </c>
      <c r="E744" s="330" t="s">
        <v>1085</v>
      </c>
      <c r="F744" s="330">
        <v>100</v>
      </c>
      <c r="G744" s="336">
        <v>68.400000000000006</v>
      </c>
      <c r="H744" s="327">
        <v>138</v>
      </c>
      <c r="I744" s="327">
        <v>584</v>
      </c>
      <c r="J744" s="328">
        <v>8.1</v>
      </c>
      <c r="K744" s="328">
        <v>0.4</v>
      </c>
      <c r="L744" s="328">
        <v>22.4</v>
      </c>
      <c r="M744" s="328">
        <v>16.399999999999999</v>
      </c>
      <c r="N744" s="328">
        <v>6</v>
      </c>
      <c r="O744" s="328">
        <v>0.6</v>
      </c>
      <c r="P744" s="328">
        <v>25</v>
      </c>
      <c r="Q744" s="328">
        <v>1.5</v>
      </c>
      <c r="R744" s="328">
        <v>2</v>
      </c>
      <c r="S744" s="328">
        <v>99</v>
      </c>
      <c r="T744" s="328">
        <v>2</v>
      </c>
      <c r="U744" s="328">
        <v>1</v>
      </c>
      <c r="V744" s="328">
        <v>29</v>
      </c>
      <c r="W744" s="328">
        <v>203</v>
      </c>
      <c r="X744" s="329">
        <v>0.17</v>
      </c>
      <c r="Y744" s="329">
        <v>7.0000000000000007E-2</v>
      </c>
      <c r="Z744" s="328">
        <v>0.9</v>
      </c>
      <c r="AA744" s="328">
        <v>65</v>
      </c>
      <c r="AB744" s="329">
        <v>0</v>
      </c>
      <c r="AC744" s="328">
        <v>0</v>
      </c>
      <c r="AD744" s="328">
        <v>5</v>
      </c>
      <c r="AE744" s="323">
        <v>0</v>
      </c>
      <c r="AF744" s="323">
        <v>0</v>
      </c>
      <c r="AG744" s="323">
        <v>0</v>
      </c>
      <c r="AH744" s="324">
        <v>0</v>
      </c>
      <c r="AI744" s="323">
        <v>0</v>
      </c>
      <c r="AJ744" s="324">
        <v>0</v>
      </c>
      <c r="AK744" s="325"/>
    </row>
    <row r="745" spans="1:37" s="323" customFormat="1" ht="12.75">
      <c r="A745" s="320">
        <v>744</v>
      </c>
      <c r="B745" s="321" t="s">
        <v>3667</v>
      </c>
      <c r="C745" s="330" t="s">
        <v>3672</v>
      </c>
      <c r="D745" s="330" t="s">
        <v>3673</v>
      </c>
      <c r="E745" s="330" t="s">
        <v>1085</v>
      </c>
      <c r="F745" s="330">
        <v>100</v>
      </c>
      <c r="G745" s="336">
        <v>12.4</v>
      </c>
      <c r="H745" s="327">
        <v>374</v>
      </c>
      <c r="I745" s="327">
        <v>1581</v>
      </c>
      <c r="J745" s="328">
        <v>23.9</v>
      </c>
      <c r="K745" s="328">
        <v>1.1000000000000001</v>
      </c>
      <c r="L745" s="328">
        <v>60.2</v>
      </c>
      <c r="M745" s="328">
        <v>46.3</v>
      </c>
      <c r="N745" s="328">
        <v>13.9</v>
      </c>
      <c r="O745" s="328">
        <v>2.4</v>
      </c>
      <c r="P745" s="328">
        <v>60</v>
      </c>
      <c r="Q745" s="328">
        <v>4.5999999999999996</v>
      </c>
      <c r="R745" s="328">
        <v>15</v>
      </c>
      <c r="S745" s="328">
        <v>346</v>
      </c>
      <c r="T745" s="328">
        <v>7</v>
      </c>
      <c r="U745" s="328">
        <v>3.5</v>
      </c>
      <c r="V745" s="328">
        <v>119</v>
      </c>
      <c r="W745" s="328">
        <v>945</v>
      </c>
      <c r="X745" s="329">
        <v>0.78</v>
      </c>
      <c r="Y745" s="329">
        <v>0.16</v>
      </c>
      <c r="Z745" s="328">
        <v>3.1</v>
      </c>
      <c r="AA745" s="328">
        <v>274</v>
      </c>
      <c r="AB745" s="329">
        <v>0</v>
      </c>
      <c r="AC745" s="328">
        <v>2</v>
      </c>
      <c r="AD745" s="328">
        <v>22</v>
      </c>
      <c r="AE745" s="323">
        <v>0</v>
      </c>
      <c r="AF745" s="323">
        <v>0</v>
      </c>
      <c r="AG745" s="323">
        <v>0</v>
      </c>
      <c r="AH745" s="324">
        <v>0</v>
      </c>
      <c r="AI745" s="323">
        <v>0</v>
      </c>
      <c r="AJ745" s="324">
        <v>0</v>
      </c>
      <c r="AK745" s="325"/>
    </row>
    <row r="746" spans="1:37" s="323" customFormat="1" ht="12.75">
      <c r="A746" s="320">
        <v>745</v>
      </c>
      <c r="B746" s="321" t="s">
        <v>3667</v>
      </c>
      <c r="C746" s="330" t="s">
        <v>3674</v>
      </c>
      <c r="D746" s="330" t="s">
        <v>3675</v>
      </c>
      <c r="E746" s="330"/>
      <c r="F746" s="330">
        <v>100</v>
      </c>
      <c r="G746" s="336">
        <v>92</v>
      </c>
      <c r="H746" s="327">
        <v>40</v>
      </c>
      <c r="I746" s="327">
        <v>168</v>
      </c>
      <c r="J746" s="328">
        <v>2.6</v>
      </c>
      <c r="K746" s="328">
        <v>1.7</v>
      </c>
      <c r="L746" s="328">
        <v>3.2</v>
      </c>
      <c r="M746" s="328">
        <v>2.1</v>
      </c>
      <c r="N746" s="328">
        <v>1.1000000000000001</v>
      </c>
      <c r="O746" s="328">
        <v>0.5</v>
      </c>
      <c r="P746" s="328">
        <v>20</v>
      </c>
      <c r="Q746" s="328">
        <v>0.6</v>
      </c>
      <c r="R746" s="328">
        <v>54</v>
      </c>
      <c r="S746" s="328">
        <v>51</v>
      </c>
      <c r="T746" s="328">
        <v>1</v>
      </c>
      <c r="U746" s="328">
        <v>0.3</v>
      </c>
      <c r="V746" s="328">
        <v>25</v>
      </c>
      <c r="W746" s="328">
        <v>120</v>
      </c>
      <c r="X746" s="329">
        <v>0.05</v>
      </c>
      <c r="Y746" s="329">
        <v>0.04</v>
      </c>
      <c r="Z746" s="328">
        <v>0.6</v>
      </c>
      <c r="AA746" s="328">
        <v>16</v>
      </c>
      <c r="AB746" s="329">
        <v>0.13</v>
      </c>
      <c r="AC746" s="328">
        <v>0</v>
      </c>
      <c r="AD746" s="328">
        <v>4</v>
      </c>
      <c r="AE746" s="323">
        <v>0</v>
      </c>
      <c r="AF746" s="323">
        <v>0</v>
      </c>
      <c r="AG746" s="323">
        <v>0</v>
      </c>
      <c r="AH746" s="324">
        <v>0</v>
      </c>
      <c r="AI746" s="323">
        <v>0</v>
      </c>
      <c r="AJ746" s="324">
        <v>0</v>
      </c>
      <c r="AK746" s="325"/>
    </row>
    <row r="747" spans="1:37" s="323" customFormat="1" ht="12.75">
      <c r="A747" s="320">
        <v>746</v>
      </c>
      <c r="B747" s="321" t="s">
        <v>3667</v>
      </c>
      <c r="C747" s="330" t="s">
        <v>3676</v>
      </c>
      <c r="D747" s="330" t="s">
        <v>3677</v>
      </c>
      <c r="E747" s="330" t="s">
        <v>1085</v>
      </c>
      <c r="F747" s="330">
        <v>100</v>
      </c>
      <c r="G747" s="336">
        <v>12</v>
      </c>
      <c r="H747" s="327">
        <v>373</v>
      </c>
      <c r="I747" s="327">
        <v>1575</v>
      </c>
      <c r="J747" s="328">
        <v>21.3</v>
      </c>
      <c r="K747" s="328">
        <v>1.1000000000000001</v>
      </c>
      <c r="L747" s="328">
        <v>61.8</v>
      </c>
      <c r="M747" s="328">
        <v>46.7</v>
      </c>
      <c r="N747" s="328">
        <v>15.1</v>
      </c>
      <c r="O747" s="328">
        <v>3.8</v>
      </c>
      <c r="P747" s="328">
        <v>133</v>
      </c>
      <c r="Q747" s="328">
        <v>6.2</v>
      </c>
      <c r="R747" s="328">
        <v>15</v>
      </c>
      <c r="S747" s="328">
        <v>361</v>
      </c>
      <c r="T747" s="328">
        <v>1.6</v>
      </c>
      <c r="U747" s="328">
        <v>3.7</v>
      </c>
      <c r="V747" s="328">
        <v>184</v>
      </c>
      <c r="W747" s="328">
        <v>1774</v>
      </c>
      <c r="X747" s="329">
        <v>0.44</v>
      </c>
      <c r="Y747" s="329">
        <v>0.17</v>
      </c>
      <c r="Z747" s="328">
        <v>2</v>
      </c>
      <c r="AA747" s="328">
        <v>388</v>
      </c>
      <c r="AB747" s="329">
        <v>0</v>
      </c>
      <c r="AC747" s="328">
        <v>0</v>
      </c>
      <c r="AD747" s="328">
        <v>0</v>
      </c>
      <c r="AE747" s="323">
        <v>0</v>
      </c>
      <c r="AF747" s="323">
        <v>0</v>
      </c>
      <c r="AG747" s="323">
        <v>0</v>
      </c>
      <c r="AH747" s="324">
        <v>0</v>
      </c>
      <c r="AI747" s="323">
        <v>0</v>
      </c>
      <c r="AJ747" s="324">
        <v>0</v>
      </c>
      <c r="AK747" s="325"/>
    </row>
    <row r="748" spans="1:37" s="323" customFormat="1" ht="12.75">
      <c r="A748" s="320">
        <v>747</v>
      </c>
      <c r="B748" s="321" t="s">
        <v>3667</v>
      </c>
      <c r="C748" s="330" t="s">
        <v>3678</v>
      </c>
      <c r="D748" s="330" t="s">
        <v>3679</v>
      </c>
      <c r="E748" s="330" t="s">
        <v>1085</v>
      </c>
      <c r="F748" s="330">
        <v>100</v>
      </c>
      <c r="G748" s="336">
        <v>14.8</v>
      </c>
      <c r="H748" s="327">
        <v>371</v>
      </c>
      <c r="I748" s="327">
        <v>1564</v>
      </c>
      <c r="J748" s="328">
        <v>21.4</v>
      </c>
      <c r="K748" s="328">
        <v>1.2</v>
      </c>
      <c r="L748" s="328">
        <v>58.7</v>
      </c>
      <c r="M748" s="328">
        <v>38.700000000000003</v>
      </c>
      <c r="N748" s="328">
        <v>20</v>
      </c>
      <c r="O748" s="328">
        <v>4</v>
      </c>
      <c r="P748" s="328">
        <v>125</v>
      </c>
      <c r="Q748" s="328">
        <v>7.1</v>
      </c>
      <c r="R748" s="328">
        <v>15</v>
      </c>
      <c r="S748" s="328">
        <v>430</v>
      </c>
      <c r="T748" s="323">
        <v>0</v>
      </c>
      <c r="U748" s="328">
        <v>2.8</v>
      </c>
      <c r="V748" s="328">
        <v>142</v>
      </c>
      <c r="W748" s="328">
        <v>1386</v>
      </c>
      <c r="X748" s="329">
        <v>0.43</v>
      </c>
      <c r="Y748" s="329">
        <v>0.2</v>
      </c>
      <c r="Z748" s="328">
        <v>2.1</v>
      </c>
      <c r="AA748" s="328">
        <v>394</v>
      </c>
      <c r="AB748" s="329">
        <v>0</v>
      </c>
      <c r="AC748" s="328">
        <v>5</v>
      </c>
      <c r="AD748" s="328">
        <v>0</v>
      </c>
      <c r="AE748" s="323">
        <v>0</v>
      </c>
      <c r="AF748" s="323">
        <v>0</v>
      </c>
      <c r="AG748" s="323">
        <v>0</v>
      </c>
      <c r="AH748" s="324">
        <v>0</v>
      </c>
      <c r="AI748" s="323">
        <v>0</v>
      </c>
      <c r="AJ748" s="324">
        <v>0</v>
      </c>
      <c r="AK748" s="325"/>
    </row>
    <row r="749" spans="1:37" s="323" customFormat="1" ht="12.75">
      <c r="A749" s="320">
        <v>748</v>
      </c>
      <c r="B749" s="321" t="s">
        <v>3667</v>
      </c>
      <c r="C749" s="330" t="s">
        <v>2143</v>
      </c>
      <c r="D749" s="330" t="s">
        <v>1762</v>
      </c>
      <c r="E749" s="330" t="s">
        <v>1085</v>
      </c>
      <c r="F749" s="330">
        <v>100</v>
      </c>
      <c r="G749" s="336">
        <v>12.8</v>
      </c>
      <c r="H749" s="327">
        <v>391</v>
      </c>
      <c r="I749" s="327">
        <v>1647</v>
      </c>
      <c r="J749" s="328">
        <v>21.6</v>
      </c>
      <c r="K749" s="328">
        <v>1.4</v>
      </c>
      <c r="L749" s="328">
        <v>60.5</v>
      </c>
      <c r="M749" s="328">
        <v>35.6</v>
      </c>
      <c r="N749" s="328">
        <v>24.9</v>
      </c>
      <c r="O749" s="328">
        <v>3.7</v>
      </c>
      <c r="P749" s="328">
        <v>81</v>
      </c>
      <c r="Q749" s="328">
        <v>5.7</v>
      </c>
      <c r="R749" s="328">
        <v>16</v>
      </c>
      <c r="S749" s="328">
        <v>396</v>
      </c>
      <c r="T749" s="323">
        <v>0</v>
      </c>
      <c r="U749" s="328">
        <v>3.5</v>
      </c>
      <c r="V749" s="328">
        <v>178</v>
      </c>
      <c r="W749" s="328">
        <v>1123</v>
      </c>
      <c r="X749" s="329">
        <v>0.75</v>
      </c>
      <c r="Y749" s="329">
        <v>0.18</v>
      </c>
      <c r="Z749" s="328">
        <v>2.1</v>
      </c>
      <c r="AA749" s="328">
        <v>630</v>
      </c>
      <c r="AB749" s="329">
        <v>0</v>
      </c>
      <c r="AC749" s="328">
        <v>3</v>
      </c>
      <c r="AD749" s="328">
        <v>2</v>
      </c>
      <c r="AE749" s="323">
        <v>0</v>
      </c>
      <c r="AF749" s="323">
        <v>0</v>
      </c>
      <c r="AG749" s="323">
        <v>0</v>
      </c>
      <c r="AH749" s="324">
        <v>0</v>
      </c>
      <c r="AI749" s="323">
        <v>0</v>
      </c>
      <c r="AJ749" s="324">
        <v>0</v>
      </c>
      <c r="AK749" s="325"/>
    </row>
    <row r="750" spans="1:37" s="323" customFormat="1" ht="12.75">
      <c r="A750" s="320">
        <v>749</v>
      </c>
      <c r="B750" s="321" t="s">
        <v>3667</v>
      </c>
      <c r="C750" s="330" t="s">
        <v>3680</v>
      </c>
      <c r="D750" s="330" t="s">
        <v>3681</v>
      </c>
      <c r="E750" s="330" t="s">
        <v>1085</v>
      </c>
      <c r="F750" s="330">
        <v>100</v>
      </c>
      <c r="G750" s="336">
        <v>15.2</v>
      </c>
      <c r="H750" s="327">
        <v>365</v>
      </c>
      <c r="I750" s="327">
        <v>1542</v>
      </c>
      <c r="J750" s="328">
        <v>20.6</v>
      </c>
      <c r="K750" s="328">
        <v>1.4</v>
      </c>
      <c r="L750" s="328">
        <v>59.4</v>
      </c>
      <c r="M750" s="328">
        <v>42.9</v>
      </c>
      <c r="N750" s="328">
        <v>16.5</v>
      </c>
      <c r="O750" s="328">
        <v>3.4</v>
      </c>
      <c r="P750" s="328">
        <v>147</v>
      </c>
      <c r="Q750" s="328">
        <v>5.5</v>
      </c>
      <c r="R750" s="328">
        <v>5</v>
      </c>
      <c r="S750" s="328">
        <v>407</v>
      </c>
      <c r="T750" s="323">
        <v>0</v>
      </c>
      <c r="U750" s="328">
        <v>3.5</v>
      </c>
      <c r="V750" s="328">
        <v>175</v>
      </c>
      <c r="W750" s="328">
        <v>1185</v>
      </c>
      <c r="X750" s="329">
        <v>0.78</v>
      </c>
      <c r="Y750" s="329">
        <v>0.16</v>
      </c>
      <c r="Z750" s="328">
        <v>2.2000000000000002</v>
      </c>
      <c r="AA750" s="328">
        <v>364</v>
      </c>
      <c r="AB750" s="329">
        <v>0</v>
      </c>
      <c r="AC750" s="328">
        <v>3</v>
      </c>
      <c r="AD750" s="328">
        <v>9</v>
      </c>
      <c r="AE750" s="323">
        <v>0</v>
      </c>
      <c r="AF750" s="323">
        <v>0</v>
      </c>
      <c r="AG750" s="323">
        <v>0</v>
      </c>
      <c r="AH750" s="324">
        <v>0</v>
      </c>
      <c r="AI750" s="323">
        <v>0</v>
      </c>
      <c r="AJ750" s="324">
        <v>0</v>
      </c>
      <c r="AK750" s="325"/>
    </row>
    <row r="751" spans="1:37" s="323" customFormat="1" ht="12.75">
      <c r="A751" s="320">
        <v>750</v>
      </c>
      <c r="B751" s="321" t="s">
        <v>3667</v>
      </c>
      <c r="C751" s="330" t="s">
        <v>3682</v>
      </c>
      <c r="D751" s="330" t="s">
        <v>3683</v>
      </c>
      <c r="E751" s="330" t="s">
        <v>1085</v>
      </c>
      <c r="F751" s="330">
        <v>100</v>
      </c>
      <c r="G751" s="336">
        <v>12.5</v>
      </c>
      <c r="H751" s="327">
        <v>385</v>
      </c>
      <c r="I751" s="327">
        <v>1627</v>
      </c>
      <c r="J751" s="328">
        <v>22.8</v>
      </c>
      <c r="K751" s="328">
        <v>1.7</v>
      </c>
      <c r="L751" s="328">
        <v>59</v>
      </c>
      <c r="M751" s="328">
        <v>37.4</v>
      </c>
      <c r="N751" s="328">
        <v>21.6</v>
      </c>
      <c r="O751" s="328">
        <v>4</v>
      </c>
      <c r="P751" s="328">
        <v>129</v>
      </c>
      <c r="Q751" s="328">
        <v>6</v>
      </c>
      <c r="R751" s="328">
        <v>5</v>
      </c>
      <c r="S751" s="328">
        <v>413</v>
      </c>
      <c r="T751" s="323">
        <v>0</v>
      </c>
      <c r="U751" s="328">
        <v>2.7</v>
      </c>
      <c r="V751" s="328">
        <v>161</v>
      </c>
      <c r="W751" s="328">
        <v>1460</v>
      </c>
      <c r="X751" s="329">
        <v>0.32</v>
      </c>
      <c r="Y751" s="329">
        <v>0.23</v>
      </c>
      <c r="Z751" s="328">
        <v>1.6</v>
      </c>
      <c r="AA751" s="328">
        <v>444</v>
      </c>
      <c r="AB751" s="329">
        <v>0</v>
      </c>
      <c r="AC751" s="328">
        <v>0</v>
      </c>
      <c r="AD751" s="328">
        <v>0</v>
      </c>
      <c r="AE751" s="323">
        <v>0</v>
      </c>
      <c r="AF751" s="323">
        <v>0</v>
      </c>
      <c r="AG751" s="323">
        <v>0</v>
      </c>
      <c r="AH751" s="324">
        <v>0</v>
      </c>
      <c r="AI751" s="323">
        <v>0</v>
      </c>
      <c r="AJ751" s="324">
        <v>0</v>
      </c>
      <c r="AK751" s="325"/>
    </row>
    <row r="752" spans="1:37" s="323" customFormat="1" ht="12.75">
      <c r="A752" s="320">
        <v>751</v>
      </c>
      <c r="B752" s="321" t="s">
        <v>3667</v>
      </c>
      <c r="C752" s="330" t="s">
        <v>3684</v>
      </c>
      <c r="D752" s="330" t="s">
        <v>3685</v>
      </c>
      <c r="E752" s="330" t="s">
        <v>1085</v>
      </c>
      <c r="F752" s="330">
        <v>100</v>
      </c>
      <c r="G752" s="336">
        <v>63.3</v>
      </c>
      <c r="H752" s="327">
        <v>161</v>
      </c>
      <c r="I752" s="327">
        <v>678</v>
      </c>
      <c r="J752" s="328">
        <v>8.1</v>
      </c>
      <c r="K752" s="328">
        <v>0.6</v>
      </c>
      <c r="L752" s="328">
        <v>26.9</v>
      </c>
      <c r="M752" s="328">
        <v>19.3</v>
      </c>
      <c r="N752" s="328">
        <v>7.6</v>
      </c>
      <c r="O752" s="328">
        <v>1.1000000000000001</v>
      </c>
      <c r="P752" s="328">
        <v>76</v>
      </c>
      <c r="Q752" s="328">
        <v>2.1</v>
      </c>
      <c r="R752" s="328">
        <v>1</v>
      </c>
      <c r="S752" s="328">
        <v>139</v>
      </c>
      <c r="T752" s="323">
        <v>0</v>
      </c>
      <c r="U752" s="328">
        <v>1</v>
      </c>
      <c r="V752" s="328">
        <v>52</v>
      </c>
      <c r="W752" s="328">
        <v>442</v>
      </c>
      <c r="X752" s="329">
        <v>0.21</v>
      </c>
      <c r="Y752" s="329">
        <v>0.06</v>
      </c>
      <c r="Z752" s="328">
        <v>0.4</v>
      </c>
      <c r="AA752" s="328">
        <v>172</v>
      </c>
      <c r="AB752" s="329">
        <v>0</v>
      </c>
      <c r="AC752" s="328">
        <v>1</v>
      </c>
      <c r="AD752" s="328">
        <v>0</v>
      </c>
      <c r="AE752" s="323">
        <v>0</v>
      </c>
      <c r="AF752" s="323">
        <v>0</v>
      </c>
      <c r="AG752" s="323">
        <v>0</v>
      </c>
      <c r="AH752" s="324">
        <v>0</v>
      </c>
      <c r="AI752" s="323">
        <v>0</v>
      </c>
      <c r="AJ752" s="324">
        <v>0</v>
      </c>
      <c r="AK752" s="325"/>
    </row>
    <row r="753" spans="1:37" s="323" customFormat="1" ht="12.75">
      <c r="A753" s="320">
        <v>752</v>
      </c>
      <c r="B753" s="321" t="s">
        <v>3667</v>
      </c>
      <c r="C753" s="330" t="s">
        <v>2159</v>
      </c>
      <c r="D753" s="330" t="s">
        <v>3686</v>
      </c>
      <c r="E753" s="330" t="s">
        <v>1085</v>
      </c>
      <c r="F753" s="330">
        <v>100</v>
      </c>
      <c r="G753" s="336">
        <v>11.9</v>
      </c>
      <c r="H753" s="327">
        <v>386</v>
      </c>
      <c r="I753" s="327">
        <v>1628</v>
      </c>
      <c r="J753" s="328">
        <v>22.8</v>
      </c>
      <c r="K753" s="328">
        <v>1.5</v>
      </c>
      <c r="L753" s="328">
        <v>60.4</v>
      </c>
      <c r="M753" s="328">
        <v>40.6</v>
      </c>
      <c r="N753" s="328">
        <v>19.8</v>
      </c>
      <c r="O753" s="328">
        <v>3.4</v>
      </c>
      <c r="P753" s="328">
        <v>119</v>
      </c>
      <c r="Q753" s="328">
        <v>5.3</v>
      </c>
      <c r="R753" s="328">
        <v>10</v>
      </c>
      <c r="S753" s="328">
        <v>424</v>
      </c>
      <c r="T753" s="328">
        <v>2</v>
      </c>
      <c r="U753" s="328">
        <v>2.6</v>
      </c>
      <c r="V753" s="328">
        <v>176</v>
      </c>
      <c r="W753" s="328">
        <v>1392</v>
      </c>
      <c r="X753" s="329">
        <v>0.46</v>
      </c>
      <c r="Y753" s="329">
        <v>0.2</v>
      </c>
      <c r="Z753" s="328">
        <v>1.4</v>
      </c>
      <c r="AA753" s="328">
        <v>524</v>
      </c>
      <c r="AB753" s="329">
        <v>0</v>
      </c>
      <c r="AC753" s="328">
        <v>6</v>
      </c>
      <c r="AD753" s="328">
        <v>0</v>
      </c>
      <c r="AE753" s="323">
        <v>0</v>
      </c>
      <c r="AF753" s="323">
        <v>0</v>
      </c>
      <c r="AG753" s="323">
        <v>0</v>
      </c>
      <c r="AH753" s="324">
        <v>0</v>
      </c>
      <c r="AI753" s="323">
        <v>0</v>
      </c>
      <c r="AJ753" s="324">
        <v>0</v>
      </c>
      <c r="AK753" s="325"/>
    </row>
    <row r="754" spans="1:37" s="323" customFormat="1" ht="12.75">
      <c r="A754" s="320">
        <v>753</v>
      </c>
      <c r="B754" s="321" t="s">
        <v>3667</v>
      </c>
      <c r="C754" s="330" t="s">
        <v>2233</v>
      </c>
      <c r="D754" s="330" t="s">
        <v>3687</v>
      </c>
      <c r="E754" s="330" t="s">
        <v>1085</v>
      </c>
      <c r="F754" s="330">
        <v>100</v>
      </c>
      <c r="G754" s="336">
        <v>11.9</v>
      </c>
      <c r="H754" s="327">
        <v>370</v>
      </c>
      <c r="I754" s="327">
        <v>1564</v>
      </c>
      <c r="J754" s="328">
        <v>21</v>
      </c>
      <c r="K754" s="328">
        <v>1.2</v>
      </c>
      <c r="L754" s="328">
        <v>62.4</v>
      </c>
      <c r="M754" s="328">
        <v>49.7</v>
      </c>
      <c r="N754" s="328">
        <v>12.7</v>
      </c>
      <c r="O754" s="328">
        <v>3.5</v>
      </c>
      <c r="P754" s="328">
        <v>137</v>
      </c>
      <c r="Q754" s="328">
        <v>6.8</v>
      </c>
      <c r="R754" s="328">
        <v>8</v>
      </c>
      <c r="S754" s="328">
        <v>443</v>
      </c>
      <c r="T754" s="323">
        <v>0</v>
      </c>
      <c r="U754" s="328">
        <v>2.5</v>
      </c>
      <c r="V754" s="328">
        <v>182</v>
      </c>
      <c r="W754" s="328">
        <v>1464</v>
      </c>
      <c r="X754" s="329">
        <v>0.77</v>
      </c>
      <c r="Y754" s="329">
        <v>0.21</v>
      </c>
      <c r="Z754" s="328">
        <v>1.9</v>
      </c>
      <c r="AA754" s="328">
        <v>463</v>
      </c>
      <c r="AB754" s="329">
        <v>0</v>
      </c>
      <c r="AC754" s="328">
        <v>0</v>
      </c>
      <c r="AD754" s="328">
        <v>0</v>
      </c>
      <c r="AE754" s="323">
        <v>0</v>
      </c>
      <c r="AF754" s="323">
        <v>0</v>
      </c>
      <c r="AG754" s="323">
        <v>0</v>
      </c>
      <c r="AH754" s="324">
        <v>0</v>
      </c>
      <c r="AI754" s="323">
        <v>0</v>
      </c>
      <c r="AJ754" s="324">
        <v>0</v>
      </c>
      <c r="AK754" s="325"/>
    </row>
    <row r="755" spans="1:37" s="323" customFormat="1" ht="12.75">
      <c r="A755" s="320">
        <v>754</v>
      </c>
      <c r="B755" s="321" t="s">
        <v>3667</v>
      </c>
      <c r="C755" s="330" t="s">
        <v>3688</v>
      </c>
      <c r="D755" s="330" t="s">
        <v>1771</v>
      </c>
      <c r="E755" s="330" t="s">
        <v>1085</v>
      </c>
      <c r="F755" s="330">
        <v>100</v>
      </c>
      <c r="G755" s="336">
        <v>14</v>
      </c>
      <c r="H755" s="327">
        <v>366</v>
      </c>
      <c r="I755" s="327">
        <v>1547</v>
      </c>
      <c r="J755" s="328">
        <v>19.5</v>
      </c>
      <c r="K755" s="328">
        <v>1.4</v>
      </c>
      <c r="L755" s="328">
        <v>61.4</v>
      </c>
      <c r="M755" s="328">
        <v>46.4</v>
      </c>
      <c r="N755" s="328">
        <v>15</v>
      </c>
      <c r="O755" s="328">
        <v>3.7</v>
      </c>
      <c r="P755" s="328">
        <v>119</v>
      </c>
      <c r="Q755" s="328">
        <v>5.2</v>
      </c>
      <c r="R755" s="328">
        <v>17</v>
      </c>
      <c r="S755" s="328">
        <v>346</v>
      </c>
      <c r="T755" s="323">
        <v>0</v>
      </c>
      <c r="U755" s="328">
        <v>2.8</v>
      </c>
      <c r="V755" s="328">
        <v>183</v>
      </c>
      <c r="W755" s="328">
        <v>1392</v>
      </c>
      <c r="X755" s="329">
        <v>0.61</v>
      </c>
      <c r="Y755" s="329">
        <v>0.19</v>
      </c>
      <c r="Z755" s="328">
        <v>2</v>
      </c>
      <c r="AA755" s="328">
        <v>456</v>
      </c>
      <c r="AB755" s="329">
        <v>0</v>
      </c>
      <c r="AC755" s="328">
        <v>4</v>
      </c>
      <c r="AD755" s="328">
        <v>9</v>
      </c>
      <c r="AE755" s="323">
        <v>0</v>
      </c>
      <c r="AF755" s="323">
        <v>0</v>
      </c>
      <c r="AG755" s="323">
        <v>0</v>
      </c>
      <c r="AH755" s="324">
        <v>0</v>
      </c>
      <c r="AI755" s="323">
        <v>0</v>
      </c>
      <c r="AJ755" s="324">
        <v>0</v>
      </c>
      <c r="AK755" s="325"/>
    </row>
    <row r="756" spans="1:37" s="323" customFormat="1" ht="12.75">
      <c r="A756" s="320">
        <v>755</v>
      </c>
      <c r="B756" s="321" t="s">
        <v>3667</v>
      </c>
      <c r="C756" s="330" t="s">
        <v>3689</v>
      </c>
      <c r="D756" s="330" t="s">
        <v>3690</v>
      </c>
      <c r="E756" s="330" t="s">
        <v>1085</v>
      </c>
      <c r="F756" s="330">
        <v>100</v>
      </c>
      <c r="G756" s="336">
        <v>11.5</v>
      </c>
      <c r="H756" s="327">
        <v>375</v>
      </c>
      <c r="I756" s="327">
        <v>1585</v>
      </c>
      <c r="J756" s="328">
        <v>23.9</v>
      </c>
      <c r="K756" s="328">
        <v>1.1000000000000001</v>
      </c>
      <c r="L756" s="328">
        <v>59.2</v>
      </c>
      <c r="M756" s="328">
        <v>43</v>
      </c>
      <c r="N756" s="328">
        <v>16.3</v>
      </c>
      <c r="O756" s="328">
        <v>4.0999999999999996</v>
      </c>
      <c r="P756" s="328">
        <v>89</v>
      </c>
      <c r="Q756" s="328">
        <v>5</v>
      </c>
      <c r="R756" s="328">
        <v>12</v>
      </c>
      <c r="S756" s="328">
        <v>360</v>
      </c>
      <c r="T756" s="323">
        <v>0</v>
      </c>
      <c r="U756" s="328">
        <v>2.7</v>
      </c>
      <c r="V756" s="328">
        <v>150</v>
      </c>
      <c r="W756" s="328">
        <v>1250</v>
      </c>
      <c r="X756" s="329">
        <v>0.36</v>
      </c>
      <c r="Y756" s="329">
        <v>0.26</v>
      </c>
      <c r="Z756" s="328">
        <v>2.1</v>
      </c>
      <c r="AA756" s="328">
        <v>140</v>
      </c>
      <c r="AB756" s="329">
        <v>0</v>
      </c>
      <c r="AC756" s="328">
        <v>0</v>
      </c>
      <c r="AD756" s="328">
        <v>4</v>
      </c>
      <c r="AE756" s="323">
        <v>0</v>
      </c>
      <c r="AF756" s="323">
        <v>0</v>
      </c>
      <c r="AG756" s="323">
        <v>0</v>
      </c>
      <c r="AH756" s="324">
        <v>0</v>
      </c>
      <c r="AI756" s="323">
        <v>0</v>
      </c>
      <c r="AJ756" s="324">
        <v>0</v>
      </c>
      <c r="AK756" s="325"/>
    </row>
    <row r="757" spans="1:37" s="323" customFormat="1" ht="12.75">
      <c r="A757" s="320">
        <v>756</v>
      </c>
      <c r="B757" s="321" t="s">
        <v>3667</v>
      </c>
      <c r="C757" s="330" t="s">
        <v>3691</v>
      </c>
      <c r="D757" s="330" t="s">
        <v>3692</v>
      </c>
      <c r="E757" s="330" t="s">
        <v>1085</v>
      </c>
      <c r="F757" s="330">
        <v>100</v>
      </c>
      <c r="G757" s="336">
        <v>14.8</v>
      </c>
      <c r="H757" s="327">
        <v>370</v>
      </c>
      <c r="I757" s="327">
        <v>1560</v>
      </c>
      <c r="J757" s="328">
        <v>19.399999999999999</v>
      </c>
      <c r="K757" s="328">
        <v>1.2</v>
      </c>
      <c r="L757" s="328">
        <v>61.1</v>
      </c>
      <c r="M757" s="328">
        <v>42.7</v>
      </c>
      <c r="N757" s="328">
        <v>18.399999999999999</v>
      </c>
      <c r="O757" s="328">
        <v>3.5</v>
      </c>
      <c r="P757" s="328">
        <v>155</v>
      </c>
      <c r="Q757" s="328">
        <v>8.1</v>
      </c>
      <c r="R757" s="323">
        <v>0</v>
      </c>
      <c r="S757" s="328">
        <v>344</v>
      </c>
      <c r="T757" s="323">
        <v>0</v>
      </c>
      <c r="U757" s="328">
        <v>2.9</v>
      </c>
      <c r="V757" s="328">
        <v>210</v>
      </c>
      <c r="W757" s="328">
        <v>1352</v>
      </c>
      <c r="X757" s="329">
        <v>0.38</v>
      </c>
      <c r="Y757" s="329">
        <v>0.12</v>
      </c>
      <c r="Z757" s="328">
        <v>4.0999999999999996</v>
      </c>
      <c r="AA757" s="323">
        <v>0</v>
      </c>
      <c r="AB757" s="329">
        <v>0</v>
      </c>
      <c r="AC757" s="328">
        <v>2</v>
      </c>
      <c r="AD757" s="328">
        <v>2</v>
      </c>
      <c r="AE757" s="323">
        <v>0</v>
      </c>
      <c r="AF757" s="323">
        <v>0</v>
      </c>
      <c r="AG757" s="323">
        <v>0</v>
      </c>
      <c r="AH757" s="324">
        <v>0</v>
      </c>
      <c r="AI757" s="323">
        <v>0</v>
      </c>
      <c r="AJ757" s="324">
        <v>0</v>
      </c>
      <c r="AK757" s="325"/>
    </row>
    <row r="758" spans="1:37" s="323" customFormat="1" ht="12.75">
      <c r="A758" s="320">
        <v>757</v>
      </c>
      <c r="B758" s="321" t="s">
        <v>3667</v>
      </c>
      <c r="C758" s="330" t="s">
        <v>2072</v>
      </c>
      <c r="D758" s="330" t="s">
        <v>1778</v>
      </c>
      <c r="E758" s="330" t="s">
        <v>1085</v>
      </c>
      <c r="F758" s="330">
        <v>100</v>
      </c>
      <c r="G758" s="336">
        <v>12.4</v>
      </c>
      <c r="H758" s="327">
        <v>392</v>
      </c>
      <c r="I758" s="327">
        <v>1650</v>
      </c>
      <c r="J758" s="328">
        <v>22.9</v>
      </c>
      <c r="K758" s="328">
        <v>1.3</v>
      </c>
      <c r="L758" s="328">
        <v>59.7</v>
      </c>
      <c r="M758" s="328">
        <v>34.9</v>
      </c>
      <c r="N758" s="328">
        <v>24.6</v>
      </c>
      <c r="O758" s="328">
        <v>3.7</v>
      </c>
      <c r="P758" s="328">
        <v>120</v>
      </c>
      <c r="Q758" s="328">
        <v>5.3</v>
      </c>
      <c r="R758" s="328">
        <v>6</v>
      </c>
      <c r="S758" s="328">
        <v>418</v>
      </c>
      <c r="T758" s="323">
        <v>0</v>
      </c>
      <c r="U758" s="328">
        <v>3.5</v>
      </c>
      <c r="V758" s="328">
        <v>156</v>
      </c>
      <c r="W758" s="328">
        <v>1332</v>
      </c>
      <c r="X758" s="329">
        <v>0.69</v>
      </c>
      <c r="Y758" s="329">
        <v>0.2</v>
      </c>
      <c r="Z758" s="328">
        <v>1.5</v>
      </c>
      <c r="AA758" s="328">
        <v>604</v>
      </c>
      <c r="AB758" s="329">
        <v>0</v>
      </c>
      <c r="AC758" s="328">
        <v>2</v>
      </c>
      <c r="AD758" s="328">
        <v>0</v>
      </c>
      <c r="AE758" s="323">
        <v>0</v>
      </c>
      <c r="AF758" s="323">
        <v>0</v>
      </c>
      <c r="AG758" s="323">
        <v>0</v>
      </c>
      <c r="AH758" s="324">
        <v>0</v>
      </c>
      <c r="AI758" s="323">
        <v>0</v>
      </c>
      <c r="AJ758" s="324">
        <v>0</v>
      </c>
      <c r="AK758" s="325"/>
    </row>
    <row r="759" spans="1:37" s="323" customFormat="1" ht="12.75">
      <c r="A759" s="320">
        <v>758</v>
      </c>
      <c r="B759" s="321" t="s">
        <v>3667</v>
      </c>
      <c r="C759" s="330" t="s">
        <v>3693</v>
      </c>
      <c r="D759" s="330" t="s">
        <v>3694</v>
      </c>
      <c r="E759" s="330" t="s">
        <v>1085</v>
      </c>
      <c r="F759" s="330">
        <v>100</v>
      </c>
      <c r="G759" s="336">
        <v>13.5</v>
      </c>
      <c r="H759" s="327">
        <v>370</v>
      </c>
      <c r="I759" s="327">
        <v>1563</v>
      </c>
      <c r="J759" s="328">
        <v>23.5</v>
      </c>
      <c r="K759" s="328">
        <v>1.3</v>
      </c>
      <c r="L759" s="328">
        <v>47.9</v>
      </c>
      <c r="M759" s="328">
        <v>41.5</v>
      </c>
      <c r="N759" s="328">
        <v>16.399999999999999</v>
      </c>
      <c r="O759" s="328">
        <v>3.6</v>
      </c>
      <c r="P759" s="328">
        <v>140</v>
      </c>
      <c r="Q759" s="328">
        <v>5.4</v>
      </c>
      <c r="R759" s="328">
        <v>12</v>
      </c>
      <c r="S759" s="328">
        <v>415</v>
      </c>
      <c r="T759" s="323">
        <v>0</v>
      </c>
      <c r="U759" s="328">
        <v>2.7</v>
      </c>
      <c r="V759" s="328">
        <v>138</v>
      </c>
      <c r="W759" s="328">
        <v>1359</v>
      </c>
      <c r="X759" s="329">
        <v>0.41</v>
      </c>
      <c r="Y759" s="329">
        <v>0.18</v>
      </c>
      <c r="Z759" s="328">
        <v>1.8</v>
      </c>
      <c r="AA759" s="328">
        <v>394</v>
      </c>
      <c r="AB759" s="329">
        <v>0</v>
      </c>
      <c r="AC759" s="328">
        <v>3</v>
      </c>
      <c r="AD759" s="328">
        <v>1</v>
      </c>
      <c r="AE759" s="323">
        <v>0</v>
      </c>
      <c r="AF759" s="323">
        <v>0</v>
      </c>
      <c r="AG759" s="323">
        <v>0</v>
      </c>
      <c r="AH759" s="324">
        <v>0</v>
      </c>
      <c r="AI759" s="323">
        <v>0</v>
      </c>
      <c r="AJ759" s="324">
        <v>0</v>
      </c>
      <c r="AK759" s="325"/>
    </row>
    <row r="760" spans="1:37" s="323" customFormat="1" ht="12.75">
      <c r="A760" s="320">
        <v>759</v>
      </c>
      <c r="B760" s="321" t="s">
        <v>3667</v>
      </c>
      <c r="C760" s="330" t="s">
        <v>3695</v>
      </c>
      <c r="D760" s="330" t="s">
        <v>3696</v>
      </c>
      <c r="E760" s="330" t="s">
        <v>1085</v>
      </c>
      <c r="F760" s="330">
        <v>100</v>
      </c>
      <c r="G760" s="336">
        <v>61.7</v>
      </c>
      <c r="H760" s="327">
        <v>187</v>
      </c>
      <c r="I760" s="327">
        <v>783</v>
      </c>
      <c r="J760" s="328">
        <v>8.6</v>
      </c>
      <c r="K760" s="328">
        <v>2.2999999999999998</v>
      </c>
      <c r="L760" s="328">
        <v>26</v>
      </c>
      <c r="M760" s="328">
        <v>12.4</v>
      </c>
      <c r="N760" s="328">
        <v>13.6</v>
      </c>
      <c r="O760" s="328">
        <v>1.4</v>
      </c>
      <c r="P760" s="328">
        <v>51</v>
      </c>
      <c r="Q760" s="328">
        <v>2.6</v>
      </c>
      <c r="R760" s="328">
        <v>7</v>
      </c>
      <c r="S760" s="328">
        <v>73</v>
      </c>
      <c r="T760" s="328">
        <v>0.2</v>
      </c>
      <c r="U760" s="328">
        <v>1.4</v>
      </c>
      <c r="V760" s="328">
        <v>49</v>
      </c>
      <c r="W760" s="328">
        <v>319</v>
      </c>
      <c r="X760" s="329">
        <v>0.12</v>
      </c>
      <c r="Y760" s="329">
        <v>0.06</v>
      </c>
      <c r="Z760" s="328">
        <v>0.6</v>
      </c>
      <c r="AA760" s="328">
        <v>152</v>
      </c>
      <c r="AB760" s="329">
        <v>0</v>
      </c>
      <c r="AC760" s="328">
        <v>1</v>
      </c>
      <c r="AD760" s="328">
        <v>2</v>
      </c>
      <c r="AE760" s="323">
        <v>0</v>
      </c>
      <c r="AF760" s="323">
        <v>0</v>
      </c>
      <c r="AG760" s="323">
        <v>0</v>
      </c>
      <c r="AH760" s="324">
        <v>0</v>
      </c>
      <c r="AI760" s="323">
        <v>0</v>
      </c>
      <c r="AJ760" s="324">
        <v>0</v>
      </c>
      <c r="AK760" s="325"/>
    </row>
    <row r="761" spans="1:37" s="323" customFormat="1" ht="12.75">
      <c r="A761" s="320">
        <v>760</v>
      </c>
      <c r="B761" s="321" t="s">
        <v>3667</v>
      </c>
      <c r="C761" s="330" t="s">
        <v>3697</v>
      </c>
      <c r="D761" s="330" t="s">
        <v>3698</v>
      </c>
      <c r="E761" s="330" t="s">
        <v>1085</v>
      </c>
      <c r="F761" s="330">
        <v>100</v>
      </c>
      <c r="G761" s="336">
        <v>13</v>
      </c>
      <c r="H761" s="327">
        <v>393</v>
      </c>
      <c r="I761" s="327">
        <v>1656</v>
      </c>
      <c r="J761" s="328">
        <v>19.899999999999999</v>
      </c>
      <c r="K761" s="328">
        <v>5.5</v>
      </c>
      <c r="L761" s="328">
        <v>58.8</v>
      </c>
      <c r="M761" s="328">
        <v>44.4</v>
      </c>
      <c r="N761" s="328">
        <v>14.3</v>
      </c>
      <c r="O761" s="328">
        <v>2.8</v>
      </c>
      <c r="P761" s="328">
        <v>120</v>
      </c>
      <c r="Q761" s="328">
        <v>6.4</v>
      </c>
      <c r="R761" s="328">
        <v>30</v>
      </c>
      <c r="S761" s="328">
        <v>300</v>
      </c>
      <c r="T761" s="328">
        <v>1.5</v>
      </c>
      <c r="U761" s="328">
        <v>3.1</v>
      </c>
      <c r="V761" s="328">
        <v>127</v>
      </c>
      <c r="W761" s="328">
        <v>1048</v>
      </c>
      <c r="X761" s="329">
        <v>0.48</v>
      </c>
      <c r="Y761" s="329">
        <v>0.22</v>
      </c>
      <c r="Z761" s="328">
        <v>1.4</v>
      </c>
      <c r="AA761" s="328">
        <v>557</v>
      </c>
      <c r="AB761" s="329">
        <v>0</v>
      </c>
      <c r="AC761" s="328">
        <v>4</v>
      </c>
      <c r="AD761" s="328">
        <v>3</v>
      </c>
      <c r="AE761" s="323">
        <v>0</v>
      </c>
      <c r="AF761" s="323">
        <v>0</v>
      </c>
      <c r="AG761" s="323">
        <v>0</v>
      </c>
      <c r="AH761" s="324">
        <v>0</v>
      </c>
      <c r="AI761" s="323">
        <v>0</v>
      </c>
      <c r="AJ761" s="324">
        <v>0</v>
      </c>
      <c r="AK761" s="325"/>
    </row>
    <row r="762" spans="1:37" s="323" customFormat="1" ht="12.75">
      <c r="A762" s="320">
        <v>761</v>
      </c>
      <c r="B762" s="321" t="s">
        <v>3667</v>
      </c>
      <c r="C762" s="330" t="s">
        <v>3699</v>
      </c>
      <c r="D762" s="330" t="s">
        <v>3700</v>
      </c>
      <c r="E762" s="330" t="s">
        <v>1085</v>
      </c>
      <c r="F762" s="330">
        <v>100</v>
      </c>
      <c r="G762" s="336">
        <v>14</v>
      </c>
      <c r="H762" s="327">
        <v>391</v>
      </c>
      <c r="I762" s="327">
        <v>1649</v>
      </c>
      <c r="J762" s="328">
        <v>25.8</v>
      </c>
      <c r="K762" s="328">
        <v>1.8</v>
      </c>
      <c r="L762" s="328">
        <v>55.5</v>
      </c>
      <c r="M762" s="328">
        <v>30.5</v>
      </c>
      <c r="N762" s="328">
        <v>25</v>
      </c>
      <c r="O762" s="328">
        <v>2.9</v>
      </c>
      <c r="P762" s="328">
        <v>101</v>
      </c>
      <c r="Q762" s="328">
        <v>6.2</v>
      </c>
      <c r="R762" s="328">
        <v>12</v>
      </c>
      <c r="S762" s="328">
        <v>420</v>
      </c>
      <c r="T762" s="328">
        <v>2</v>
      </c>
      <c r="U762" s="328">
        <v>3.1</v>
      </c>
      <c r="V762" s="328">
        <v>191</v>
      </c>
      <c r="W762" s="328">
        <v>1076</v>
      </c>
      <c r="X762" s="329">
        <v>0.61</v>
      </c>
      <c r="Y762" s="329">
        <v>0.31</v>
      </c>
      <c r="Z762" s="328">
        <v>2.5</v>
      </c>
      <c r="AA762" s="328">
        <v>423</v>
      </c>
      <c r="AB762" s="329">
        <v>0</v>
      </c>
      <c r="AC762" s="328">
        <v>2</v>
      </c>
      <c r="AD762" s="328">
        <v>4</v>
      </c>
      <c r="AE762" s="323">
        <v>0</v>
      </c>
      <c r="AF762" s="323">
        <v>0</v>
      </c>
      <c r="AG762" s="323">
        <v>0</v>
      </c>
      <c r="AH762" s="324">
        <v>0</v>
      </c>
      <c r="AI762" s="323">
        <v>0</v>
      </c>
      <c r="AJ762" s="324">
        <v>0</v>
      </c>
      <c r="AK762" s="325"/>
    </row>
    <row r="763" spans="1:37" s="323" customFormat="1" ht="12.75">
      <c r="A763" s="320">
        <v>762</v>
      </c>
      <c r="B763" s="321" t="s">
        <v>3667</v>
      </c>
      <c r="C763" s="330" t="s">
        <v>3701</v>
      </c>
      <c r="D763" s="330" t="s">
        <v>3702</v>
      </c>
      <c r="E763" s="330"/>
      <c r="F763" s="330">
        <v>100</v>
      </c>
      <c r="G763" s="336">
        <v>3.6</v>
      </c>
      <c r="H763" s="327">
        <v>456</v>
      </c>
      <c r="I763" s="327">
        <v>1916</v>
      </c>
      <c r="J763" s="328">
        <v>4.5999999999999996</v>
      </c>
      <c r="K763" s="328">
        <v>1.6</v>
      </c>
      <c r="L763" s="328">
        <v>85.8</v>
      </c>
      <c r="M763" s="328">
        <v>46</v>
      </c>
      <c r="N763" s="328">
        <v>39.799999999999997</v>
      </c>
      <c r="O763" s="328">
        <v>4.3</v>
      </c>
      <c r="P763" s="328">
        <v>37</v>
      </c>
      <c r="Q763" s="328">
        <v>2.9</v>
      </c>
      <c r="R763" s="328">
        <v>35</v>
      </c>
      <c r="S763" s="328">
        <v>79</v>
      </c>
      <c r="T763" s="323">
        <v>0</v>
      </c>
      <c r="U763" s="328">
        <v>0.9</v>
      </c>
      <c r="V763" s="328">
        <v>54</v>
      </c>
      <c r="W763" s="328">
        <v>830</v>
      </c>
      <c r="X763" s="329">
        <v>0.05</v>
      </c>
      <c r="Y763" s="329">
        <v>0.46</v>
      </c>
      <c r="Z763" s="328">
        <v>1.9</v>
      </c>
      <c r="AA763" s="328">
        <v>29</v>
      </c>
      <c r="AB763" s="329">
        <v>0</v>
      </c>
      <c r="AC763" s="328">
        <v>0</v>
      </c>
      <c r="AD763" s="328">
        <v>1</v>
      </c>
      <c r="AE763" s="323">
        <v>0</v>
      </c>
      <c r="AF763" s="323">
        <v>0</v>
      </c>
      <c r="AG763" s="323">
        <v>0</v>
      </c>
      <c r="AH763" s="324">
        <v>0</v>
      </c>
      <c r="AI763" s="323">
        <v>0</v>
      </c>
      <c r="AJ763" s="324">
        <v>0</v>
      </c>
      <c r="AK763" s="325"/>
    </row>
    <row r="764" spans="1:37" s="323" customFormat="1" ht="12.75">
      <c r="A764" s="320">
        <v>763</v>
      </c>
      <c r="B764" s="321" t="s">
        <v>3667</v>
      </c>
      <c r="C764" s="330" t="s">
        <v>3703</v>
      </c>
      <c r="D764" s="330" t="s">
        <v>3704</v>
      </c>
      <c r="E764" s="330"/>
      <c r="F764" s="330">
        <v>100</v>
      </c>
      <c r="G764" s="336">
        <v>5.5</v>
      </c>
      <c r="H764" s="327">
        <v>371</v>
      </c>
      <c r="I764" s="327">
        <v>1574</v>
      </c>
      <c r="J764" s="328">
        <v>29</v>
      </c>
      <c r="K764" s="328">
        <v>0.8</v>
      </c>
      <c r="L764" s="328">
        <v>61.7</v>
      </c>
      <c r="M764" s="328">
        <v>0</v>
      </c>
      <c r="N764" s="328">
        <v>0</v>
      </c>
      <c r="O764" s="328">
        <v>2.8</v>
      </c>
      <c r="P764" s="327">
        <v>0</v>
      </c>
      <c r="Q764" s="323">
        <v>0</v>
      </c>
      <c r="R764" s="323">
        <v>0</v>
      </c>
      <c r="S764" s="327">
        <v>0</v>
      </c>
      <c r="T764" s="323">
        <v>0</v>
      </c>
      <c r="U764" s="323">
        <v>0</v>
      </c>
      <c r="V764" s="323">
        <v>0</v>
      </c>
      <c r="W764" s="323">
        <v>0</v>
      </c>
      <c r="X764" s="323">
        <v>0</v>
      </c>
      <c r="Y764" s="323">
        <v>0</v>
      </c>
      <c r="Z764" s="323">
        <v>0</v>
      </c>
      <c r="AA764" s="323">
        <v>0</v>
      </c>
      <c r="AB764" s="329">
        <v>0</v>
      </c>
      <c r="AC764" s="323">
        <v>0</v>
      </c>
      <c r="AD764" s="327">
        <v>0</v>
      </c>
      <c r="AE764" s="323">
        <v>0</v>
      </c>
      <c r="AF764" s="323">
        <v>0</v>
      </c>
      <c r="AG764" s="323">
        <v>0</v>
      </c>
      <c r="AH764" s="324">
        <v>0</v>
      </c>
      <c r="AI764" s="323">
        <v>0</v>
      </c>
      <c r="AJ764" s="324">
        <v>0</v>
      </c>
      <c r="AK764" s="325"/>
    </row>
    <row r="765" spans="1:37" s="323" customFormat="1" ht="12.75">
      <c r="A765" s="320">
        <v>764</v>
      </c>
      <c r="B765" s="321" t="s">
        <v>3667</v>
      </c>
      <c r="C765" s="330" t="s">
        <v>3705</v>
      </c>
      <c r="D765" s="330" t="s">
        <v>3706</v>
      </c>
      <c r="E765" s="330"/>
      <c r="F765" s="330">
        <v>100</v>
      </c>
      <c r="G765" s="336">
        <v>10.199999999999999</v>
      </c>
      <c r="H765" s="327">
        <v>403</v>
      </c>
      <c r="I765" s="327">
        <v>1699</v>
      </c>
      <c r="J765" s="328">
        <v>22.4</v>
      </c>
      <c r="K765" s="328">
        <v>6.7</v>
      </c>
      <c r="L765" s="328">
        <v>57.9</v>
      </c>
      <c r="M765" s="328">
        <v>47.1</v>
      </c>
      <c r="N765" s="328">
        <v>10.8</v>
      </c>
      <c r="O765" s="328">
        <v>2.8</v>
      </c>
      <c r="P765" s="328">
        <v>45</v>
      </c>
      <c r="Q765" s="328">
        <v>4.9000000000000004</v>
      </c>
      <c r="R765" s="328">
        <v>64</v>
      </c>
      <c r="S765" s="328">
        <v>325</v>
      </c>
      <c r="T765" s="323">
        <v>0</v>
      </c>
      <c r="U765" s="328">
        <v>2.8</v>
      </c>
      <c r="V765" s="328">
        <v>166</v>
      </c>
      <c r="W765" s="328">
        <v>846</v>
      </c>
      <c r="X765" s="329">
        <v>0.49</v>
      </c>
      <c r="Y765" s="329">
        <v>0.11</v>
      </c>
      <c r="Z765" s="338">
        <v>1.8</v>
      </c>
      <c r="AA765" s="329">
        <v>437</v>
      </c>
      <c r="AB765" s="329">
        <v>0</v>
      </c>
      <c r="AC765" s="329">
        <v>0</v>
      </c>
      <c r="AD765" s="329">
        <v>25</v>
      </c>
      <c r="AE765" s="323">
        <v>0</v>
      </c>
      <c r="AF765" s="323">
        <v>0</v>
      </c>
      <c r="AG765" s="323">
        <v>0</v>
      </c>
      <c r="AH765" s="324">
        <v>0</v>
      </c>
      <c r="AI765" s="323">
        <v>0</v>
      </c>
      <c r="AJ765" s="324">
        <v>0</v>
      </c>
      <c r="AK765" s="325"/>
    </row>
    <row r="766" spans="1:37" s="323" customFormat="1" ht="12.75">
      <c r="A766" s="320">
        <v>765</v>
      </c>
      <c r="B766" s="321" t="s">
        <v>3667</v>
      </c>
      <c r="C766" s="330" t="s">
        <v>3707</v>
      </c>
      <c r="D766" s="330" t="s">
        <v>3708</v>
      </c>
      <c r="E766" s="330"/>
      <c r="F766" s="330">
        <v>100</v>
      </c>
      <c r="G766" s="336">
        <v>7.8</v>
      </c>
      <c r="H766" s="327">
        <v>476</v>
      </c>
      <c r="I766" s="327">
        <v>1992</v>
      </c>
      <c r="J766" s="328">
        <v>36.6</v>
      </c>
      <c r="K766" s="328">
        <v>22.3</v>
      </c>
      <c r="L766" s="328">
        <v>27.5</v>
      </c>
      <c r="M766" s="328">
        <v>17.899999999999999</v>
      </c>
      <c r="N766" s="328">
        <v>9.6</v>
      </c>
      <c r="O766" s="328">
        <v>5.8</v>
      </c>
      <c r="P766" s="328">
        <v>207</v>
      </c>
      <c r="Q766" s="328">
        <v>7.2</v>
      </c>
      <c r="R766" s="328">
        <v>9</v>
      </c>
      <c r="S766" s="328">
        <v>502</v>
      </c>
      <c r="T766" s="328">
        <v>0.8</v>
      </c>
      <c r="U766" s="328">
        <v>3.9</v>
      </c>
      <c r="V766" s="328">
        <v>246</v>
      </c>
      <c r="W766" s="328">
        <v>1758</v>
      </c>
      <c r="X766" s="329">
        <v>0.68</v>
      </c>
      <c r="Y766" s="329">
        <v>0.28000000000000003</v>
      </c>
      <c r="Z766" s="328">
        <v>3.2</v>
      </c>
      <c r="AA766" s="328">
        <v>345</v>
      </c>
      <c r="AB766" s="329">
        <v>0</v>
      </c>
      <c r="AC766" s="329">
        <v>0</v>
      </c>
      <c r="AD766" s="329">
        <v>5</v>
      </c>
      <c r="AE766" s="323">
        <v>0</v>
      </c>
      <c r="AF766" s="323">
        <v>0</v>
      </c>
      <c r="AG766" s="323">
        <v>0</v>
      </c>
      <c r="AH766" s="324">
        <v>0</v>
      </c>
      <c r="AI766" s="323">
        <v>0</v>
      </c>
      <c r="AJ766" s="324">
        <v>0</v>
      </c>
      <c r="AK766" s="325"/>
    </row>
    <row r="767" spans="1:37" s="323" customFormat="1" ht="12.75">
      <c r="A767" s="320">
        <v>766</v>
      </c>
      <c r="B767" s="321" t="s">
        <v>3667</v>
      </c>
      <c r="C767" s="330" t="s">
        <v>3709</v>
      </c>
      <c r="D767" s="330" t="s">
        <v>3710</v>
      </c>
      <c r="E767" s="330" t="s">
        <v>1085</v>
      </c>
      <c r="F767" s="330">
        <v>100</v>
      </c>
      <c r="G767" s="336">
        <v>72.7</v>
      </c>
      <c r="H767" s="327">
        <v>122</v>
      </c>
      <c r="I767" s="327">
        <v>515</v>
      </c>
      <c r="J767" s="328">
        <v>7.7</v>
      </c>
      <c r="K767" s="328">
        <v>0.5</v>
      </c>
      <c r="L767" s="328">
        <v>18.5</v>
      </c>
      <c r="M767" s="328">
        <v>12</v>
      </c>
      <c r="N767" s="328">
        <v>6.5</v>
      </c>
      <c r="O767" s="328">
        <v>0.7</v>
      </c>
      <c r="P767" s="328">
        <v>14</v>
      </c>
      <c r="Q767" s="328">
        <v>1.7</v>
      </c>
      <c r="R767" s="328">
        <v>6</v>
      </c>
      <c r="S767" s="328">
        <v>95</v>
      </c>
      <c r="T767" s="328">
        <v>1.5</v>
      </c>
      <c r="U767" s="328">
        <v>1.1000000000000001</v>
      </c>
      <c r="V767" s="328">
        <v>21</v>
      </c>
      <c r="W767" s="328">
        <v>204</v>
      </c>
      <c r="X767" s="329">
        <v>0.28000000000000003</v>
      </c>
      <c r="Y767" s="329">
        <v>7.0000000000000007E-2</v>
      </c>
      <c r="Z767" s="328">
        <v>1</v>
      </c>
      <c r="AA767" s="328">
        <v>33</v>
      </c>
      <c r="AB767" s="329">
        <v>0</v>
      </c>
      <c r="AC767" s="329">
        <v>3</v>
      </c>
      <c r="AD767" s="329">
        <v>5</v>
      </c>
      <c r="AE767" s="323">
        <v>0</v>
      </c>
      <c r="AF767" s="323">
        <v>0</v>
      </c>
      <c r="AG767" s="323">
        <v>0</v>
      </c>
      <c r="AH767" s="324">
        <v>0</v>
      </c>
      <c r="AI767" s="323">
        <v>0</v>
      </c>
      <c r="AJ767" s="324">
        <v>0</v>
      </c>
      <c r="AK767" s="325"/>
    </row>
    <row r="768" spans="1:37" s="323" customFormat="1" ht="12.75">
      <c r="A768" s="320">
        <v>767</v>
      </c>
      <c r="B768" s="321" t="s">
        <v>3667</v>
      </c>
      <c r="C768" s="330" t="s">
        <v>2055</v>
      </c>
      <c r="D768" s="330" t="s">
        <v>3711</v>
      </c>
      <c r="E768" s="330" t="s">
        <v>1085</v>
      </c>
      <c r="F768" s="330">
        <v>100</v>
      </c>
      <c r="G768" s="336">
        <v>12.6</v>
      </c>
      <c r="H768" s="327">
        <v>387</v>
      </c>
      <c r="I768" s="327">
        <v>1634</v>
      </c>
      <c r="J768" s="328">
        <v>23.1</v>
      </c>
      <c r="K768" s="328">
        <v>0.9</v>
      </c>
      <c r="L768" s="328">
        <v>61</v>
      </c>
      <c r="M768" s="328">
        <v>39.700000000000003</v>
      </c>
      <c r="N768" s="328">
        <v>21.3</v>
      </c>
      <c r="O768" s="328">
        <v>2.4</v>
      </c>
      <c r="P768" s="328">
        <v>51</v>
      </c>
      <c r="Q768" s="328">
        <v>7.2</v>
      </c>
      <c r="R768" s="328">
        <v>27</v>
      </c>
      <c r="S768" s="328">
        <v>370</v>
      </c>
      <c r="T768" s="328">
        <v>1.6</v>
      </c>
      <c r="U768" s="328">
        <v>3.6</v>
      </c>
      <c r="V768" s="328">
        <v>83</v>
      </c>
      <c r="W768" s="328">
        <v>771</v>
      </c>
      <c r="X768" s="329">
        <v>0.5</v>
      </c>
      <c r="Y768" s="329">
        <v>0.18</v>
      </c>
      <c r="Z768" s="328">
        <v>1.8</v>
      </c>
      <c r="AA768" s="328">
        <v>172</v>
      </c>
      <c r="AB768" s="329">
        <v>0</v>
      </c>
      <c r="AC768" s="329">
        <v>3</v>
      </c>
      <c r="AD768" s="329">
        <v>2</v>
      </c>
      <c r="AE768" s="323">
        <v>0</v>
      </c>
      <c r="AF768" s="323">
        <v>0</v>
      </c>
      <c r="AG768" s="323">
        <v>0</v>
      </c>
      <c r="AH768" s="324">
        <v>0</v>
      </c>
      <c r="AI768" s="323">
        <v>0</v>
      </c>
      <c r="AJ768" s="324">
        <v>0</v>
      </c>
      <c r="AK768" s="325"/>
    </row>
    <row r="769" spans="1:37" s="323" customFormat="1" ht="12.75">
      <c r="A769" s="320">
        <v>768</v>
      </c>
      <c r="B769" s="321" t="s">
        <v>3667</v>
      </c>
      <c r="C769" s="330" t="s">
        <v>2168</v>
      </c>
      <c r="D769" s="330" t="s">
        <v>3712</v>
      </c>
      <c r="E769" s="330" t="s">
        <v>1085</v>
      </c>
      <c r="F769" s="330">
        <v>100</v>
      </c>
      <c r="G769" s="336">
        <v>11.8</v>
      </c>
      <c r="H769" s="327">
        <v>391</v>
      </c>
      <c r="I769" s="327">
        <v>1650</v>
      </c>
      <c r="J769" s="328">
        <v>25.3</v>
      </c>
      <c r="K769" s="328">
        <v>1.1000000000000001</v>
      </c>
      <c r="L769" s="328">
        <v>59.3</v>
      </c>
      <c r="M769" s="328">
        <v>37.799999999999997</v>
      </c>
      <c r="N769" s="328">
        <v>21.5</v>
      </c>
      <c r="O769" s="328">
        <v>2.5</v>
      </c>
      <c r="P769" s="328">
        <v>60</v>
      </c>
      <c r="Q769" s="328">
        <v>6.9</v>
      </c>
      <c r="R769" s="328">
        <v>6</v>
      </c>
      <c r="S769" s="328">
        <v>270</v>
      </c>
      <c r="T769" s="328">
        <v>1.6</v>
      </c>
      <c r="U769" s="328">
        <v>4.0999999999999996</v>
      </c>
      <c r="V769" s="328">
        <v>47</v>
      </c>
      <c r="W769" s="328">
        <v>677</v>
      </c>
      <c r="X769" s="329">
        <v>0.76</v>
      </c>
      <c r="Y769" s="329">
        <v>0.28000000000000003</v>
      </c>
      <c r="Z769" s="328">
        <v>2.5</v>
      </c>
      <c r="AA769" s="328">
        <v>479</v>
      </c>
      <c r="AB769" s="329">
        <v>0</v>
      </c>
      <c r="AC769" s="329">
        <v>4</v>
      </c>
      <c r="AD769" s="329">
        <v>2</v>
      </c>
      <c r="AE769" s="323">
        <v>0</v>
      </c>
      <c r="AF769" s="323">
        <v>0</v>
      </c>
      <c r="AG769" s="323">
        <v>0</v>
      </c>
      <c r="AH769" s="324">
        <v>0</v>
      </c>
      <c r="AI769" s="323">
        <v>0</v>
      </c>
      <c r="AJ769" s="324">
        <v>0</v>
      </c>
      <c r="AK769" s="325"/>
    </row>
    <row r="770" spans="1:37" s="323" customFormat="1" ht="12.75">
      <c r="A770" s="320">
        <v>769</v>
      </c>
      <c r="B770" s="321" t="s">
        <v>3667</v>
      </c>
      <c r="C770" s="330" t="s">
        <v>3713</v>
      </c>
      <c r="D770" s="330" t="s">
        <v>3714</v>
      </c>
      <c r="E770" s="330" t="s">
        <v>1085</v>
      </c>
      <c r="F770" s="330">
        <v>100</v>
      </c>
      <c r="G770" s="336">
        <v>6.5</v>
      </c>
      <c r="H770" s="327">
        <v>619</v>
      </c>
      <c r="I770" s="327">
        <v>2568</v>
      </c>
      <c r="J770" s="328">
        <v>27.3</v>
      </c>
      <c r="K770" s="328">
        <v>47.8</v>
      </c>
      <c r="L770" s="328">
        <v>15.8</v>
      </c>
      <c r="M770" s="328">
        <v>7.5</v>
      </c>
      <c r="N770" s="328">
        <v>8.3000000000000007</v>
      </c>
      <c r="O770" s="328">
        <v>2.6</v>
      </c>
      <c r="P770" s="328">
        <v>62</v>
      </c>
      <c r="Q770" s="328">
        <v>3.3</v>
      </c>
      <c r="R770" s="328">
        <v>18</v>
      </c>
      <c r="S770" s="328">
        <v>407</v>
      </c>
      <c r="T770" s="328">
        <v>20</v>
      </c>
      <c r="U770" s="328">
        <v>3.3</v>
      </c>
      <c r="V770" s="328">
        <v>168</v>
      </c>
      <c r="W770" s="328">
        <v>697</v>
      </c>
      <c r="X770" s="329">
        <v>0.66</v>
      </c>
      <c r="Y770" s="329">
        <v>0.13</v>
      </c>
      <c r="Z770" s="328">
        <v>16</v>
      </c>
      <c r="AA770" s="328">
        <v>240</v>
      </c>
      <c r="AB770" s="329">
        <v>0</v>
      </c>
      <c r="AC770" s="329">
        <v>0</v>
      </c>
      <c r="AD770" s="329">
        <v>1</v>
      </c>
      <c r="AE770" s="323">
        <v>0</v>
      </c>
      <c r="AF770" s="323">
        <v>0</v>
      </c>
      <c r="AG770" s="323">
        <v>0</v>
      </c>
      <c r="AH770" s="324">
        <v>0</v>
      </c>
      <c r="AI770" s="323">
        <v>0</v>
      </c>
      <c r="AJ770" s="324">
        <v>0</v>
      </c>
      <c r="AK770" s="325"/>
    </row>
    <row r="771" spans="1:37" s="323" customFormat="1" ht="12.75">
      <c r="A771" s="320">
        <v>770</v>
      </c>
      <c r="B771" s="321" t="s">
        <v>3667</v>
      </c>
      <c r="C771" s="330" t="s">
        <v>3715</v>
      </c>
      <c r="D771" s="323" t="s">
        <v>3716</v>
      </c>
      <c r="E771" s="330" t="s">
        <v>1085</v>
      </c>
      <c r="F771" s="323">
        <v>98</v>
      </c>
      <c r="G771" s="323">
        <v>1.8</v>
      </c>
      <c r="H771" s="323">
        <v>650</v>
      </c>
      <c r="I771" s="323">
        <v>2695</v>
      </c>
      <c r="J771" s="323">
        <v>25.9</v>
      </c>
      <c r="K771" s="323">
        <v>50.4</v>
      </c>
      <c r="L771" s="323">
        <v>19.2</v>
      </c>
      <c r="M771" s="323">
        <v>11.4</v>
      </c>
      <c r="N771" s="323">
        <v>7.8</v>
      </c>
      <c r="O771" s="323">
        <v>2.7</v>
      </c>
      <c r="P771" s="323">
        <v>53</v>
      </c>
      <c r="Q771" s="323">
        <v>1.8</v>
      </c>
      <c r="R771" s="323">
        <v>6</v>
      </c>
      <c r="S771" s="323">
        <v>410</v>
      </c>
      <c r="T771" s="323">
        <v>19</v>
      </c>
      <c r="U771" s="323">
        <v>3.3</v>
      </c>
      <c r="V771" s="323">
        <v>181</v>
      </c>
      <c r="W771" s="323">
        <v>709</v>
      </c>
      <c r="X771" s="323">
        <v>0.18</v>
      </c>
      <c r="Y771" s="323">
        <v>0.12</v>
      </c>
      <c r="Z771" s="323">
        <v>17</v>
      </c>
      <c r="AA771" s="323">
        <v>68</v>
      </c>
      <c r="AB771" s="323">
        <v>0</v>
      </c>
      <c r="AC771" s="323">
        <v>0</v>
      </c>
      <c r="AD771" s="323">
        <v>0</v>
      </c>
      <c r="AE771" s="323">
        <v>0</v>
      </c>
      <c r="AF771" s="323">
        <v>0</v>
      </c>
      <c r="AG771" s="323">
        <v>0</v>
      </c>
      <c r="AH771" s="324">
        <v>0</v>
      </c>
      <c r="AI771" s="323">
        <v>0</v>
      </c>
      <c r="AJ771" s="324">
        <v>0</v>
      </c>
      <c r="AK771" s="325"/>
    </row>
    <row r="772" spans="1:37" s="323" customFormat="1" ht="12.75">
      <c r="A772" s="320">
        <v>771</v>
      </c>
      <c r="B772" s="321" t="s">
        <v>3667</v>
      </c>
      <c r="C772" s="330" t="s">
        <v>3717</v>
      </c>
      <c r="D772" s="323" t="s">
        <v>3718</v>
      </c>
      <c r="E772" s="330" t="s">
        <v>1085</v>
      </c>
      <c r="F772" s="323">
        <v>100</v>
      </c>
      <c r="G772" s="323">
        <v>9.3000000000000007</v>
      </c>
      <c r="H772" s="323">
        <v>479</v>
      </c>
      <c r="I772" s="323">
        <v>2003</v>
      </c>
      <c r="J772" s="323">
        <v>36.5</v>
      </c>
      <c r="K772" s="323">
        <v>20.7</v>
      </c>
      <c r="L772" s="323">
        <v>28.8</v>
      </c>
      <c r="M772" s="323">
        <v>13.1</v>
      </c>
      <c r="N772" s="323">
        <v>15.7</v>
      </c>
      <c r="O772" s="323">
        <v>4.5999999999999996</v>
      </c>
      <c r="P772" s="323">
        <v>263</v>
      </c>
      <c r="Q772" s="323">
        <v>8.9</v>
      </c>
      <c r="R772" s="323">
        <v>4</v>
      </c>
      <c r="S772" s="323">
        <v>694</v>
      </c>
      <c r="T772" s="323">
        <v>10</v>
      </c>
      <c r="U772" s="323">
        <v>4.4000000000000004</v>
      </c>
      <c r="V772" s="323">
        <v>266</v>
      </c>
      <c r="W772" s="323">
        <v>1830</v>
      </c>
      <c r="X772" s="323">
        <v>0.77</v>
      </c>
      <c r="Y772" s="323">
        <v>0.75</v>
      </c>
      <c r="Z772" s="323">
        <v>2</v>
      </c>
      <c r="AA772" s="323">
        <v>373</v>
      </c>
      <c r="AB772" s="323">
        <v>0</v>
      </c>
      <c r="AC772" s="323">
        <v>9</v>
      </c>
      <c r="AD772" s="323">
        <v>2</v>
      </c>
      <c r="AE772" s="323">
        <v>0</v>
      </c>
      <c r="AF772" s="323">
        <v>0</v>
      </c>
      <c r="AG772" s="323">
        <v>0</v>
      </c>
      <c r="AH772" s="324">
        <v>0</v>
      </c>
      <c r="AI772" s="323">
        <v>0</v>
      </c>
      <c r="AJ772" s="324">
        <v>0</v>
      </c>
      <c r="AK772" s="325"/>
    </row>
    <row r="773" spans="1:37" s="323" customFormat="1" ht="12.75">
      <c r="A773" s="320">
        <v>772</v>
      </c>
      <c r="B773" s="321" t="s">
        <v>3667</v>
      </c>
      <c r="C773" s="330" t="s">
        <v>3719</v>
      </c>
      <c r="D773" s="323" t="s">
        <v>3720</v>
      </c>
      <c r="E773" s="330" t="s">
        <v>1085</v>
      </c>
      <c r="F773" s="323">
        <v>100</v>
      </c>
      <c r="G773" s="323">
        <v>2</v>
      </c>
      <c r="H773" s="323">
        <v>539</v>
      </c>
      <c r="I773" s="323">
        <v>2250</v>
      </c>
      <c r="J773" s="323">
        <v>38.5</v>
      </c>
      <c r="K773" s="323">
        <v>25.4</v>
      </c>
      <c r="L773" s="323">
        <v>30.2</v>
      </c>
      <c r="M773" s="323">
        <v>12.5</v>
      </c>
      <c r="N773" s="323">
        <v>17.7</v>
      </c>
      <c r="O773" s="323">
        <v>3.9</v>
      </c>
      <c r="P773" s="323">
        <v>138</v>
      </c>
      <c r="Q773" s="323">
        <v>3.9</v>
      </c>
      <c r="R773" s="323">
        <v>4</v>
      </c>
      <c r="S773" s="323">
        <v>363</v>
      </c>
      <c r="T773" s="323">
        <v>0</v>
      </c>
      <c r="U773" s="323">
        <v>3.1</v>
      </c>
      <c r="V773" s="323">
        <v>145</v>
      </c>
      <c r="W773" s="323">
        <v>1470</v>
      </c>
      <c r="X773" s="323">
        <v>0.1</v>
      </c>
      <c r="Y773" s="323">
        <v>0.14000000000000001</v>
      </c>
      <c r="Z773" s="323">
        <v>1.4</v>
      </c>
      <c r="AA773" s="323">
        <v>211</v>
      </c>
      <c r="AB773" s="323">
        <v>0</v>
      </c>
      <c r="AC773" s="323">
        <v>2</v>
      </c>
      <c r="AD773" s="323">
        <v>0</v>
      </c>
      <c r="AE773" s="323">
        <v>0</v>
      </c>
      <c r="AF773" s="323">
        <v>0</v>
      </c>
      <c r="AG773" s="323">
        <v>0</v>
      </c>
      <c r="AH773" s="324">
        <v>0</v>
      </c>
      <c r="AI773" s="323">
        <v>0</v>
      </c>
      <c r="AJ773" s="324">
        <v>0</v>
      </c>
      <c r="AK773" s="325"/>
    </row>
    <row r="774" spans="1:37" s="323" customFormat="1" ht="13.5" thickBot="1">
      <c r="A774" s="346">
        <v>773</v>
      </c>
      <c r="B774" s="347" t="s">
        <v>3667</v>
      </c>
      <c r="C774" s="348" t="s">
        <v>3721</v>
      </c>
      <c r="D774" s="349" t="s">
        <v>3722</v>
      </c>
      <c r="E774" s="348"/>
      <c r="F774" s="349">
        <v>100</v>
      </c>
      <c r="G774" s="349">
        <v>73</v>
      </c>
      <c r="H774" s="349">
        <v>142</v>
      </c>
      <c r="I774" s="349">
        <v>593</v>
      </c>
      <c r="J774" s="349">
        <v>17.399999999999999</v>
      </c>
      <c r="K774" s="349">
        <v>7.7</v>
      </c>
      <c r="L774" s="349">
        <v>0.5</v>
      </c>
      <c r="M774" s="349">
        <v>0.2</v>
      </c>
      <c r="N774" s="349">
        <v>0.3</v>
      </c>
      <c r="O774" s="349">
        <v>1.4</v>
      </c>
      <c r="P774" s="349">
        <v>191</v>
      </c>
      <c r="Q774" s="349">
        <v>1.2</v>
      </c>
      <c r="R774" s="349">
        <v>17</v>
      </c>
      <c r="S774" s="349">
        <v>214</v>
      </c>
      <c r="T774" s="349">
        <v>1</v>
      </c>
      <c r="U774" s="349">
        <v>1.8</v>
      </c>
      <c r="V774" s="349">
        <v>35</v>
      </c>
      <c r="W774" s="349">
        <v>193</v>
      </c>
      <c r="X774" s="349">
        <v>0.05</v>
      </c>
      <c r="Y774" s="349">
        <v>0.14000000000000001</v>
      </c>
      <c r="Z774" s="349">
        <v>0.5</v>
      </c>
      <c r="AA774" s="349">
        <v>29</v>
      </c>
      <c r="AB774" s="349">
        <v>1.51</v>
      </c>
      <c r="AC774" s="349">
        <v>0</v>
      </c>
      <c r="AD774" s="349">
        <v>2</v>
      </c>
      <c r="AE774" s="349">
        <v>0</v>
      </c>
      <c r="AF774" s="349">
        <v>0</v>
      </c>
      <c r="AG774" s="349">
        <v>0</v>
      </c>
      <c r="AH774" s="350">
        <v>0</v>
      </c>
      <c r="AI774" s="349">
        <v>0</v>
      </c>
      <c r="AJ774" s="350">
        <v>0</v>
      </c>
      <c r="AK774" s="325"/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1811-68EA-432A-B1AA-05BD4C5F5790}">
  <dimension ref="A1:H540"/>
  <sheetViews>
    <sheetView topLeftCell="A4" workbookViewId="0">
      <selection activeCell="A12" sqref="A12:H23"/>
    </sheetView>
  </sheetViews>
  <sheetFormatPr baseColWidth="10" defaultRowHeight="15"/>
  <cols>
    <col min="1" max="1" width="19.5703125" customWidth="1"/>
    <col min="2" max="2" width="16.42578125" customWidth="1"/>
    <col min="3" max="3" width="24.5703125" customWidth="1"/>
    <col min="4" max="4" width="21.85546875" customWidth="1"/>
    <col min="5" max="5" width="21" customWidth="1"/>
    <col min="6" max="6" width="24.42578125" customWidth="1"/>
    <col min="7" max="7" width="22" customWidth="1"/>
    <col min="8" max="8" width="19.42578125" customWidth="1"/>
  </cols>
  <sheetData>
    <row r="1" spans="1:8" ht="84" customHeight="1" thickBot="1">
      <c r="A1" s="954"/>
      <c r="B1" s="955"/>
      <c r="C1" s="955"/>
      <c r="D1" s="955"/>
      <c r="E1" s="955"/>
      <c r="F1" s="955"/>
      <c r="G1" s="955"/>
      <c r="H1" s="956"/>
    </row>
    <row r="2" spans="1:8" ht="18">
      <c r="A2" s="957" t="s">
        <v>1715</v>
      </c>
      <c r="B2" s="957"/>
      <c r="C2" s="957"/>
      <c r="D2" s="957"/>
      <c r="E2" s="957"/>
      <c r="F2" s="957"/>
      <c r="G2" s="957"/>
      <c r="H2" s="957"/>
    </row>
    <row r="3" spans="1:8">
      <c r="A3" s="723" t="s">
        <v>164</v>
      </c>
      <c r="B3" s="723"/>
      <c r="C3" s="723"/>
      <c r="D3" s="723"/>
      <c r="E3" s="723"/>
      <c r="F3" s="723"/>
      <c r="G3" s="723"/>
      <c r="H3" s="723"/>
    </row>
    <row r="4" spans="1:8">
      <c r="A4" s="724" t="s">
        <v>165</v>
      </c>
      <c r="B4" s="724"/>
      <c r="C4" s="724"/>
      <c r="D4" s="724"/>
      <c r="E4" s="724"/>
      <c r="F4" s="724"/>
      <c r="G4" s="724"/>
      <c r="H4" s="724"/>
    </row>
    <row r="5" spans="1:8" ht="45" customHeight="1">
      <c r="A5" s="958" t="s">
        <v>156</v>
      </c>
      <c r="B5" s="958"/>
      <c r="C5" s="725" t="s">
        <v>1752</v>
      </c>
      <c r="D5" s="726"/>
      <c r="E5" s="727"/>
      <c r="F5" s="104" t="s">
        <v>157</v>
      </c>
      <c r="G5" s="959" t="s">
        <v>1717</v>
      </c>
      <c r="H5" s="959"/>
    </row>
    <row r="6" spans="1:8" ht="15" customHeight="1">
      <c r="A6" s="958" t="s">
        <v>121</v>
      </c>
      <c r="B6" s="958"/>
      <c r="C6" s="709" t="s">
        <v>1718</v>
      </c>
      <c r="D6" s="710"/>
      <c r="E6" s="711"/>
      <c r="F6" s="104" t="s">
        <v>158</v>
      </c>
      <c r="G6" s="959" t="s">
        <v>1719</v>
      </c>
      <c r="H6" s="959"/>
    </row>
    <row r="7" spans="1:8" ht="24">
      <c r="A7" s="958" t="s">
        <v>122</v>
      </c>
      <c r="B7" s="958"/>
      <c r="C7" s="161" t="s">
        <v>127</v>
      </c>
      <c r="D7" s="183" t="s">
        <v>1720</v>
      </c>
      <c r="E7" s="106" t="s">
        <v>128</v>
      </c>
      <c r="F7" s="184" t="s">
        <v>1721</v>
      </c>
      <c r="G7" s="108" t="s">
        <v>125</v>
      </c>
      <c r="H7" s="105"/>
    </row>
    <row r="8" spans="1:8">
      <c r="A8" s="958"/>
      <c r="B8" s="958"/>
      <c r="C8" s="161" t="s">
        <v>123</v>
      </c>
      <c r="D8" s="105"/>
      <c r="E8" s="106" t="s">
        <v>124</v>
      </c>
      <c r="F8" s="107"/>
      <c r="G8" s="108" t="s">
        <v>126</v>
      </c>
      <c r="H8" s="105"/>
    </row>
    <row r="9" spans="1:8">
      <c r="A9" s="174" t="s">
        <v>153</v>
      </c>
      <c r="B9" s="970" t="s">
        <v>1716</v>
      </c>
      <c r="C9" s="971"/>
      <c r="D9" s="971"/>
      <c r="E9" s="971"/>
      <c r="F9" s="971"/>
      <c r="G9" s="971"/>
      <c r="H9" s="972"/>
    </row>
    <row r="10" spans="1:8" ht="15" customHeight="1">
      <c r="A10" s="960" t="s">
        <v>159</v>
      </c>
      <c r="B10" s="962" t="s">
        <v>166</v>
      </c>
      <c r="C10" s="964" t="s">
        <v>167</v>
      </c>
      <c r="D10" s="966" t="s">
        <v>168</v>
      </c>
      <c r="E10" s="968" t="s">
        <v>169</v>
      </c>
      <c r="F10" s="806" t="s">
        <v>154</v>
      </c>
      <c r="G10" s="806" t="s">
        <v>155</v>
      </c>
      <c r="H10" s="806"/>
    </row>
    <row r="11" spans="1:8" ht="26.25" customHeight="1" thickBot="1">
      <c r="A11" s="961"/>
      <c r="B11" s="963"/>
      <c r="C11" s="965"/>
      <c r="D11" s="967"/>
      <c r="E11" s="969"/>
      <c r="F11" s="807"/>
      <c r="G11" s="807"/>
      <c r="H11" s="807"/>
    </row>
    <row r="12" spans="1:8" ht="15" customHeight="1">
      <c r="A12" s="973" t="s">
        <v>160</v>
      </c>
      <c r="B12" s="852" t="s">
        <v>1753</v>
      </c>
      <c r="C12" s="188" t="s">
        <v>1755</v>
      </c>
      <c r="D12" s="109">
        <v>70</v>
      </c>
      <c r="E12" s="109">
        <v>65.099999999999994</v>
      </c>
      <c r="F12" s="740" t="s">
        <v>1809</v>
      </c>
      <c r="G12" s="943" t="s">
        <v>1808</v>
      </c>
      <c r="H12" s="944"/>
    </row>
    <row r="13" spans="1:8" ht="15" customHeight="1">
      <c r="A13" s="974"/>
      <c r="B13" s="853"/>
      <c r="C13" s="189" t="s">
        <v>1756</v>
      </c>
      <c r="D13" s="110">
        <v>10</v>
      </c>
      <c r="E13" s="110">
        <v>9.5</v>
      </c>
      <c r="F13" s="741"/>
      <c r="G13" s="945"/>
      <c r="H13" s="946"/>
    </row>
    <row r="14" spans="1:8">
      <c r="A14" s="974"/>
      <c r="B14" s="853"/>
      <c r="C14" s="189" t="s">
        <v>1757</v>
      </c>
      <c r="D14" s="110">
        <v>10</v>
      </c>
      <c r="E14" s="110">
        <v>8</v>
      </c>
      <c r="F14" s="741"/>
      <c r="G14" s="945"/>
      <c r="H14" s="946"/>
    </row>
    <row r="15" spans="1:8">
      <c r="A15" s="974"/>
      <c r="B15" s="853"/>
      <c r="C15" s="189" t="s">
        <v>1758</v>
      </c>
      <c r="D15" s="110">
        <v>10</v>
      </c>
      <c r="E15" s="110">
        <v>8</v>
      </c>
      <c r="F15" s="741"/>
      <c r="G15" s="945"/>
      <c r="H15" s="946"/>
    </row>
    <row r="16" spans="1:8">
      <c r="A16" s="974"/>
      <c r="B16" s="853"/>
      <c r="C16" s="189" t="s">
        <v>1759</v>
      </c>
      <c r="D16" s="110">
        <v>1</v>
      </c>
      <c r="E16" s="110">
        <v>0.95</v>
      </c>
      <c r="F16" s="741"/>
      <c r="G16" s="945"/>
      <c r="H16" s="946"/>
    </row>
    <row r="17" spans="1:8">
      <c r="A17" s="974"/>
      <c r="B17" s="853"/>
      <c r="C17" s="189" t="s">
        <v>1760</v>
      </c>
      <c r="D17" s="110">
        <v>10</v>
      </c>
      <c r="E17" s="110">
        <v>4.5</v>
      </c>
      <c r="F17" s="741"/>
      <c r="G17" s="945"/>
      <c r="H17" s="946"/>
    </row>
    <row r="18" spans="1:8">
      <c r="A18" s="974"/>
      <c r="B18" s="853"/>
      <c r="C18" s="189" t="s">
        <v>1761</v>
      </c>
      <c r="D18" s="110">
        <v>5</v>
      </c>
      <c r="E18" s="110">
        <v>5</v>
      </c>
      <c r="F18" s="741"/>
      <c r="G18" s="945"/>
      <c r="H18" s="946"/>
    </row>
    <row r="19" spans="1:8" ht="15.75" thickBot="1">
      <c r="A19" s="975"/>
      <c r="B19" s="939"/>
      <c r="C19" s="190" t="s">
        <v>1</v>
      </c>
      <c r="D19" s="111">
        <v>0.5</v>
      </c>
      <c r="E19" s="111">
        <v>0.5</v>
      </c>
      <c r="F19" s="942"/>
      <c r="G19" s="947"/>
      <c r="H19" s="948"/>
    </row>
    <row r="20" spans="1:8">
      <c r="A20" s="973" t="s">
        <v>161</v>
      </c>
      <c r="B20" s="852" t="s">
        <v>1723</v>
      </c>
      <c r="C20" s="191" t="s">
        <v>1768</v>
      </c>
      <c r="D20" s="113">
        <v>50</v>
      </c>
      <c r="E20" s="114">
        <v>50</v>
      </c>
      <c r="F20" s="779" t="s">
        <v>1811</v>
      </c>
      <c r="G20" s="831" t="s">
        <v>1810</v>
      </c>
      <c r="H20" s="832"/>
    </row>
    <row r="21" spans="1:8" ht="37.5" customHeight="1">
      <c r="A21" s="974"/>
      <c r="B21" s="853"/>
      <c r="C21" s="192" t="s">
        <v>1761</v>
      </c>
      <c r="D21" s="116">
        <v>5</v>
      </c>
      <c r="E21" s="117">
        <v>5</v>
      </c>
      <c r="F21" s="781"/>
      <c r="G21" s="833"/>
      <c r="H21" s="834"/>
    </row>
    <row r="22" spans="1:8" ht="33" customHeight="1">
      <c r="A22" s="974"/>
      <c r="B22" s="853"/>
      <c r="C22" s="192" t="s">
        <v>1759</v>
      </c>
      <c r="D22" s="116">
        <v>1</v>
      </c>
      <c r="E22" s="117">
        <v>0.95</v>
      </c>
      <c r="F22" s="781"/>
      <c r="G22" s="833"/>
      <c r="H22" s="834"/>
    </row>
    <row r="23" spans="1:8" ht="36" customHeight="1" thickBot="1">
      <c r="A23" s="909"/>
      <c r="B23" s="854"/>
      <c r="C23" s="193" t="s">
        <v>1</v>
      </c>
      <c r="D23" s="119">
        <v>1</v>
      </c>
      <c r="E23" s="120">
        <v>1</v>
      </c>
      <c r="F23" s="808"/>
      <c r="G23" s="833"/>
      <c r="H23" s="834"/>
    </row>
    <row r="24" spans="1:8" ht="24.75" customHeight="1">
      <c r="A24" s="855" t="s">
        <v>162</v>
      </c>
      <c r="B24" s="857" t="s">
        <v>1745</v>
      </c>
      <c r="C24" s="191" t="s">
        <v>319</v>
      </c>
      <c r="D24" s="121">
        <v>90</v>
      </c>
      <c r="E24" s="114">
        <v>61.2</v>
      </c>
      <c r="F24" s="731" t="s">
        <v>1867</v>
      </c>
      <c r="G24" s="762" t="s">
        <v>1817</v>
      </c>
      <c r="H24" s="776"/>
    </row>
    <row r="25" spans="1:8" ht="15.75" thickBot="1">
      <c r="A25" s="856"/>
      <c r="B25" s="858"/>
      <c r="C25" s="194" t="s">
        <v>1</v>
      </c>
      <c r="D25" s="119">
        <v>1</v>
      </c>
      <c r="E25" s="120">
        <v>1</v>
      </c>
      <c r="F25" s="733"/>
      <c r="G25" s="777"/>
      <c r="H25" s="778"/>
    </row>
    <row r="26" spans="1:8">
      <c r="A26" s="863" t="s">
        <v>1722</v>
      </c>
      <c r="B26" s="899" t="s">
        <v>1751</v>
      </c>
      <c r="C26" s="191" t="s">
        <v>1762</v>
      </c>
      <c r="D26" s="113">
        <v>20</v>
      </c>
      <c r="E26" s="114">
        <v>20</v>
      </c>
      <c r="F26" s="779" t="s">
        <v>1867</v>
      </c>
      <c r="G26" s="762" t="s">
        <v>1823</v>
      </c>
      <c r="H26" s="763"/>
    </row>
    <row r="27" spans="1:8">
      <c r="A27" s="864"/>
      <c r="B27" s="900"/>
      <c r="C27" s="192" t="s">
        <v>1756</v>
      </c>
      <c r="D27" s="116">
        <v>10</v>
      </c>
      <c r="E27" s="117">
        <v>9.5</v>
      </c>
      <c r="F27" s="781"/>
      <c r="G27" s="764"/>
      <c r="H27" s="765"/>
    </row>
    <row r="28" spans="1:8">
      <c r="A28" s="864"/>
      <c r="B28" s="900"/>
      <c r="C28" s="189" t="s">
        <v>1757</v>
      </c>
      <c r="D28" s="122">
        <v>10</v>
      </c>
      <c r="E28" s="122">
        <v>8</v>
      </c>
      <c r="F28" s="781"/>
      <c r="G28" s="764"/>
      <c r="H28" s="765"/>
    </row>
    <row r="29" spans="1:8">
      <c r="A29" s="864"/>
      <c r="B29" s="900"/>
      <c r="C29" s="189" t="s">
        <v>1758</v>
      </c>
      <c r="D29" s="122">
        <v>10</v>
      </c>
      <c r="E29" s="122">
        <v>8</v>
      </c>
      <c r="F29" s="781"/>
      <c r="G29" s="764"/>
      <c r="H29" s="765"/>
    </row>
    <row r="30" spans="1:8">
      <c r="A30" s="864"/>
      <c r="B30" s="900"/>
      <c r="C30" s="189" t="s">
        <v>1759</v>
      </c>
      <c r="D30" s="122">
        <v>1</v>
      </c>
      <c r="E30" s="122">
        <v>0.95</v>
      </c>
      <c r="F30" s="781"/>
      <c r="G30" s="764"/>
      <c r="H30" s="765"/>
    </row>
    <row r="31" spans="1:8">
      <c r="A31" s="864"/>
      <c r="B31" s="900"/>
      <c r="C31" s="189" t="s">
        <v>1760</v>
      </c>
      <c r="D31" s="122">
        <v>10</v>
      </c>
      <c r="E31" s="122">
        <v>4.5</v>
      </c>
      <c r="F31" s="781"/>
      <c r="G31" s="764"/>
      <c r="H31" s="765"/>
    </row>
    <row r="32" spans="1:8" ht="14.25" customHeight="1">
      <c r="A32" s="864"/>
      <c r="B32" s="900"/>
      <c r="C32" s="189" t="s">
        <v>1761</v>
      </c>
      <c r="D32" s="122">
        <v>6</v>
      </c>
      <c r="E32" s="122">
        <v>6</v>
      </c>
      <c r="F32" s="781"/>
      <c r="G32" s="764"/>
      <c r="H32" s="765"/>
    </row>
    <row r="33" spans="1:8" ht="16.5" customHeight="1" thickBot="1">
      <c r="A33" s="865"/>
      <c r="B33" s="926"/>
      <c r="C33" s="190" t="s">
        <v>1</v>
      </c>
      <c r="D33" s="123">
        <v>1</v>
      </c>
      <c r="E33" s="123">
        <v>1</v>
      </c>
      <c r="F33" s="780"/>
      <c r="G33" s="766"/>
      <c r="H33" s="767"/>
    </row>
    <row r="34" spans="1:8">
      <c r="A34" s="855" t="s">
        <v>1763</v>
      </c>
      <c r="B34" s="857" t="s">
        <v>1725</v>
      </c>
      <c r="C34" s="191" t="s">
        <v>1756</v>
      </c>
      <c r="D34" s="124">
        <v>15</v>
      </c>
      <c r="E34" s="114">
        <v>12</v>
      </c>
      <c r="F34" s="819" t="s">
        <v>1868</v>
      </c>
      <c r="G34" s="758" t="s">
        <v>1825</v>
      </c>
      <c r="H34" s="759"/>
    </row>
    <row r="35" spans="1:8">
      <c r="A35" s="882"/>
      <c r="B35" s="883"/>
      <c r="C35" s="195" t="s">
        <v>1757</v>
      </c>
      <c r="D35" s="126">
        <v>15</v>
      </c>
      <c r="E35" s="127">
        <v>14.25</v>
      </c>
      <c r="F35" s="820"/>
      <c r="G35" s="760"/>
      <c r="H35" s="761"/>
    </row>
    <row r="36" spans="1:8" ht="15.75" thickBot="1">
      <c r="A36" s="882"/>
      <c r="B36" s="883"/>
      <c r="C36" s="195" t="s">
        <v>1</v>
      </c>
      <c r="D36" s="123">
        <v>1</v>
      </c>
      <c r="E36" s="123">
        <v>1</v>
      </c>
      <c r="F36" s="820"/>
      <c r="G36" s="760"/>
      <c r="H36" s="761"/>
    </row>
    <row r="37" spans="1:8" ht="15.75" thickBot="1">
      <c r="A37" s="856"/>
      <c r="B37" s="858"/>
      <c r="C37" s="194" t="s">
        <v>1766</v>
      </c>
      <c r="D37" s="119">
        <v>5</v>
      </c>
      <c r="E37" s="120">
        <v>2.5</v>
      </c>
      <c r="F37" s="821"/>
      <c r="G37" s="768"/>
      <c r="H37" s="769"/>
    </row>
    <row r="38" spans="1:8" ht="25.5" customHeight="1">
      <c r="A38" s="866" t="s">
        <v>1764</v>
      </c>
      <c r="B38" s="902" t="s">
        <v>1724</v>
      </c>
      <c r="C38" s="191" t="s">
        <v>1765</v>
      </c>
      <c r="D38" s="124">
        <v>18</v>
      </c>
      <c r="E38" s="114">
        <v>18</v>
      </c>
      <c r="F38" s="774" t="s">
        <v>1828</v>
      </c>
      <c r="G38" s="830" t="s">
        <v>1827</v>
      </c>
      <c r="H38" s="735"/>
    </row>
    <row r="39" spans="1:8" ht="15.75" thickBot="1">
      <c r="A39" s="868"/>
      <c r="B39" s="898"/>
      <c r="C39" s="194" t="s">
        <v>1766</v>
      </c>
      <c r="D39" s="119">
        <v>120</v>
      </c>
      <c r="E39" s="120">
        <v>60</v>
      </c>
      <c r="F39" s="775"/>
      <c r="G39" s="829"/>
      <c r="H39" s="739"/>
    </row>
    <row r="40" spans="1:8" ht="15.75" thickBot="1">
      <c r="A40" s="174" t="s">
        <v>1807</v>
      </c>
      <c r="B40" s="771" t="s">
        <v>1716</v>
      </c>
      <c r="C40" s="772"/>
      <c r="D40" s="772"/>
      <c r="E40" s="772"/>
      <c r="F40" s="772"/>
      <c r="G40" s="772"/>
      <c r="H40" s="773"/>
    </row>
    <row r="41" spans="1:8">
      <c r="A41" s="869" t="s">
        <v>159</v>
      </c>
      <c r="B41" s="871" t="s">
        <v>166</v>
      </c>
      <c r="C41" s="873" t="s">
        <v>167</v>
      </c>
      <c r="D41" s="859" t="s">
        <v>168</v>
      </c>
      <c r="E41" s="859" t="s">
        <v>169</v>
      </c>
      <c r="F41" s="949" t="s">
        <v>154</v>
      </c>
      <c r="G41" s="949" t="s">
        <v>155</v>
      </c>
      <c r="H41" s="951"/>
    </row>
    <row r="42" spans="1:8" ht="15.75" thickBot="1">
      <c r="A42" s="870"/>
      <c r="B42" s="872"/>
      <c r="C42" s="874"/>
      <c r="D42" s="860"/>
      <c r="E42" s="860"/>
      <c r="F42" s="950"/>
      <c r="G42" s="950"/>
      <c r="H42" s="952"/>
    </row>
    <row r="43" spans="1:8">
      <c r="A43" s="863" t="s">
        <v>161</v>
      </c>
      <c r="B43" s="861" t="s">
        <v>1869</v>
      </c>
      <c r="C43" s="196" t="s">
        <v>1768</v>
      </c>
      <c r="D43" s="109">
        <v>50</v>
      </c>
      <c r="E43" s="109">
        <v>50</v>
      </c>
      <c r="F43" s="779" t="s">
        <v>1811</v>
      </c>
      <c r="G43" s="831" t="s">
        <v>1810</v>
      </c>
      <c r="H43" s="832"/>
    </row>
    <row r="44" spans="1:8">
      <c r="A44" s="864"/>
      <c r="B44" s="861"/>
      <c r="C44" s="197" t="s">
        <v>1761</v>
      </c>
      <c r="D44" s="110">
        <v>17</v>
      </c>
      <c r="E44" s="110">
        <v>17</v>
      </c>
      <c r="F44" s="781"/>
      <c r="G44" s="833"/>
      <c r="H44" s="834"/>
    </row>
    <row r="45" spans="1:8">
      <c r="A45" s="864"/>
      <c r="B45" s="861"/>
      <c r="C45" s="197" t="s">
        <v>1759</v>
      </c>
      <c r="D45" s="110">
        <v>1</v>
      </c>
      <c r="E45" s="110">
        <v>0.95</v>
      </c>
      <c r="F45" s="781"/>
      <c r="G45" s="833"/>
      <c r="H45" s="834"/>
    </row>
    <row r="46" spans="1:8" ht="36" customHeight="1" thickBot="1">
      <c r="A46" s="865"/>
      <c r="B46" s="861"/>
      <c r="C46" s="198" t="s">
        <v>1</v>
      </c>
      <c r="D46" s="111">
        <v>0.5</v>
      </c>
      <c r="E46" s="111">
        <v>0.5</v>
      </c>
      <c r="F46" s="780"/>
      <c r="G46" s="843"/>
      <c r="H46" s="844"/>
    </row>
    <row r="47" spans="1:8" ht="21" customHeight="1" thickBot="1">
      <c r="A47" s="199" t="s">
        <v>160</v>
      </c>
      <c r="B47" s="861"/>
      <c r="C47" s="200" t="s">
        <v>1767</v>
      </c>
      <c r="D47" s="143">
        <v>70</v>
      </c>
      <c r="E47" s="143">
        <v>70</v>
      </c>
      <c r="F47" s="756" t="s">
        <v>1865</v>
      </c>
      <c r="G47" s="758" t="s">
        <v>1866</v>
      </c>
      <c r="H47" s="759"/>
    </row>
    <row r="48" spans="1:8" ht="15" customHeight="1">
      <c r="A48" s="866" t="s">
        <v>162</v>
      </c>
      <c r="B48" s="861"/>
      <c r="C48" s="196" t="s">
        <v>319</v>
      </c>
      <c r="D48" s="109">
        <v>40</v>
      </c>
      <c r="E48" s="109">
        <v>27.2</v>
      </c>
      <c r="F48" s="757"/>
      <c r="G48" s="760"/>
      <c r="H48" s="761"/>
    </row>
    <row r="49" spans="1:8">
      <c r="A49" s="867"/>
      <c r="B49" s="861"/>
      <c r="C49" s="197" t="s">
        <v>1769</v>
      </c>
      <c r="D49" s="110">
        <v>40</v>
      </c>
      <c r="E49" s="110">
        <v>24</v>
      </c>
      <c r="F49" s="757"/>
      <c r="G49" s="760"/>
      <c r="H49" s="761"/>
    </row>
    <row r="50" spans="1:8" ht="15.75" thickBot="1">
      <c r="A50" s="868"/>
      <c r="B50" s="861"/>
      <c r="C50" s="198" t="s">
        <v>1770</v>
      </c>
      <c r="D50" s="111">
        <v>40</v>
      </c>
      <c r="E50" s="111">
        <v>40</v>
      </c>
      <c r="F50" s="757"/>
      <c r="G50" s="760"/>
      <c r="H50" s="761"/>
    </row>
    <row r="51" spans="1:8" ht="15.75" thickBot="1">
      <c r="A51" s="187" t="s">
        <v>1722</v>
      </c>
      <c r="B51" s="861"/>
      <c r="C51" s="201" t="s">
        <v>1771</v>
      </c>
      <c r="D51" s="128">
        <v>20</v>
      </c>
      <c r="E51" s="128">
        <v>20</v>
      </c>
      <c r="F51" s="757"/>
      <c r="G51" s="760"/>
      <c r="H51" s="761"/>
    </row>
    <row r="52" spans="1:8">
      <c r="A52" s="866" t="s">
        <v>163</v>
      </c>
      <c r="B52" s="861"/>
      <c r="C52" s="196" t="s">
        <v>1756</v>
      </c>
      <c r="D52" s="109">
        <v>10</v>
      </c>
      <c r="E52" s="109">
        <v>9.5</v>
      </c>
      <c r="F52" s="757"/>
      <c r="G52" s="760"/>
      <c r="H52" s="761"/>
    </row>
    <row r="53" spans="1:8">
      <c r="A53" s="867"/>
      <c r="B53" s="861"/>
      <c r="C53" s="197" t="s">
        <v>1772</v>
      </c>
      <c r="D53" s="110">
        <v>15</v>
      </c>
      <c r="E53" s="110">
        <v>12.75</v>
      </c>
      <c r="F53" s="757"/>
      <c r="G53" s="760"/>
      <c r="H53" s="761"/>
    </row>
    <row r="54" spans="1:8">
      <c r="A54" s="867"/>
      <c r="B54" s="861"/>
      <c r="C54" s="197" t="s">
        <v>1758</v>
      </c>
      <c r="D54" s="110">
        <v>10</v>
      </c>
      <c r="E54" s="110">
        <v>8</v>
      </c>
      <c r="F54" s="757"/>
      <c r="G54" s="760"/>
      <c r="H54" s="761"/>
    </row>
    <row r="55" spans="1:8">
      <c r="A55" s="867"/>
      <c r="B55" s="861"/>
      <c r="C55" s="197" t="s">
        <v>1759</v>
      </c>
      <c r="D55" s="110">
        <v>1</v>
      </c>
      <c r="E55" s="110">
        <v>0.95</v>
      </c>
      <c r="F55" s="757"/>
      <c r="G55" s="760"/>
      <c r="H55" s="761"/>
    </row>
    <row r="56" spans="1:8">
      <c r="A56" s="867"/>
      <c r="B56" s="861"/>
      <c r="C56" s="197" t="s">
        <v>1773</v>
      </c>
      <c r="D56" s="110">
        <v>10</v>
      </c>
      <c r="E56" s="110">
        <v>8.5</v>
      </c>
      <c r="F56" s="757"/>
      <c r="G56" s="760"/>
      <c r="H56" s="761"/>
    </row>
    <row r="57" spans="1:8">
      <c r="A57" s="867"/>
      <c r="B57" s="861"/>
      <c r="C57" s="202" t="s">
        <v>1</v>
      </c>
      <c r="D57" s="110">
        <v>1</v>
      </c>
      <c r="E57" s="110">
        <v>1</v>
      </c>
      <c r="F57" s="757"/>
      <c r="G57" s="760"/>
      <c r="H57" s="761"/>
    </row>
    <row r="58" spans="1:8" ht="15.75" thickBot="1">
      <c r="A58" s="868"/>
      <c r="B58" s="862"/>
      <c r="C58" s="198" t="s">
        <v>1774</v>
      </c>
      <c r="D58" s="111">
        <v>5</v>
      </c>
      <c r="E58" s="111">
        <v>4.5</v>
      </c>
      <c r="F58" s="770"/>
      <c r="G58" s="768"/>
      <c r="H58" s="769"/>
    </row>
    <row r="59" spans="1:8">
      <c r="A59" s="875" t="s">
        <v>1764</v>
      </c>
      <c r="B59" s="877" t="s">
        <v>1734</v>
      </c>
      <c r="C59" s="203" t="s">
        <v>1775</v>
      </c>
      <c r="D59" s="132">
        <v>90</v>
      </c>
      <c r="E59" s="132">
        <v>67.5</v>
      </c>
      <c r="F59" s="785" t="s">
        <v>1849</v>
      </c>
      <c r="G59" s="736" t="s">
        <v>1856</v>
      </c>
      <c r="H59" s="737"/>
    </row>
    <row r="60" spans="1:8" ht="15.75" thickBot="1">
      <c r="A60" s="876"/>
      <c r="B60" s="878"/>
      <c r="C60" s="204" t="s">
        <v>1776</v>
      </c>
      <c r="D60" s="144">
        <v>10</v>
      </c>
      <c r="E60" s="144">
        <v>10</v>
      </c>
      <c r="F60" s="786"/>
      <c r="G60" s="738"/>
      <c r="H60" s="739"/>
    </row>
    <row r="61" spans="1:8" ht="15.75" thickBot="1">
      <c r="A61" s="175" t="s">
        <v>1829</v>
      </c>
      <c r="B61" s="771" t="s">
        <v>1716</v>
      </c>
      <c r="C61" s="772"/>
      <c r="D61" s="772"/>
      <c r="E61" s="772"/>
      <c r="F61" s="772"/>
      <c r="G61" s="772"/>
      <c r="H61" s="773"/>
    </row>
    <row r="62" spans="1:8">
      <c r="A62" s="884" t="s">
        <v>159</v>
      </c>
      <c r="B62" s="886" t="s">
        <v>166</v>
      </c>
      <c r="C62" s="888" t="s">
        <v>167</v>
      </c>
      <c r="D62" s="889" t="s">
        <v>168</v>
      </c>
      <c r="E62" s="889" t="s">
        <v>169</v>
      </c>
      <c r="F62" s="953" t="s">
        <v>154</v>
      </c>
      <c r="G62" s="953" t="s">
        <v>155</v>
      </c>
      <c r="H62" s="953"/>
    </row>
    <row r="63" spans="1:8" ht="15.75" thickBot="1">
      <c r="A63" s="885"/>
      <c r="B63" s="887"/>
      <c r="C63" s="803"/>
      <c r="D63" s="805"/>
      <c r="E63" s="805"/>
      <c r="F63" s="807"/>
      <c r="G63" s="807"/>
      <c r="H63" s="807"/>
    </row>
    <row r="64" spans="1:8">
      <c r="A64" s="866" t="s">
        <v>160</v>
      </c>
      <c r="B64" s="879" t="s">
        <v>1726</v>
      </c>
      <c r="C64" s="188" t="s">
        <v>1777</v>
      </c>
      <c r="D64" s="109">
        <v>82.5</v>
      </c>
      <c r="E64" s="109">
        <v>74.25</v>
      </c>
      <c r="F64" s="779" t="s">
        <v>1848</v>
      </c>
      <c r="G64" s="750" t="s">
        <v>1847</v>
      </c>
      <c r="H64" s="751"/>
    </row>
    <row r="65" spans="1:8">
      <c r="A65" s="867"/>
      <c r="B65" s="880"/>
      <c r="C65" s="189" t="s">
        <v>1756</v>
      </c>
      <c r="D65" s="110">
        <v>10</v>
      </c>
      <c r="E65" s="110">
        <v>9.5</v>
      </c>
      <c r="F65" s="781"/>
      <c r="G65" s="752"/>
      <c r="H65" s="753"/>
    </row>
    <row r="66" spans="1:8">
      <c r="A66" s="867"/>
      <c r="B66" s="880"/>
      <c r="C66" s="189" t="s">
        <v>1757</v>
      </c>
      <c r="D66" s="110">
        <v>10</v>
      </c>
      <c r="E66" s="110">
        <v>8</v>
      </c>
      <c r="F66" s="781"/>
      <c r="G66" s="752"/>
      <c r="H66" s="753"/>
    </row>
    <row r="67" spans="1:8">
      <c r="A67" s="867"/>
      <c r="B67" s="880"/>
      <c r="C67" s="189" t="s">
        <v>1758</v>
      </c>
      <c r="D67" s="110">
        <v>10</v>
      </c>
      <c r="E67" s="110">
        <v>8</v>
      </c>
      <c r="F67" s="781"/>
      <c r="G67" s="752"/>
      <c r="H67" s="753"/>
    </row>
    <row r="68" spans="1:8">
      <c r="A68" s="867"/>
      <c r="B68" s="880"/>
      <c r="C68" s="189" t="s">
        <v>1759</v>
      </c>
      <c r="D68" s="110">
        <v>1</v>
      </c>
      <c r="E68" s="110">
        <v>0.95</v>
      </c>
      <c r="F68" s="781"/>
      <c r="G68" s="752"/>
      <c r="H68" s="753"/>
    </row>
    <row r="69" spans="1:8">
      <c r="A69" s="867"/>
      <c r="B69" s="880"/>
      <c r="C69" s="189" t="s">
        <v>1760</v>
      </c>
      <c r="D69" s="110">
        <v>10</v>
      </c>
      <c r="E69" s="110">
        <v>4.5</v>
      </c>
      <c r="F69" s="781"/>
      <c r="G69" s="752"/>
      <c r="H69" s="753"/>
    </row>
    <row r="70" spans="1:8">
      <c r="A70" s="867"/>
      <c r="B70" s="880"/>
      <c r="C70" s="189" t="s">
        <v>1761</v>
      </c>
      <c r="D70" s="110">
        <v>5</v>
      </c>
      <c r="E70" s="110">
        <v>5</v>
      </c>
      <c r="F70" s="781"/>
      <c r="G70" s="752"/>
      <c r="H70" s="753"/>
    </row>
    <row r="71" spans="1:8" ht="15.75" thickBot="1">
      <c r="A71" s="868"/>
      <c r="B71" s="881"/>
      <c r="C71" s="190" t="s">
        <v>1</v>
      </c>
      <c r="D71" s="111">
        <v>1</v>
      </c>
      <c r="E71" s="111">
        <v>1</v>
      </c>
      <c r="F71" s="780"/>
      <c r="G71" s="754"/>
      <c r="H71" s="755"/>
    </row>
    <row r="72" spans="1:8" ht="15" customHeight="1">
      <c r="A72" s="882" t="s">
        <v>161</v>
      </c>
      <c r="B72" s="883" t="s">
        <v>1744</v>
      </c>
      <c r="C72" s="203" t="s">
        <v>1768</v>
      </c>
      <c r="D72" s="132">
        <v>50</v>
      </c>
      <c r="E72" s="132">
        <v>50</v>
      </c>
      <c r="F72" s="748" t="s">
        <v>1811</v>
      </c>
      <c r="G72" s="845" t="s">
        <v>1814</v>
      </c>
      <c r="H72" s="846"/>
    </row>
    <row r="73" spans="1:8">
      <c r="A73" s="882"/>
      <c r="B73" s="883"/>
      <c r="C73" s="189" t="s">
        <v>1761</v>
      </c>
      <c r="D73" s="110">
        <v>5</v>
      </c>
      <c r="E73" s="110">
        <v>5</v>
      </c>
      <c r="F73" s="748"/>
      <c r="G73" s="752"/>
      <c r="H73" s="753"/>
    </row>
    <row r="74" spans="1:8">
      <c r="A74" s="882"/>
      <c r="B74" s="883"/>
      <c r="C74" s="189" t="s">
        <v>1759</v>
      </c>
      <c r="D74" s="110">
        <v>1</v>
      </c>
      <c r="E74" s="110">
        <v>0.95</v>
      </c>
      <c r="F74" s="748"/>
      <c r="G74" s="752"/>
      <c r="H74" s="753"/>
    </row>
    <row r="75" spans="1:8" ht="23.25" customHeight="1">
      <c r="A75" s="882"/>
      <c r="B75" s="883"/>
      <c r="C75" s="189" t="s">
        <v>1758</v>
      </c>
      <c r="D75" s="110">
        <v>10</v>
      </c>
      <c r="E75" s="110">
        <v>8</v>
      </c>
      <c r="F75" s="748"/>
      <c r="G75" s="752"/>
      <c r="H75" s="753"/>
    </row>
    <row r="76" spans="1:8" ht="15.75" thickBot="1">
      <c r="A76" s="882"/>
      <c r="B76" s="883"/>
      <c r="C76" s="204" t="s">
        <v>1</v>
      </c>
      <c r="D76" s="144">
        <v>1</v>
      </c>
      <c r="E76" s="144">
        <v>1</v>
      </c>
      <c r="F76" s="748"/>
      <c r="G76" s="847"/>
      <c r="H76" s="848"/>
    </row>
    <row r="77" spans="1:8">
      <c r="A77" s="855" t="s">
        <v>1722</v>
      </c>
      <c r="B77" s="857" t="s">
        <v>1738</v>
      </c>
      <c r="C77" s="191" t="s">
        <v>1778</v>
      </c>
      <c r="D77" s="113">
        <v>40</v>
      </c>
      <c r="E77" s="114">
        <v>40</v>
      </c>
      <c r="F77" s="779" t="s">
        <v>1818</v>
      </c>
      <c r="G77" s="762" t="s">
        <v>1823</v>
      </c>
      <c r="H77" s="763"/>
    </row>
    <row r="78" spans="1:8">
      <c r="A78" s="882"/>
      <c r="B78" s="883"/>
      <c r="C78" s="192" t="s">
        <v>1761</v>
      </c>
      <c r="D78" s="116">
        <v>6</v>
      </c>
      <c r="E78" s="117">
        <v>6</v>
      </c>
      <c r="F78" s="781"/>
      <c r="G78" s="764"/>
      <c r="H78" s="765"/>
    </row>
    <row r="79" spans="1:8">
      <c r="A79" s="882"/>
      <c r="B79" s="883"/>
      <c r="C79" s="192" t="s">
        <v>1756</v>
      </c>
      <c r="D79" s="116">
        <v>10</v>
      </c>
      <c r="E79" s="117">
        <v>9.5</v>
      </c>
      <c r="F79" s="781"/>
      <c r="G79" s="764"/>
      <c r="H79" s="765"/>
    </row>
    <row r="80" spans="1:8">
      <c r="A80" s="882"/>
      <c r="B80" s="883"/>
      <c r="C80" s="192" t="s">
        <v>1757</v>
      </c>
      <c r="D80" s="116">
        <v>10</v>
      </c>
      <c r="E80" s="117">
        <v>8</v>
      </c>
      <c r="F80" s="781"/>
      <c r="G80" s="764"/>
      <c r="H80" s="765"/>
    </row>
    <row r="81" spans="1:8">
      <c r="A81" s="882"/>
      <c r="B81" s="883"/>
      <c r="C81" s="192" t="s">
        <v>1758</v>
      </c>
      <c r="D81" s="116">
        <v>10</v>
      </c>
      <c r="E81" s="117">
        <v>8</v>
      </c>
      <c r="F81" s="781"/>
      <c r="G81" s="764"/>
      <c r="H81" s="765"/>
    </row>
    <row r="82" spans="1:8">
      <c r="A82" s="882"/>
      <c r="B82" s="883"/>
      <c r="C82" s="192" t="s">
        <v>1759</v>
      </c>
      <c r="D82" s="116">
        <v>1</v>
      </c>
      <c r="E82" s="117">
        <v>0.95</v>
      </c>
      <c r="F82" s="781"/>
      <c r="G82" s="764"/>
      <c r="H82" s="765"/>
    </row>
    <row r="83" spans="1:8">
      <c r="A83" s="882"/>
      <c r="B83" s="883"/>
      <c r="C83" s="192" t="s">
        <v>1760</v>
      </c>
      <c r="D83" s="116">
        <v>10</v>
      </c>
      <c r="E83" s="117">
        <v>4.5</v>
      </c>
      <c r="F83" s="781"/>
      <c r="G83" s="764"/>
      <c r="H83" s="765"/>
    </row>
    <row r="84" spans="1:8" ht="15.75" thickBot="1">
      <c r="A84" s="856"/>
      <c r="B84" s="858"/>
      <c r="C84" s="194" t="s">
        <v>1</v>
      </c>
      <c r="D84" s="131">
        <v>1</v>
      </c>
      <c r="E84" s="120">
        <v>1</v>
      </c>
      <c r="F84" s="780"/>
      <c r="G84" s="766"/>
      <c r="H84" s="767"/>
    </row>
    <row r="85" spans="1:8" ht="15" customHeight="1">
      <c r="A85" s="866" t="s">
        <v>163</v>
      </c>
      <c r="B85" s="857" t="s">
        <v>1725</v>
      </c>
      <c r="C85" s="191" t="s">
        <v>1756</v>
      </c>
      <c r="D85" s="124">
        <v>20</v>
      </c>
      <c r="E85" s="114">
        <v>16</v>
      </c>
      <c r="F85" s="819" t="s">
        <v>1826</v>
      </c>
      <c r="G85" s="758" t="s">
        <v>1825</v>
      </c>
      <c r="H85" s="759"/>
    </row>
    <row r="86" spans="1:8">
      <c r="A86" s="867"/>
      <c r="B86" s="883"/>
      <c r="C86" s="195" t="s">
        <v>1757</v>
      </c>
      <c r="D86" s="126">
        <v>20</v>
      </c>
      <c r="E86" s="127">
        <v>19</v>
      </c>
      <c r="F86" s="820"/>
      <c r="G86" s="760"/>
      <c r="H86" s="761"/>
    </row>
    <row r="87" spans="1:8">
      <c r="A87" s="867"/>
      <c r="B87" s="883"/>
      <c r="C87" s="195" t="s">
        <v>1</v>
      </c>
      <c r="D87" s="122">
        <v>1</v>
      </c>
      <c r="E87" s="122">
        <v>1</v>
      </c>
      <c r="F87" s="820"/>
      <c r="G87" s="760"/>
      <c r="H87" s="761"/>
    </row>
    <row r="88" spans="1:8" ht="15.75" thickBot="1">
      <c r="A88" s="868"/>
      <c r="B88" s="858"/>
      <c r="C88" s="194" t="s">
        <v>1766</v>
      </c>
      <c r="D88" s="119">
        <v>5</v>
      </c>
      <c r="E88" s="120">
        <v>2.5</v>
      </c>
      <c r="F88" s="821"/>
      <c r="G88" s="768"/>
      <c r="H88" s="769"/>
    </row>
    <row r="89" spans="1:8" ht="15" customHeight="1">
      <c r="A89" s="855" t="s">
        <v>1764</v>
      </c>
      <c r="B89" s="890" t="s">
        <v>1727</v>
      </c>
      <c r="C89" s="188" t="s">
        <v>1779</v>
      </c>
      <c r="D89" s="109">
        <v>100</v>
      </c>
      <c r="E89" s="109">
        <v>60</v>
      </c>
      <c r="F89" s="793" t="s">
        <v>1849</v>
      </c>
      <c r="G89" s="789" t="s">
        <v>1850</v>
      </c>
      <c r="H89" s="790"/>
    </row>
    <row r="90" spans="1:8" ht="15.75" thickBot="1">
      <c r="A90" s="856"/>
      <c r="B90" s="891"/>
      <c r="C90" s="190" t="s">
        <v>1776</v>
      </c>
      <c r="D90" s="111">
        <v>10</v>
      </c>
      <c r="E90" s="111">
        <v>10</v>
      </c>
      <c r="F90" s="794"/>
      <c r="G90" s="791"/>
      <c r="H90" s="792"/>
    </row>
    <row r="91" spans="1:8" ht="15.75" thickBot="1">
      <c r="A91" s="175" t="s">
        <v>1830</v>
      </c>
      <c r="B91" s="771" t="s">
        <v>1716</v>
      </c>
      <c r="C91" s="772"/>
      <c r="D91" s="772"/>
      <c r="E91" s="772"/>
      <c r="F91" s="772"/>
      <c r="G91" s="772"/>
      <c r="H91" s="773"/>
    </row>
    <row r="92" spans="1:8">
      <c r="A92" s="892" t="s">
        <v>159</v>
      </c>
      <c r="B92" s="893" t="s">
        <v>166</v>
      </c>
      <c r="C92" s="802" t="s">
        <v>167</v>
      </c>
      <c r="D92" s="804" t="s">
        <v>168</v>
      </c>
      <c r="E92" s="804" t="s">
        <v>169</v>
      </c>
      <c r="F92" s="806" t="s">
        <v>154</v>
      </c>
      <c r="G92" s="806" t="s">
        <v>155</v>
      </c>
      <c r="H92" s="806"/>
    </row>
    <row r="93" spans="1:8" ht="15.75" thickBot="1">
      <c r="A93" s="885"/>
      <c r="B93" s="887"/>
      <c r="C93" s="803"/>
      <c r="D93" s="805"/>
      <c r="E93" s="805"/>
      <c r="F93" s="807"/>
      <c r="G93" s="807"/>
      <c r="H93" s="807"/>
    </row>
    <row r="94" spans="1:8" ht="15" customHeight="1">
      <c r="A94" s="866" t="s">
        <v>160</v>
      </c>
      <c r="B94" s="879" t="s">
        <v>1783</v>
      </c>
      <c r="C94" s="188" t="s">
        <v>1755</v>
      </c>
      <c r="D94" s="109">
        <v>70</v>
      </c>
      <c r="E94" s="109">
        <v>65.099999999999994</v>
      </c>
      <c r="F94" s="740" t="s">
        <v>1809</v>
      </c>
      <c r="G94" s="943" t="s">
        <v>1808</v>
      </c>
      <c r="H94" s="944"/>
    </row>
    <row r="95" spans="1:8">
      <c r="A95" s="867"/>
      <c r="B95" s="880"/>
      <c r="C95" s="189" t="s">
        <v>1756</v>
      </c>
      <c r="D95" s="110">
        <v>15</v>
      </c>
      <c r="E95" s="110">
        <v>14.25</v>
      </c>
      <c r="F95" s="741"/>
      <c r="G95" s="945"/>
      <c r="H95" s="946"/>
    </row>
    <row r="96" spans="1:8">
      <c r="A96" s="867"/>
      <c r="B96" s="880"/>
      <c r="C96" s="189" t="s">
        <v>1757</v>
      </c>
      <c r="D96" s="110">
        <v>15</v>
      </c>
      <c r="E96" s="110">
        <v>12</v>
      </c>
      <c r="F96" s="741"/>
      <c r="G96" s="945"/>
      <c r="H96" s="946"/>
    </row>
    <row r="97" spans="1:8">
      <c r="A97" s="867"/>
      <c r="B97" s="880"/>
      <c r="C97" s="189" t="s">
        <v>1758</v>
      </c>
      <c r="D97" s="110">
        <v>10</v>
      </c>
      <c r="E97" s="110">
        <v>8</v>
      </c>
      <c r="F97" s="741"/>
      <c r="G97" s="945"/>
      <c r="H97" s="946"/>
    </row>
    <row r="98" spans="1:8">
      <c r="A98" s="867"/>
      <c r="B98" s="880"/>
      <c r="C98" s="189" t="s">
        <v>1759</v>
      </c>
      <c r="D98" s="110">
        <v>1</v>
      </c>
      <c r="E98" s="110">
        <v>0.95</v>
      </c>
      <c r="F98" s="741"/>
      <c r="G98" s="945"/>
      <c r="H98" s="946"/>
    </row>
    <row r="99" spans="1:8">
      <c r="A99" s="867"/>
      <c r="B99" s="880"/>
      <c r="C99" s="189" t="s">
        <v>1760</v>
      </c>
      <c r="D99" s="110">
        <v>10</v>
      </c>
      <c r="E99" s="110">
        <v>4.5</v>
      </c>
      <c r="F99" s="741"/>
      <c r="G99" s="945"/>
      <c r="H99" s="946"/>
    </row>
    <row r="100" spans="1:8">
      <c r="A100" s="867"/>
      <c r="B100" s="880"/>
      <c r="C100" s="189" t="s">
        <v>1761</v>
      </c>
      <c r="D100" s="110">
        <v>15</v>
      </c>
      <c r="E100" s="110">
        <v>15</v>
      </c>
      <c r="F100" s="741"/>
      <c r="G100" s="945"/>
      <c r="H100" s="946"/>
    </row>
    <row r="101" spans="1:8">
      <c r="A101" s="867"/>
      <c r="B101" s="880"/>
      <c r="C101" s="203" t="s">
        <v>1784</v>
      </c>
      <c r="D101" s="132">
        <v>1</v>
      </c>
      <c r="E101" s="132">
        <v>1</v>
      </c>
      <c r="F101" s="741"/>
      <c r="G101" s="945"/>
      <c r="H101" s="946"/>
    </row>
    <row r="102" spans="1:8" ht="15.75" thickBot="1">
      <c r="A102" s="867"/>
      <c r="B102" s="880"/>
      <c r="C102" s="204" t="s">
        <v>1</v>
      </c>
      <c r="D102" s="144">
        <v>1</v>
      </c>
      <c r="E102" s="144">
        <v>1</v>
      </c>
      <c r="F102" s="742"/>
      <c r="G102" s="979"/>
      <c r="H102" s="980"/>
    </row>
    <row r="103" spans="1:8" ht="61.5" customHeight="1" thickBot="1">
      <c r="A103" s="187" t="s">
        <v>161</v>
      </c>
      <c r="B103" s="205" t="s">
        <v>1735</v>
      </c>
      <c r="C103" s="206" t="s">
        <v>1795</v>
      </c>
      <c r="D103" s="172">
        <v>50</v>
      </c>
      <c r="E103" s="173">
        <v>50</v>
      </c>
      <c r="F103" s="179" t="s">
        <v>1863</v>
      </c>
      <c r="G103" s="787" t="s">
        <v>1862</v>
      </c>
      <c r="H103" s="788"/>
    </row>
    <row r="104" spans="1:8" ht="22.5" customHeight="1">
      <c r="A104" s="867" t="s">
        <v>162</v>
      </c>
      <c r="B104" s="880" t="s">
        <v>1745</v>
      </c>
      <c r="C104" s="195" t="s">
        <v>319</v>
      </c>
      <c r="D104" s="164">
        <v>130</v>
      </c>
      <c r="E104" s="127">
        <v>88</v>
      </c>
      <c r="F104" s="835" t="s">
        <v>1870</v>
      </c>
      <c r="G104" s="817" t="s">
        <v>1817</v>
      </c>
      <c r="H104" s="836"/>
    </row>
    <row r="105" spans="1:8" ht="15.75" thickBot="1">
      <c r="A105" s="868"/>
      <c r="B105" s="881"/>
      <c r="C105" s="194" t="s">
        <v>1</v>
      </c>
      <c r="D105" s="119">
        <v>0.5</v>
      </c>
      <c r="E105" s="120">
        <v>0.5</v>
      </c>
      <c r="F105" s="733"/>
      <c r="G105" s="777"/>
      <c r="H105" s="778"/>
    </row>
    <row r="106" spans="1:8">
      <c r="A106" s="866" t="s">
        <v>1764</v>
      </c>
      <c r="B106" s="879" t="s">
        <v>1746</v>
      </c>
      <c r="C106" s="191" t="s">
        <v>1792</v>
      </c>
      <c r="D106" s="113">
        <v>110</v>
      </c>
      <c r="E106" s="114">
        <v>60.5</v>
      </c>
      <c r="F106" s="774" t="s">
        <v>1849</v>
      </c>
      <c r="G106" s="762" t="s">
        <v>1857</v>
      </c>
      <c r="H106" s="776"/>
    </row>
    <row r="107" spans="1:8" ht="15.75" thickBot="1">
      <c r="A107" s="868"/>
      <c r="B107" s="881"/>
      <c r="C107" s="194" t="s">
        <v>1776</v>
      </c>
      <c r="D107" s="131">
        <v>10</v>
      </c>
      <c r="E107" s="120">
        <v>10</v>
      </c>
      <c r="F107" s="775"/>
      <c r="G107" s="777"/>
      <c r="H107" s="778"/>
    </row>
    <row r="108" spans="1:8" ht="15.75" thickBot="1">
      <c r="A108" s="176" t="s">
        <v>1831</v>
      </c>
      <c r="B108" s="822" t="s">
        <v>1716</v>
      </c>
      <c r="C108" s="823"/>
      <c r="D108" s="823"/>
      <c r="E108" s="823"/>
      <c r="F108" s="823"/>
      <c r="G108" s="823"/>
      <c r="H108" s="824"/>
    </row>
    <row r="109" spans="1:8">
      <c r="A109" s="892" t="s">
        <v>159</v>
      </c>
      <c r="B109" s="893" t="s">
        <v>166</v>
      </c>
      <c r="C109" s="802" t="s">
        <v>167</v>
      </c>
      <c r="D109" s="804" t="s">
        <v>168</v>
      </c>
      <c r="E109" s="804" t="s">
        <v>169</v>
      </c>
      <c r="F109" s="806" t="s">
        <v>154</v>
      </c>
      <c r="G109" s="806" t="s">
        <v>155</v>
      </c>
      <c r="H109" s="806"/>
    </row>
    <row r="110" spans="1:8" ht="15.75" thickBot="1">
      <c r="A110" s="885"/>
      <c r="B110" s="887"/>
      <c r="C110" s="803"/>
      <c r="D110" s="805"/>
      <c r="E110" s="805"/>
      <c r="F110" s="807"/>
      <c r="G110" s="807"/>
      <c r="H110" s="807"/>
    </row>
    <row r="111" spans="1:8">
      <c r="A111" s="866" t="s">
        <v>160</v>
      </c>
      <c r="B111" s="879" t="s">
        <v>1733</v>
      </c>
      <c r="C111" s="191" t="s">
        <v>1767</v>
      </c>
      <c r="D111" s="113">
        <v>70</v>
      </c>
      <c r="E111" s="114">
        <v>70</v>
      </c>
      <c r="F111" s="779" t="s">
        <v>1852</v>
      </c>
      <c r="G111" s="782" t="s">
        <v>1851</v>
      </c>
      <c r="H111" s="759"/>
    </row>
    <row r="112" spans="1:8">
      <c r="A112" s="867"/>
      <c r="B112" s="880"/>
      <c r="C112" s="192" t="s">
        <v>1756</v>
      </c>
      <c r="D112" s="116">
        <v>10</v>
      </c>
      <c r="E112" s="117">
        <v>9.5</v>
      </c>
      <c r="F112" s="781"/>
      <c r="G112" s="783"/>
      <c r="H112" s="761"/>
    </row>
    <row r="113" spans="1:8">
      <c r="A113" s="867"/>
      <c r="B113" s="880"/>
      <c r="C113" s="192" t="s">
        <v>1757</v>
      </c>
      <c r="D113" s="116">
        <v>10</v>
      </c>
      <c r="E113" s="117">
        <v>8</v>
      </c>
      <c r="F113" s="781"/>
      <c r="G113" s="783"/>
      <c r="H113" s="761"/>
    </row>
    <row r="114" spans="1:8">
      <c r="A114" s="867"/>
      <c r="B114" s="880"/>
      <c r="C114" s="192" t="s">
        <v>1758</v>
      </c>
      <c r="D114" s="116">
        <v>10</v>
      </c>
      <c r="E114" s="117">
        <v>8</v>
      </c>
      <c r="F114" s="781"/>
      <c r="G114" s="783"/>
      <c r="H114" s="761"/>
    </row>
    <row r="115" spans="1:8">
      <c r="A115" s="867"/>
      <c r="B115" s="880"/>
      <c r="C115" s="192" t="s">
        <v>1759</v>
      </c>
      <c r="D115" s="116">
        <v>1</v>
      </c>
      <c r="E115" s="117">
        <v>0.95</v>
      </c>
      <c r="F115" s="781"/>
      <c r="G115" s="783"/>
      <c r="H115" s="761"/>
    </row>
    <row r="116" spans="1:8">
      <c r="A116" s="867"/>
      <c r="B116" s="880"/>
      <c r="C116" s="192" t="s">
        <v>1760</v>
      </c>
      <c r="D116" s="116">
        <v>10</v>
      </c>
      <c r="E116" s="117">
        <v>4.5</v>
      </c>
      <c r="F116" s="781"/>
      <c r="G116" s="783"/>
      <c r="H116" s="761"/>
    </row>
    <row r="117" spans="1:8">
      <c r="A117" s="867"/>
      <c r="B117" s="880"/>
      <c r="C117" s="192" t="s">
        <v>1761</v>
      </c>
      <c r="D117" s="116">
        <v>10</v>
      </c>
      <c r="E117" s="117">
        <v>10</v>
      </c>
      <c r="F117" s="781"/>
      <c r="G117" s="783"/>
      <c r="H117" s="761"/>
    </row>
    <row r="118" spans="1:8" ht="15.75" thickBot="1">
      <c r="A118" s="868"/>
      <c r="B118" s="881"/>
      <c r="C118" s="194" t="s">
        <v>1</v>
      </c>
      <c r="D118" s="131">
        <v>1</v>
      </c>
      <c r="E118" s="120">
        <v>1</v>
      </c>
      <c r="F118" s="780"/>
      <c r="G118" s="784"/>
      <c r="H118" s="769"/>
    </row>
    <row r="119" spans="1:8">
      <c r="A119" s="867" t="s">
        <v>161</v>
      </c>
      <c r="B119" s="897" t="s">
        <v>1730</v>
      </c>
      <c r="C119" s="195" t="s">
        <v>1768</v>
      </c>
      <c r="D119" s="164">
        <v>50</v>
      </c>
      <c r="E119" s="127">
        <v>50</v>
      </c>
      <c r="F119" s="816" t="s">
        <v>1811</v>
      </c>
      <c r="G119" s="783" t="s">
        <v>1816</v>
      </c>
      <c r="H119" s="761"/>
    </row>
    <row r="120" spans="1:8">
      <c r="A120" s="867"/>
      <c r="B120" s="897"/>
      <c r="C120" s="192" t="s">
        <v>1761</v>
      </c>
      <c r="D120" s="116">
        <v>6</v>
      </c>
      <c r="E120" s="117">
        <v>6</v>
      </c>
      <c r="F120" s="781"/>
      <c r="G120" s="783"/>
      <c r="H120" s="761"/>
    </row>
    <row r="121" spans="1:8">
      <c r="A121" s="867"/>
      <c r="B121" s="897"/>
      <c r="C121" s="192" t="s">
        <v>1759</v>
      </c>
      <c r="D121" s="116">
        <v>1</v>
      </c>
      <c r="E121" s="117">
        <v>0.95</v>
      </c>
      <c r="F121" s="781"/>
      <c r="G121" s="783"/>
      <c r="H121" s="761"/>
    </row>
    <row r="122" spans="1:8">
      <c r="A122" s="867"/>
      <c r="B122" s="897"/>
      <c r="C122" s="192" t="s">
        <v>1773</v>
      </c>
      <c r="D122" s="116">
        <v>10</v>
      </c>
      <c r="E122" s="117">
        <v>8.5</v>
      </c>
      <c r="F122" s="781"/>
      <c r="G122" s="783"/>
      <c r="H122" s="761"/>
    </row>
    <row r="123" spans="1:8" ht="15.75" thickBot="1">
      <c r="A123" s="868"/>
      <c r="B123" s="898"/>
      <c r="C123" s="194" t="s">
        <v>1</v>
      </c>
      <c r="D123" s="131">
        <v>1</v>
      </c>
      <c r="E123" s="120">
        <v>1</v>
      </c>
      <c r="F123" s="780"/>
      <c r="G123" s="784"/>
      <c r="H123" s="769"/>
    </row>
    <row r="124" spans="1:8" ht="30" customHeight="1">
      <c r="A124" s="855" t="s">
        <v>162</v>
      </c>
      <c r="B124" s="894" t="s">
        <v>1780</v>
      </c>
      <c r="C124" s="191" t="s">
        <v>1781</v>
      </c>
      <c r="D124" s="113">
        <v>170</v>
      </c>
      <c r="E124" s="114">
        <v>122.4</v>
      </c>
      <c r="F124" s="731" t="s">
        <v>1818</v>
      </c>
      <c r="G124" s="762" t="s">
        <v>1819</v>
      </c>
      <c r="H124" s="776"/>
    </row>
    <row r="125" spans="1:8" ht="15.75" thickBot="1">
      <c r="A125" s="856"/>
      <c r="B125" s="896"/>
      <c r="C125" s="194" t="s">
        <v>1765</v>
      </c>
      <c r="D125" s="131">
        <v>2</v>
      </c>
      <c r="E125" s="120">
        <v>2</v>
      </c>
      <c r="F125" s="733"/>
      <c r="G125" s="777"/>
      <c r="H125" s="778"/>
    </row>
    <row r="126" spans="1:8">
      <c r="A126" s="855" t="s">
        <v>163</v>
      </c>
      <c r="B126" s="894" t="s">
        <v>1725</v>
      </c>
      <c r="C126" s="191" t="s">
        <v>1756</v>
      </c>
      <c r="D126" s="124">
        <v>20</v>
      </c>
      <c r="E126" s="114">
        <v>16</v>
      </c>
      <c r="F126" s="819" t="s">
        <v>1826</v>
      </c>
      <c r="G126" s="758" t="s">
        <v>1825</v>
      </c>
      <c r="H126" s="759"/>
    </row>
    <row r="127" spans="1:8">
      <c r="A127" s="882"/>
      <c r="B127" s="895"/>
      <c r="C127" s="195" t="s">
        <v>1757</v>
      </c>
      <c r="D127" s="126">
        <v>20</v>
      </c>
      <c r="E127" s="127">
        <v>19</v>
      </c>
      <c r="F127" s="820"/>
      <c r="G127" s="760"/>
      <c r="H127" s="761"/>
    </row>
    <row r="128" spans="1:8">
      <c r="A128" s="882"/>
      <c r="B128" s="895"/>
      <c r="C128" s="195" t="s">
        <v>1</v>
      </c>
      <c r="D128" s="122">
        <v>1</v>
      </c>
      <c r="E128" s="122">
        <v>1</v>
      </c>
      <c r="F128" s="820"/>
      <c r="G128" s="760"/>
      <c r="H128" s="761"/>
    </row>
    <row r="129" spans="1:8" ht="15.75" thickBot="1">
      <c r="A129" s="882"/>
      <c r="B129" s="895"/>
      <c r="C129" s="193" t="s">
        <v>1766</v>
      </c>
      <c r="D129" s="145">
        <v>5</v>
      </c>
      <c r="E129" s="130">
        <v>2.5</v>
      </c>
      <c r="F129" s="820"/>
      <c r="G129" s="760"/>
      <c r="H129" s="761"/>
    </row>
    <row r="130" spans="1:8" ht="28.5" customHeight="1">
      <c r="A130" s="855" t="s">
        <v>1764</v>
      </c>
      <c r="B130" s="894" t="s">
        <v>1732</v>
      </c>
      <c r="C130" s="191" t="s">
        <v>1782</v>
      </c>
      <c r="D130" s="113">
        <v>12</v>
      </c>
      <c r="E130" s="114">
        <v>12</v>
      </c>
      <c r="F130" s="779" t="s">
        <v>1849</v>
      </c>
      <c r="G130" s="750" t="s">
        <v>1858</v>
      </c>
      <c r="H130" s="751"/>
    </row>
    <row r="131" spans="1:8" ht="15.75" thickBot="1">
      <c r="A131" s="856"/>
      <c r="B131" s="896"/>
      <c r="C131" s="194" t="s">
        <v>1776</v>
      </c>
      <c r="D131" s="131">
        <v>10</v>
      </c>
      <c r="E131" s="120">
        <v>10</v>
      </c>
      <c r="F131" s="780"/>
      <c r="G131" s="754"/>
      <c r="H131" s="755"/>
    </row>
    <row r="132" spans="1:8" ht="15.75" thickBot="1">
      <c r="A132" s="177" t="s">
        <v>1832</v>
      </c>
      <c r="B132" s="825" t="s">
        <v>1716</v>
      </c>
      <c r="C132" s="826"/>
      <c r="D132" s="826"/>
      <c r="E132" s="826"/>
      <c r="F132" s="826"/>
      <c r="G132" s="826"/>
      <c r="H132" s="827"/>
    </row>
    <row r="133" spans="1:8">
      <c r="A133" s="892" t="s">
        <v>159</v>
      </c>
      <c r="B133" s="893" t="s">
        <v>166</v>
      </c>
      <c r="C133" s="802" t="s">
        <v>167</v>
      </c>
      <c r="D133" s="804" t="s">
        <v>168</v>
      </c>
      <c r="E133" s="804" t="s">
        <v>169</v>
      </c>
      <c r="F133" s="806" t="s">
        <v>154</v>
      </c>
      <c r="G133" s="806" t="s">
        <v>155</v>
      </c>
      <c r="H133" s="806"/>
    </row>
    <row r="134" spans="1:8" ht="15.75" thickBot="1">
      <c r="A134" s="885"/>
      <c r="B134" s="887"/>
      <c r="C134" s="803"/>
      <c r="D134" s="805"/>
      <c r="E134" s="805"/>
      <c r="F134" s="807"/>
      <c r="G134" s="807"/>
      <c r="H134" s="807"/>
    </row>
    <row r="135" spans="1:8" ht="15" customHeight="1">
      <c r="A135" s="866" t="s">
        <v>1785</v>
      </c>
      <c r="B135" s="899" t="s">
        <v>1750</v>
      </c>
      <c r="C135" s="191" t="s">
        <v>1755</v>
      </c>
      <c r="D135" s="133">
        <v>70</v>
      </c>
      <c r="E135" s="134">
        <v>65.099999999999994</v>
      </c>
      <c r="F135" s="740" t="s">
        <v>1813</v>
      </c>
      <c r="G135" s="743" t="s">
        <v>1812</v>
      </c>
      <c r="H135" s="744"/>
    </row>
    <row r="136" spans="1:8">
      <c r="A136" s="867"/>
      <c r="B136" s="900"/>
      <c r="C136" s="192" t="s">
        <v>1756</v>
      </c>
      <c r="D136" s="135">
        <v>15</v>
      </c>
      <c r="E136" s="136">
        <v>14.25</v>
      </c>
      <c r="F136" s="741"/>
      <c r="G136" s="745"/>
      <c r="H136" s="746"/>
    </row>
    <row r="137" spans="1:8">
      <c r="A137" s="867"/>
      <c r="B137" s="900"/>
      <c r="C137" s="192" t="s">
        <v>1757</v>
      </c>
      <c r="D137" s="135">
        <v>15</v>
      </c>
      <c r="E137" s="136">
        <v>12</v>
      </c>
      <c r="F137" s="741"/>
      <c r="G137" s="745"/>
      <c r="H137" s="746"/>
    </row>
    <row r="138" spans="1:8">
      <c r="A138" s="867"/>
      <c r="B138" s="900"/>
      <c r="C138" s="192" t="s">
        <v>1758</v>
      </c>
      <c r="D138" s="135">
        <v>10</v>
      </c>
      <c r="E138" s="136">
        <v>8</v>
      </c>
      <c r="F138" s="741"/>
      <c r="G138" s="745"/>
      <c r="H138" s="746"/>
    </row>
    <row r="139" spans="1:8">
      <c r="A139" s="867"/>
      <c r="B139" s="900"/>
      <c r="C139" s="192" t="s">
        <v>1773</v>
      </c>
      <c r="D139" s="135">
        <v>25</v>
      </c>
      <c r="E139" s="136">
        <v>21.25</v>
      </c>
      <c r="F139" s="741"/>
      <c r="G139" s="745"/>
      <c r="H139" s="746"/>
    </row>
    <row r="140" spans="1:8">
      <c r="A140" s="867"/>
      <c r="B140" s="900"/>
      <c r="C140" s="192" t="s">
        <v>1759</v>
      </c>
      <c r="D140" s="135">
        <v>1</v>
      </c>
      <c r="E140" s="136">
        <v>0.95</v>
      </c>
      <c r="F140" s="741"/>
      <c r="G140" s="745"/>
      <c r="H140" s="746"/>
    </row>
    <row r="141" spans="1:8">
      <c r="A141" s="867"/>
      <c r="B141" s="900"/>
      <c r="C141" s="192" t="s">
        <v>1760</v>
      </c>
      <c r="D141" s="135">
        <v>10</v>
      </c>
      <c r="E141" s="136">
        <v>4.5</v>
      </c>
      <c r="F141" s="741"/>
      <c r="G141" s="745"/>
      <c r="H141" s="746"/>
    </row>
    <row r="142" spans="1:8">
      <c r="A142" s="867"/>
      <c r="B142" s="900"/>
      <c r="C142" s="192" t="s">
        <v>1761</v>
      </c>
      <c r="D142" s="135">
        <v>5</v>
      </c>
      <c r="E142" s="136">
        <v>5</v>
      </c>
      <c r="F142" s="741"/>
      <c r="G142" s="745"/>
      <c r="H142" s="746"/>
    </row>
    <row r="143" spans="1:8">
      <c r="A143" s="867"/>
      <c r="B143" s="900"/>
      <c r="C143" s="192" t="s">
        <v>254</v>
      </c>
      <c r="D143" s="135">
        <v>25</v>
      </c>
      <c r="E143" s="136">
        <v>10</v>
      </c>
      <c r="F143" s="741"/>
      <c r="G143" s="745"/>
      <c r="H143" s="746"/>
    </row>
    <row r="144" spans="1:8">
      <c r="A144" s="867"/>
      <c r="B144" s="900"/>
      <c r="C144" s="192" t="s">
        <v>1784</v>
      </c>
      <c r="D144" s="135">
        <v>1</v>
      </c>
      <c r="E144" s="136">
        <v>1</v>
      </c>
      <c r="F144" s="741"/>
      <c r="G144" s="745"/>
      <c r="H144" s="746"/>
    </row>
    <row r="145" spans="1:8" ht="15.75" thickBot="1">
      <c r="A145" s="867"/>
      <c r="B145" s="901"/>
      <c r="C145" s="193" t="s">
        <v>1</v>
      </c>
      <c r="D145" s="139">
        <v>1</v>
      </c>
      <c r="E145" s="140">
        <v>1</v>
      </c>
      <c r="F145" s="742"/>
      <c r="G145" s="745"/>
      <c r="H145" s="746"/>
    </row>
    <row r="146" spans="1:8">
      <c r="A146" s="866" t="s">
        <v>1786</v>
      </c>
      <c r="B146" s="902" t="s">
        <v>1787</v>
      </c>
      <c r="C146" s="191" t="s">
        <v>1768</v>
      </c>
      <c r="D146" s="133">
        <v>50</v>
      </c>
      <c r="E146" s="134">
        <v>50</v>
      </c>
      <c r="F146" s="779" t="s">
        <v>1879</v>
      </c>
      <c r="G146" s="782" t="s">
        <v>1859</v>
      </c>
      <c r="H146" s="759"/>
    </row>
    <row r="147" spans="1:8">
      <c r="A147" s="867"/>
      <c r="B147" s="897"/>
      <c r="C147" s="192" t="s">
        <v>1761</v>
      </c>
      <c r="D147" s="135">
        <v>6</v>
      </c>
      <c r="E147" s="136">
        <v>6</v>
      </c>
      <c r="F147" s="781"/>
      <c r="G147" s="783"/>
      <c r="H147" s="761"/>
    </row>
    <row r="148" spans="1:8">
      <c r="A148" s="867"/>
      <c r="B148" s="897"/>
      <c r="C148" s="192" t="s">
        <v>1759</v>
      </c>
      <c r="D148" s="135">
        <v>1</v>
      </c>
      <c r="E148" s="136">
        <v>0.95</v>
      </c>
      <c r="F148" s="781"/>
      <c r="G148" s="783"/>
      <c r="H148" s="761"/>
    </row>
    <row r="149" spans="1:8">
      <c r="A149" s="867"/>
      <c r="B149" s="897"/>
      <c r="C149" s="192" t="s">
        <v>1762</v>
      </c>
      <c r="D149" s="135">
        <v>10</v>
      </c>
      <c r="E149" s="136">
        <v>10</v>
      </c>
      <c r="F149" s="781"/>
      <c r="G149" s="783"/>
      <c r="H149" s="761"/>
    </row>
    <row r="150" spans="1:8" ht="39.75" customHeight="1" thickBot="1">
      <c r="A150" s="868"/>
      <c r="B150" s="898"/>
      <c r="C150" s="194" t="s">
        <v>1</v>
      </c>
      <c r="D150" s="137">
        <v>1</v>
      </c>
      <c r="E150" s="138">
        <v>1</v>
      </c>
      <c r="F150" s="780"/>
      <c r="G150" s="784"/>
      <c r="H150" s="769"/>
    </row>
    <row r="151" spans="1:8" ht="27">
      <c r="A151" s="863" t="s">
        <v>162</v>
      </c>
      <c r="B151" s="903" t="s">
        <v>1788</v>
      </c>
      <c r="C151" s="207" t="s">
        <v>1770</v>
      </c>
      <c r="D151" s="141">
        <v>120</v>
      </c>
      <c r="E151" s="134">
        <v>120</v>
      </c>
      <c r="F151" s="779" t="s">
        <v>1818</v>
      </c>
      <c r="G151" s="782" t="s">
        <v>1860</v>
      </c>
      <c r="H151" s="759"/>
    </row>
    <row r="152" spans="1:8">
      <c r="A152" s="864"/>
      <c r="B152" s="904"/>
      <c r="C152" s="192" t="s">
        <v>1756</v>
      </c>
      <c r="D152" s="142">
        <v>10</v>
      </c>
      <c r="E152" s="136">
        <v>9.5</v>
      </c>
      <c r="F152" s="781"/>
      <c r="G152" s="783"/>
      <c r="H152" s="761"/>
    </row>
    <row r="153" spans="1:8">
      <c r="A153" s="864"/>
      <c r="B153" s="904"/>
      <c r="C153" s="192" t="s">
        <v>1757</v>
      </c>
      <c r="D153" s="142">
        <v>10</v>
      </c>
      <c r="E153" s="136">
        <v>8</v>
      </c>
      <c r="F153" s="781"/>
      <c r="G153" s="783"/>
      <c r="H153" s="761"/>
    </row>
    <row r="154" spans="1:8">
      <c r="A154" s="864"/>
      <c r="B154" s="904"/>
      <c r="C154" s="192" t="s">
        <v>1758</v>
      </c>
      <c r="D154" s="142">
        <v>10</v>
      </c>
      <c r="E154" s="136">
        <v>8</v>
      </c>
      <c r="F154" s="781"/>
      <c r="G154" s="783"/>
      <c r="H154" s="761"/>
    </row>
    <row r="155" spans="1:8">
      <c r="A155" s="864"/>
      <c r="B155" s="904"/>
      <c r="C155" s="192" t="s">
        <v>1759</v>
      </c>
      <c r="D155" s="142">
        <v>1</v>
      </c>
      <c r="E155" s="136">
        <v>0.95</v>
      </c>
      <c r="F155" s="781"/>
      <c r="G155" s="783"/>
      <c r="H155" s="761"/>
    </row>
    <row r="156" spans="1:8">
      <c r="A156" s="864"/>
      <c r="B156" s="904"/>
      <c r="C156" s="192" t="s">
        <v>1760</v>
      </c>
      <c r="D156" s="142">
        <v>10</v>
      </c>
      <c r="E156" s="136">
        <v>4.5</v>
      </c>
      <c r="F156" s="781"/>
      <c r="G156" s="783"/>
      <c r="H156" s="761"/>
    </row>
    <row r="157" spans="1:8">
      <c r="A157" s="864"/>
      <c r="B157" s="904"/>
      <c r="C157" s="192" t="s">
        <v>1761</v>
      </c>
      <c r="D157" s="142">
        <v>5</v>
      </c>
      <c r="E157" s="136">
        <v>5</v>
      </c>
      <c r="F157" s="781"/>
      <c r="G157" s="783"/>
      <c r="H157" s="761"/>
    </row>
    <row r="158" spans="1:8" ht="15.75" thickBot="1">
      <c r="A158" s="865"/>
      <c r="B158" s="905"/>
      <c r="C158" s="194" t="s">
        <v>1784</v>
      </c>
      <c r="D158" s="137">
        <v>1</v>
      </c>
      <c r="E158" s="138">
        <v>1</v>
      </c>
      <c r="F158" s="780"/>
      <c r="G158" s="784"/>
      <c r="H158" s="769"/>
    </row>
    <row r="159" spans="1:8">
      <c r="A159" s="867" t="s">
        <v>1764</v>
      </c>
      <c r="B159" s="897" t="s">
        <v>1734</v>
      </c>
      <c r="C159" s="195" t="s">
        <v>1775</v>
      </c>
      <c r="D159" s="171">
        <v>100</v>
      </c>
      <c r="E159" s="149">
        <v>75</v>
      </c>
      <c r="F159" s="785" t="s">
        <v>1849</v>
      </c>
      <c r="G159" s="736" t="s">
        <v>1856</v>
      </c>
      <c r="H159" s="737"/>
    </row>
    <row r="160" spans="1:8" ht="15.75" thickBot="1">
      <c r="A160" s="868"/>
      <c r="B160" s="898"/>
      <c r="C160" s="194" t="s">
        <v>1776</v>
      </c>
      <c r="D160" s="137">
        <v>10</v>
      </c>
      <c r="E160" s="138">
        <v>10</v>
      </c>
      <c r="F160" s="786"/>
      <c r="G160" s="738"/>
      <c r="H160" s="739"/>
    </row>
    <row r="161" spans="1:8" ht="15.75" thickBot="1">
      <c r="A161" s="175" t="s">
        <v>1833</v>
      </c>
      <c r="B161" s="771" t="s">
        <v>1716</v>
      </c>
      <c r="C161" s="772"/>
      <c r="D161" s="772"/>
      <c r="E161" s="772"/>
      <c r="F161" s="772"/>
      <c r="G161" s="772"/>
      <c r="H161" s="773"/>
    </row>
    <row r="162" spans="1:8">
      <c r="A162" s="892" t="s">
        <v>159</v>
      </c>
      <c r="B162" s="893" t="s">
        <v>166</v>
      </c>
      <c r="C162" s="802" t="s">
        <v>167</v>
      </c>
      <c r="D162" s="804" t="s">
        <v>168</v>
      </c>
      <c r="E162" s="804" t="s">
        <v>169</v>
      </c>
      <c r="F162" s="806" t="s">
        <v>154</v>
      </c>
      <c r="G162" s="806" t="s">
        <v>155</v>
      </c>
      <c r="H162" s="806"/>
    </row>
    <row r="163" spans="1:8" ht="15.75" thickBot="1">
      <c r="A163" s="885"/>
      <c r="B163" s="887"/>
      <c r="C163" s="803"/>
      <c r="D163" s="805"/>
      <c r="E163" s="805"/>
      <c r="F163" s="807"/>
      <c r="G163" s="807"/>
      <c r="H163" s="807"/>
    </row>
    <row r="164" spans="1:8" ht="15" customHeight="1">
      <c r="A164" s="855" t="s">
        <v>160</v>
      </c>
      <c r="B164" s="857" t="s">
        <v>1736</v>
      </c>
      <c r="C164" s="188" t="s">
        <v>1755</v>
      </c>
      <c r="D164" s="109">
        <v>70</v>
      </c>
      <c r="E164" s="109">
        <v>65.099999999999994</v>
      </c>
      <c r="F164" s="798" t="s">
        <v>1809</v>
      </c>
      <c r="G164" s="800" t="s">
        <v>1808</v>
      </c>
      <c r="H164" s="744"/>
    </row>
    <row r="165" spans="1:8">
      <c r="A165" s="882"/>
      <c r="B165" s="883"/>
      <c r="C165" s="189" t="s">
        <v>1756</v>
      </c>
      <c r="D165" s="110">
        <v>10</v>
      </c>
      <c r="E165" s="110">
        <v>9.5</v>
      </c>
      <c r="F165" s="799"/>
      <c r="G165" s="801"/>
      <c r="H165" s="746"/>
    </row>
    <row r="166" spans="1:8">
      <c r="A166" s="882"/>
      <c r="B166" s="883"/>
      <c r="C166" s="189" t="s">
        <v>1757</v>
      </c>
      <c r="D166" s="110">
        <v>10</v>
      </c>
      <c r="E166" s="110">
        <v>8</v>
      </c>
      <c r="F166" s="799"/>
      <c r="G166" s="801"/>
      <c r="H166" s="746"/>
    </row>
    <row r="167" spans="1:8">
      <c r="A167" s="882"/>
      <c r="B167" s="883"/>
      <c r="C167" s="189" t="s">
        <v>1758</v>
      </c>
      <c r="D167" s="110">
        <v>10</v>
      </c>
      <c r="E167" s="110">
        <v>8</v>
      </c>
      <c r="F167" s="799"/>
      <c r="G167" s="801"/>
      <c r="H167" s="746"/>
    </row>
    <row r="168" spans="1:8">
      <c r="A168" s="882"/>
      <c r="B168" s="883"/>
      <c r="C168" s="189" t="s">
        <v>1759</v>
      </c>
      <c r="D168" s="110">
        <v>1</v>
      </c>
      <c r="E168" s="110">
        <v>0.95</v>
      </c>
      <c r="F168" s="799"/>
      <c r="G168" s="801"/>
      <c r="H168" s="746"/>
    </row>
    <row r="169" spans="1:8">
      <c r="A169" s="882"/>
      <c r="B169" s="883"/>
      <c r="C169" s="189" t="s">
        <v>1760</v>
      </c>
      <c r="D169" s="110">
        <v>10</v>
      </c>
      <c r="E169" s="110">
        <v>4.5</v>
      </c>
      <c r="F169" s="799"/>
      <c r="G169" s="801"/>
      <c r="H169" s="746"/>
    </row>
    <row r="170" spans="1:8">
      <c r="A170" s="882"/>
      <c r="B170" s="883"/>
      <c r="C170" s="189" t="s">
        <v>1761</v>
      </c>
      <c r="D170" s="110">
        <v>5</v>
      </c>
      <c r="E170" s="110">
        <v>5</v>
      </c>
      <c r="F170" s="799"/>
      <c r="G170" s="801"/>
      <c r="H170" s="746"/>
    </row>
    <row r="171" spans="1:8" ht="15.75" thickBot="1">
      <c r="A171" s="856"/>
      <c r="B171" s="858"/>
      <c r="C171" s="190" t="s">
        <v>1</v>
      </c>
      <c r="D171" s="111">
        <v>1</v>
      </c>
      <c r="E171" s="111">
        <v>1</v>
      </c>
      <c r="F171" s="849"/>
      <c r="G171" s="850"/>
      <c r="H171" s="851"/>
    </row>
    <row r="172" spans="1:8">
      <c r="A172" s="855" t="s">
        <v>161</v>
      </c>
      <c r="B172" s="890" t="s">
        <v>1723</v>
      </c>
      <c r="C172" s="188" t="s">
        <v>1768</v>
      </c>
      <c r="D172" s="109">
        <v>50</v>
      </c>
      <c r="E172" s="109">
        <v>50</v>
      </c>
      <c r="F172" s="779" t="s">
        <v>1811</v>
      </c>
      <c r="G172" s="831" t="s">
        <v>1810</v>
      </c>
      <c r="H172" s="832"/>
    </row>
    <row r="173" spans="1:8">
      <c r="A173" s="882"/>
      <c r="B173" s="906"/>
      <c r="C173" s="189" t="s">
        <v>1761</v>
      </c>
      <c r="D173" s="110">
        <v>5</v>
      </c>
      <c r="E173" s="110">
        <v>5</v>
      </c>
      <c r="F173" s="781"/>
      <c r="G173" s="833"/>
      <c r="H173" s="834"/>
    </row>
    <row r="174" spans="1:8" ht="20.25" customHeight="1">
      <c r="A174" s="882"/>
      <c r="B174" s="906"/>
      <c r="C174" s="189" t="s">
        <v>1759</v>
      </c>
      <c r="D174" s="110">
        <v>1</v>
      </c>
      <c r="E174" s="110">
        <v>0.95</v>
      </c>
      <c r="F174" s="781"/>
      <c r="G174" s="833"/>
      <c r="H174" s="834"/>
    </row>
    <row r="175" spans="1:8" ht="28.5" customHeight="1" thickBot="1">
      <c r="A175" s="856"/>
      <c r="B175" s="891"/>
      <c r="C175" s="190" t="s">
        <v>1</v>
      </c>
      <c r="D175" s="111">
        <v>1</v>
      </c>
      <c r="E175" s="111">
        <v>1</v>
      </c>
      <c r="F175" s="780"/>
      <c r="G175" s="843"/>
      <c r="H175" s="844"/>
    </row>
    <row r="176" spans="1:8" ht="30.75" customHeight="1">
      <c r="A176" s="882" t="s">
        <v>162</v>
      </c>
      <c r="B176" s="906" t="s">
        <v>1740</v>
      </c>
      <c r="C176" s="203" t="s">
        <v>1789</v>
      </c>
      <c r="D176" s="132">
        <v>100</v>
      </c>
      <c r="E176" s="132">
        <v>85</v>
      </c>
      <c r="F176" s="731" t="s">
        <v>1871</v>
      </c>
      <c r="G176" s="762" t="s">
        <v>1821</v>
      </c>
      <c r="H176" s="776"/>
    </row>
    <row r="177" spans="1:8" ht="15.75" thickBot="1">
      <c r="A177" s="856"/>
      <c r="B177" s="891"/>
      <c r="C177" s="190" t="s">
        <v>1</v>
      </c>
      <c r="D177" s="111">
        <v>1</v>
      </c>
      <c r="E177" s="111">
        <v>1</v>
      </c>
      <c r="F177" s="733"/>
      <c r="G177" s="777"/>
      <c r="H177" s="778"/>
    </row>
    <row r="178" spans="1:8">
      <c r="A178" s="855" t="s">
        <v>1790</v>
      </c>
      <c r="B178" s="857" t="s">
        <v>1802</v>
      </c>
      <c r="C178" s="188" t="s">
        <v>1771</v>
      </c>
      <c r="D178" s="109">
        <v>20</v>
      </c>
      <c r="E178" s="109">
        <v>20</v>
      </c>
      <c r="F178" s="779" t="s">
        <v>1867</v>
      </c>
      <c r="G178" s="762" t="s">
        <v>1823</v>
      </c>
      <c r="H178" s="763"/>
    </row>
    <row r="179" spans="1:8">
      <c r="A179" s="882"/>
      <c r="B179" s="883"/>
      <c r="C179" s="189" t="s">
        <v>1756</v>
      </c>
      <c r="D179" s="110">
        <v>10</v>
      </c>
      <c r="E179" s="110">
        <v>9.5</v>
      </c>
      <c r="F179" s="781"/>
      <c r="G179" s="764"/>
      <c r="H179" s="765"/>
    </row>
    <row r="180" spans="1:8">
      <c r="A180" s="882"/>
      <c r="B180" s="883"/>
      <c r="C180" s="189" t="s">
        <v>1757</v>
      </c>
      <c r="D180" s="110">
        <v>10</v>
      </c>
      <c r="E180" s="110">
        <v>8</v>
      </c>
      <c r="F180" s="781"/>
      <c r="G180" s="764"/>
      <c r="H180" s="765"/>
    </row>
    <row r="181" spans="1:8">
      <c r="A181" s="882"/>
      <c r="B181" s="883"/>
      <c r="C181" s="189" t="s">
        <v>1758</v>
      </c>
      <c r="D181" s="110">
        <v>10</v>
      </c>
      <c r="E181" s="110">
        <v>8</v>
      </c>
      <c r="F181" s="781"/>
      <c r="G181" s="764"/>
      <c r="H181" s="765"/>
    </row>
    <row r="182" spans="1:8">
      <c r="A182" s="882"/>
      <c r="B182" s="883"/>
      <c r="C182" s="189" t="s">
        <v>1759</v>
      </c>
      <c r="D182" s="110">
        <v>1</v>
      </c>
      <c r="E182" s="110">
        <v>0.95</v>
      </c>
      <c r="F182" s="781"/>
      <c r="G182" s="764"/>
      <c r="H182" s="765"/>
    </row>
    <row r="183" spans="1:8">
      <c r="A183" s="882"/>
      <c r="B183" s="883"/>
      <c r="C183" s="189" t="s">
        <v>1760</v>
      </c>
      <c r="D183" s="110">
        <v>10</v>
      </c>
      <c r="E183" s="110">
        <v>4.5</v>
      </c>
      <c r="F183" s="781"/>
      <c r="G183" s="764"/>
      <c r="H183" s="765"/>
    </row>
    <row r="184" spans="1:8">
      <c r="A184" s="882"/>
      <c r="B184" s="883"/>
      <c r="C184" s="189" t="s">
        <v>1761</v>
      </c>
      <c r="D184" s="110">
        <v>10</v>
      </c>
      <c r="E184" s="110">
        <v>10</v>
      </c>
      <c r="F184" s="781"/>
      <c r="G184" s="764"/>
      <c r="H184" s="765"/>
    </row>
    <row r="185" spans="1:8" ht="15.75" thickBot="1">
      <c r="A185" s="856"/>
      <c r="B185" s="858"/>
      <c r="C185" s="190" t="s">
        <v>1</v>
      </c>
      <c r="D185" s="111">
        <v>1</v>
      </c>
      <c r="E185" s="111">
        <v>1</v>
      </c>
      <c r="F185" s="780"/>
      <c r="G185" s="766"/>
      <c r="H185" s="767"/>
    </row>
    <row r="186" spans="1:8">
      <c r="A186" s="855" t="s">
        <v>163</v>
      </c>
      <c r="B186" s="857" t="s">
        <v>1725</v>
      </c>
      <c r="C186" s="191" t="s">
        <v>1756</v>
      </c>
      <c r="D186" s="124">
        <v>20</v>
      </c>
      <c r="E186" s="114">
        <v>16</v>
      </c>
      <c r="F186" s="819" t="s">
        <v>1826</v>
      </c>
      <c r="G186" s="758" t="s">
        <v>1825</v>
      </c>
      <c r="H186" s="759"/>
    </row>
    <row r="187" spans="1:8">
      <c r="A187" s="882"/>
      <c r="B187" s="883"/>
      <c r="C187" s="195" t="s">
        <v>1757</v>
      </c>
      <c r="D187" s="126">
        <v>20</v>
      </c>
      <c r="E187" s="127">
        <v>19</v>
      </c>
      <c r="F187" s="820"/>
      <c r="G187" s="760"/>
      <c r="H187" s="761"/>
    </row>
    <row r="188" spans="1:8">
      <c r="A188" s="882"/>
      <c r="B188" s="883"/>
      <c r="C188" s="195" t="s">
        <v>1</v>
      </c>
      <c r="D188" s="122">
        <v>1</v>
      </c>
      <c r="E188" s="122">
        <v>1</v>
      </c>
      <c r="F188" s="820"/>
      <c r="G188" s="760"/>
      <c r="H188" s="761"/>
    </row>
    <row r="189" spans="1:8" ht="15.75" thickBot="1">
      <c r="A189" s="856"/>
      <c r="B189" s="858"/>
      <c r="C189" s="194" t="s">
        <v>1766</v>
      </c>
      <c r="D189" s="119">
        <v>5</v>
      </c>
      <c r="E189" s="120">
        <v>2.5</v>
      </c>
      <c r="F189" s="821"/>
      <c r="G189" s="768"/>
      <c r="H189" s="769"/>
    </row>
    <row r="190" spans="1:8">
      <c r="A190" s="855" t="s">
        <v>1764</v>
      </c>
      <c r="B190" s="890" t="s">
        <v>1727</v>
      </c>
      <c r="C190" s="188" t="s">
        <v>1779</v>
      </c>
      <c r="D190" s="109">
        <v>100</v>
      </c>
      <c r="E190" s="109">
        <v>60</v>
      </c>
      <c r="F190" s="793" t="s">
        <v>1849</v>
      </c>
      <c r="G190" s="789" t="s">
        <v>1850</v>
      </c>
      <c r="H190" s="790"/>
    </row>
    <row r="191" spans="1:8" ht="15.75" thickBot="1">
      <c r="A191" s="856"/>
      <c r="B191" s="891"/>
      <c r="C191" s="190" t="s">
        <v>1776</v>
      </c>
      <c r="D191" s="111">
        <v>10</v>
      </c>
      <c r="E191" s="111">
        <v>10</v>
      </c>
      <c r="F191" s="794"/>
      <c r="G191" s="791"/>
      <c r="H191" s="792"/>
    </row>
    <row r="192" spans="1:8" ht="15.75" thickBot="1">
      <c r="A192" s="175" t="s">
        <v>1834</v>
      </c>
      <c r="B192" s="771" t="s">
        <v>1716</v>
      </c>
      <c r="C192" s="772"/>
      <c r="D192" s="772"/>
      <c r="E192" s="772"/>
      <c r="F192" s="772"/>
      <c r="G192" s="772"/>
      <c r="H192" s="773"/>
    </row>
    <row r="193" spans="1:8">
      <c r="A193" s="892" t="s">
        <v>159</v>
      </c>
      <c r="B193" s="893" t="s">
        <v>166</v>
      </c>
      <c r="C193" s="802" t="s">
        <v>167</v>
      </c>
      <c r="D193" s="804" t="s">
        <v>168</v>
      </c>
      <c r="E193" s="804" t="s">
        <v>169</v>
      </c>
      <c r="F193" s="806" t="s">
        <v>154</v>
      </c>
      <c r="G193" s="806" t="s">
        <v>155</v>
      </c>
      <c r="H193" s="806"/>
    </row>
    <row r="194" spans="1:8" ht="15.75" thickBot="1">
      <c r="A194" s="885"/>
      <c r="B194" s="887"/>
      <c r="C194" s="803"/>
      <c r="D194" s="805"/>
      <c r="E194" s="805"/>
      <c r="F194" s="807"/>
      <c r="G194" s="807"/>
      <c r="H194" s="807"/>
    </row>
    <row r="195" spans="1:8">
      <c r="A195" s="855" t="s">
        <v>160</v>
      </c>
      <c r="B195" s="890" t="s">
        <v>1726</v>
      </c>
      <c r="C195" s="188" t="s">
        <v>1777</v>
      </c>
      <c r="D195" s="109">
        <v>82.5</v>
      </c>
      <c r="E195" s="109">
        <v>74.25</v>
      </c>
      <c r="F195" s="779" t="s">
        <v>1848</v>
      </c>
      <c r="G195" s="750" t="s">
        <v>1847</v>
      </c>
      <c r="H195" s="751"/>
    </row>
    <row r="196" spans="1:8">
      <c r="A196" s="882"/>
      <c r="B196" s="906"/>
      <c r="C196" s="189" t="s">
        <v>1756</v>
      </c>
      <c r="D196" s="110">
        <v>10</v>
      </c>
      <c r="E196" s="110">
        <v>9.5</v>
      </c>
      <c r="F196" s="781"/>
      <c r="G196" s="752"/>
      <c r="H196" s="753"/>
    </row>
    <row r="197" spans="1:8">
      <c r="A197" s="882"/>
      <c r="B197" s="906"/>
      <c r="C197" s="189" t="s">
        <v>1757</v>
      </c>
      <c r="D197" s="110">
        <v>10</v>
      </c>
      <c r="E197" s="110">
        <v>8</v>
      </c>
      <c r="F197" s="781"/>
      <c r="G197" s="752"/>
      <c r="H197" s="753"/>
    </row>
    <row r="198" spans="1:8">
      <c r="A198" s="882"/>
      <c r="B198" s="906"/>
      <c r="C198" s="189" t="s">
        <v>1758</v>
      </c>
      <c r="D198" s="110">
        <v>10</v>
      </c>
      <c r="E198" s="110">
        <v>8</v>
      </c>
      <c r="F198" s="781"/>
      <c r="G198" s="752"/>
      <c r="H198" s="753"/>
    </row>
    <row r="199" spans="1:8">
      <c r="A199" s="882"/>
      <c r="B199" s="906"/>
      <c r="C199" s="189" t="s">
        <v>1759</v>
      </c>
      <c r="D199" s="110">
        <v>1</v>
      </c>
      <c r="E199" s="110">
        <v>0.95</v>
      </c>
      <c r="F199" s="781"/>
      <c r="G199" s="752"/>
      <c r="H199" s="753"/>
    </row>
    <row r="200" spans="1:8">
      <c r="A200" s="882"/>
      <c r="B200" s="906"/>
      <c r="C200" s="189" t="s">
        <v>1760</v>
      </c>
      <c r="D200" s="110">
        <v>10</v>
      </c>
      <c r="E200" s="110">
        <v>4.5</v>
      </c>
      <c r="F200" s="781"/>
      <c r="G200" s="752"/>
      <c r="H200" s="753"/>
    </row>
    <row r="201" spans="1:8">
      <c r="A201" s="882"/>
      <c r="B201" s="906"/>
      <c r="C201" s="189" t="s">
        <v>1761</v>
      </c>
      <c r="D201" s="110">
        <v>5</v>
      </c>
      <c r="E201" s="110">
        <v>5</v>
      </c>
      <c r="F201" s="781"/>
      <c r="G201" s="752"/>
      <c r="H201" s="753"/>
    </row>
    <row r="202" spans="1:8" ht="15.75" thickBot="1">
      <c r="A202" s="856"/>
      <c r="B202" s="891"/>
      <c r="C202" s="190" t="s">
        <v>1</v>
      </c>
      <c r="D202" s="111">
        <v>1</v>
      </c>
      <c r="E202" s="111">
        <v>1</v>
      </c>
      <c r="F202" s="780"/>
      <c r="G202" s="754"/>
      <c r="H202" s="755"/>
    </row>
    <row r="203" spans="1:8">
      <c r="A203" s="855" t="s">
        <v>161</v>
      </c>
      <c r="B203" s="879" t="s">
        <v>1723</v>
      </c>
      <c r="C203" s="188" t="s">
        <v>1768</v>
      </c>
      <c r="D203" s="109">
        <v>50</v>
      </c>
      <c r="E203" s="109">
        <v>50</v>
      </c>
      <c r="F203" s="779" t="s">
        <v>1811</v>
      </c>
      <c r="G203" s="831" t="s">
        <v>1810</v>
      </c>
      <c r="H203" s="832"/>
    </row>
    <row r="204" spans="1:8">
      <c r="A204" s="882"/>
      <c r="B204" s="880"/>
      <c r="C204" s="189" t="s">
        <v>1761</v>
      </c>
      <c r="D204" s="110">
        <v>5</v>
      </c>
      <c r="E204" s="110">
        <v>5</v>
      </c>
      <c r="F204" s="781"/>
      <c r="G204" s="833"/>
      <c r="H204" s="834"/>
    </row>
    <row r="205" spans="1:8">
      <c r="A205" s="882"/>
      <c r="B205" s="880"/>
      <c r="C205" s="189" t="s">
        <v>1759</v>
      </c>
      <c r="D205" s="110">
        <v>1</v>
      </c>
      <c r="E205" s="110">
        <v>0.95</v>
      </c>
      <c r="F205" s="781"/>
      <c r="G205" s="833"/>
      <c r="H205" s="834"/>
    </row>
    <row r="206" spans="1:8" ht="15.75" thickBot="1">
      <c r="A206" s="856"/>
      <c r="B206" s="881"/>
      <c r="C206" s="190" t="s">
        <v>1</v>
      </c>
      <c r="D206" s="111">
        <v>1</v>
      </c>
      <c r="E206" s="111">
        <v>1</v>
      </c>
      <c r="F206" s="780"/>
      <c r="G206" s="843"/>
      <c r="H206" s="844"/>
    </row>
    <row r="207" spans="1:8">
      <c r="A207" s="855" t="s">
        <v>1722</v>
      </c>
      <c r="B207" s="857" t="s">
        <v>1738</v>
      </c>
      <c r="C207" s="188" t="s">
        <v>1778</v>
      </c>
      <c r="D207" s="109">
        <v>40</v>
      </c>
      <c r="E207" s="109">
        <v>40</v>
      </c>
      <c r="F207" s="779" t="s">
        <v>1824</v>
      </c>
      <c r="G207" s="762" t="s">
        <v>1823</v>
      </c>
      <c r="H207" s="763"/>
    </row>
    <row r="208" spans="1:8">
      <c r="A208" s="882"/>
      <c r="B208" s="883"/>
      <c r="C208" s="189" t="s">
        <v>1756</v>
      </c>
      <c r="D208" s="110">
        <v>10</v>
      </c>
      <c r="E208" s="110">
        <v>9.5</v>
      </c>
      <c r="F208" s="781"/>
      <c r="G208" s="764"/>
      <c r="H208" s="765"/>
    </row>
    <row r="209" spans="1:8">
      <c r="A209" s="882"/>
      <c r="B209" s="883"/>
      <c r="C209" s="189" t="s">
        <v>1757</v>
      </c>
      <c r="D209" s="110">
        <v>10</v>
      </c>
      <c r="E209" s="110">
        <v>8</v>
      </c>
      <c r="F209" s="781"/>
      <c r="G209" s="764"/>
      <c r="H209" s="765"/>
    </row>
    <row r="210" spans="1:8">
      <c r="A210" s="882"/>
      <c r="B210" s="883"/>
      <c r="C210" s="189" t="s">
        <v>1758</v>
      </c>
      <c r="D210" s="110">
        <v>10</v>
      </c>
      <c r="E210" s="110">
        <v>8</v>
      </c>
      <c r="F210" s="781"/>
      <c r="G210" s="764"/>
      <c r="H210" s="765"/>
    </row>
    <row r="211" spans="1:8">
      <c r="A211" s="882"/>
      <c r="B211" s="883"/>
      <c r="C211" s="189" t="s">
        <v>1759</v>
      </c>
      <c r="D211" s="110">
        <v>1</v>
      </c>
      <c r="E211" s="110">
        <v>0.95</v>
      </c>
      <c r="F211" s="781"/>
      <c r="G211" s="764"/>
      <c r="H211" s="765"/>
    </row>
    <row r="212" spans="1:8">
      <c r="A212" s="882"/>
      <c r="B212" s="883"/>
      <c r="C212" s="189" t="s">
        <v>1760</v>
      </c>
      <c r="D212" s="110">
        <v>10</v>
      </c>
      <c r="E212" s="110">
        <v>4.5</v>
      </c>
      <c r="F212" s="781"/>
      <c r="G212" s="764"/>
      <c r="H212" s="765"/>
    </row>
    <row r="213" spans="1:8">
      <c r="A213" s="882"/>
      <c r="B213" s="883"/>
      <c r="C213" s="189" t="s">
        <v>1761</v>
      </c>
      <c r="D213" s="110">
        <v>6</v>
      </c>
      <c r="E213" s="110">
        <v>6</v>
      </c>
      <c r="F213" s="781"/>
      <c r="G213" s="764"/>
      <c r="H213" s="765"/>
    </row>
    <row r="214" spans="1:8" ht="15.75" thickBot="1">
      <c r="A214" s="856"/>
      <c r="B214" s="858"/>
      <c r="C214" s="190" t="s">
        <v>1</v>
      </c>
      <c r="D214" s="111">
        <v>1</v>
      </c>
      <c r="E214" s="111">
        <v>1</v>
      </c>
      <c r="F214" s="780"/>
      <c r="G214" s="766"/>
      <c r="H214" s="767"/>
    </row>
    <row r="215" spans="1:8">
      <c r="A215" s="907" t="s">
        <v>163</v>
      </c>
      <c r="B215" s="902" t="s">
        <v>1791</v>
      </c>
      <c r="C215" s="191" t="s">
        <v>1756</v>
      </c>
      <c r="D215" s="124">
        <v>20</v>
      </c>
      <c r="E215" s="114">
        <v>16</v>
      </c>
      <c r="F215" s="819" t="s">
        <v>1826</v>
      </c>
      <c r="G215" s="758" t="s">
        <v>1825</v>
      </c>
      <c r="H215" s="759"/>
    </row>
    <row r="216" spans="1:8">
      <c r="A216" s="908"/>
      <c r="B216" s="897"/>
      <c r="C216" s="195" t="s">
        <v>1757</v>
      </c>
      <c r="D216" s="126">
        <v>20</v>
      </c>
      <c r="E216" s="127">
        <v>19</v>
      </c>
      <c r="F216" s="820"/>
      <c r="G216" s="760"/>
      <c r="H216" s="761"/>
    </row>
    <row r="217" spans="1:8">
      <c r="A217" s="908"/>
      <c r="B217" s="897"/>
      <c r="C217" s="195" t="s">
        <v>1</v>
      </c>
      <c r="D217" s="122">
        <v>1</v>
      </c>
      <c r="E217" s="122">
        <v>1</v>
      </c>
      <c r="F217" s="820"/>
      <c r="G217" s="760"/>
      <c r="H217" s="761"/>
    </row>
    <row r="218" spans="1:8" ht="15.75" thickBot="1">
      <c r="A218" s="908"/>
      <c r="B218" s="897"/>
      <c r="C218" s="194" t="s">
        <v>1766</v>
      </c>
      <c r="D218" s="119">
        <v>5</v>
      </c>
      <c r="E218" s="120">
        <v>2.5</v>
      </c>
      <c r="F218" s="821"/>
      <c r="G218" s="768"/>
      <c r="H218" s="769"/>
    </row>
    <row r="219" spans="1:8">
      <c r="A219" s="855" t="s">
        <v>1764</v>
      </c>
      <c r="B219" s="890" t="s">
        <v>1746</v>
      </c>
      <c r="C219" s="188" t="s">
        <v>1792</v>
      </c>
      <c r="D219" s="109">
        <v>120</v>
      </c>
      <c r="E219" s="109">
        <v>66</v>
      </c>
      <c r="F219" s="774" t="s">
        <v>1849</v>
      </c>
      <c r="G219" s="762" t="s">
        <v>1857</v>
      </c>
      <c r="H219" s="776"/>
    </row>
    <row r="220" spans="1:8" ht="15.75" thickBot="1">
      <c r="A220" s="856"/>
      <c r="B220" s="891"/>
      <c r="C220" s="190" t="s">
        <v>1776</v>
      </c>
      <c r="D220" s="111">
        <v>10</v>
      </c>
      <c r="E220" s="111">
        <v>10</v>
      </c>
      <c r="F220" s="775"/>
      <c r="G220" s="777"/>
      <c r="H220" s="778"/>
    </row>
    <row r="221" spans="1:8" ht="15.75" thickBot="1">
      <c r="A221" s="175" t="s">
        <v>1835</v>
      </c>
      <c r="B221" s="771" t="s">
        <v>1716</v>
      </c>
      <c r="C221" s="772"/>
      <c r="D221" s="772"/>
      <c r="E221" s="772"/>
      <c r="F221" s="772"/>
      <c r="G221" s="772"/>
      <c r="H221" s="773"/>
    </row>
    <row r="222" spans="1:8">
      <c r="A222" s="892" t="s">
        <v>159</v>
      </c>
      <c r="B222" s="893" t="s">
        <v>166</v>
      </c>
      <c r="C222" s="802" t="s">
        <v>167</v>
      </c>
      <c r="D222" s="804" t="s">
        <v>168</v>
      </c>
      <c r="E222" s="804" t="s">
        <v>169</v>
      </c>
      <c r="F222" s="806" t="s">
        <v>154</v>
      </c>
      <c r="G222" s="806" t="s">
        <v>155</v>
      </c>
      <c r="H222" s="806"/>
    </row>
    <row r="223" spans="1:8" ht="15.75" thickBot="1">
      <c r="A223" s="885"/>
      <c r="B223" s="887"/>
      <c r="C223" s="803"/>
      <c r="D223" s="805"/>
      <c r="E223" s="805"/>
      <c r="F223" s="807"/>
      <c r="G223" s="807"/>
      <c r="H223" s="807"/>
    </row>
    <row r="224" spans="1:8">
      <c r="A224" s="855" t="s">
        <v>160</v>
      </c>
      <c r="B224" s="857" t="s">
        <v>1793</v>
      </c>
      <c r="C224" s="188" t="s">
        <v>1767</v>
      </c>
      <c r="D224" s="109">
        <v>70</v>
      </c>
      <c r="E224" s="109">
        <v>70</v>
      </c>
      <c r="F224" s="779" t="s">
        <v>1852</v>
      </c>
      <c r="G224" s="782" t="s">
        <v>1851</v>
      </c>
      <c r="H224" s="759"/>
    </row>
    <row r="225" spans="1:8">
      <c r="A225" s="882"/>
      <c r="B225" s="883"/>
      <c r="C225" s="189" t="s">
        <v>1756</v>
      </c>
      <c r="D225" s="110">
        <v>10</v>
      </c>
      <c r="E225" s="110">
        <v>9.5</v>
      </c>
      <c r="F225" s="781"/>
      <c r="G225" s="783"/>
      <c r="H225" s="761"/>
    </row>
    <row r="226" spans="1:8">
      <c r="A226" s="882"/>
      <c r="B226" s="883"/>
      <c r="C226" s="189" t="s">
        <v>1757</v>
      </c>
      <c r="D226" s="110">
        <v>10</v>
      </c>
      <c r="E226" s="110">
        <v>8</v>
      </c>
      <c r="F226" s="781"/>
      <c r="G226" s="783"/>
      <c r="H226" s="761"/>
    </row>
    <row r="227" spans="1:8">
      <c r="A227" s="882"/>
      <c r="B227" s="883"/>
      <c r="C227" s="189" t="s">
        <v>1758</v>
      </c>
      <c r="D227" s="110">
        <v>10</v>
      </c>
      <c r="E227" s="110">
        <v>8</v>
      </c>
      <c r="F227" s="781"/>
      <c r="G227" s="783"/>
      <c r="H227" s="761"/>
    </row>
    <row r="228" spans="1:8">
      <c r="A228" s="882"/>
      <c r="B228" s="883"/>
      <c r="C228" s="189" t="s">
        <v>1759</v>
      </c>
      <c r="D228" s="110">
        <v>1</v>
      </c>
      <c r="E228" s="110">
        <v>0.95</v>
      </c>
      <c r="F228" s="781"/>
      <c r="G228" s="783"/>
      <c r="H228" s="761"/>
    </row>
    <row r="229" spans="1:8">
      <c r="A229" s="882"/>
      <c r="B229" s="883"/>
      <c r="C229" s="189" t="s">
        <v>1760</v>
      </c>
      <c r="D229" s="110">
        <v>10</v>
      </c>
      <c r="E229" s="110">
        <v>4.5</v>
      </c>
      <c r="F229" s="781"/>
      <c r="G229" s="783"/>
      <c r="H229" s="761"/>
    </row>
    <row r="230" spans="1:8">
      <c r="A230" s="882"/>
      <c r="B230" s="883"/>
      <c r="C230" s="189" t="s">
        <v>1761</v>
      </c>
      <c r="D230" s="110">
        <v>10</v>
      </c>
      <c r="E230" s="110">
        <v>10</v>
      </c>
      <c r="F230" s="781"/>
      <c r="G230" s="783"/>
      <c r="H230" s="761"/>
    </row>
    <row r="231" spans="1:8" ht="15.75" thickBot="1">
      <c r="A231" s="882"/>
      <c r="B231" s="883"/>
      <c r="C231" s="204" t="s">
        <v>1</v>
      </c>
      <c r="D231" s="144">
        <v>1</v>
      </c>
      <c r="E231" s="144">
        <v>1</v>
      </c>
      <c r="F231" s="808"/>
      <c r="G231" s="783"/>
      <c r="H231" s="761"/>
    </row>
    <row r="232" spans="1:8" ht="15.75" customHeight="1">
      <c r="A232" s="855" t="s">
        <v>161</v>
      </c>
      <c r="B232" s="857" t="s">
        <v>1794</v>
      </c>
      <c r="C232" s="188" t="s">
        <v>1795</v>
      </c>
      <c r="D232" s="109">
        <v>50</v>
      </c>
      <c r="E232" s="109">
        <v>50</v>
      </c>
      <c r="F232" s="779" t="s">
        <v>1863</v>
      </c>
      <c r="G232" s="782" t="s">
        <v>1864</v>
      </c>
      <c r="H232" s="759"/>
    </row>
    <row r="233" spans="1:8">
      <c r="A233" s="882"/>
      <c r="B233" s="883"/>
      <c r="C233" s="189" t="s">
        <v>1761</v>
      </c>
      <c r="D233" s="110">
        <v>7</v>
      </c>
      <c r="E233" s="110">
        <v>7</v>
      </c>
      <c r="F233" s="781"/>
      <c r="G233" s="783"/>
      <c r="H233" s="761"/>
    </row>
    <row r="234" spans="1:8">
      <c r="A234" s="882"/>
      <c r="B234" s="883"/>
      <c r="C234" s="189" t="s">
        <v>1</v>
      </c>
      <c r="D234" s="110">
        <v>1</v>
      </c>
      <c r="E234" s="110">
        <v>1</v>
      </c>
      <c r="F234" s="781"/>
      <c r="G234" s="783"/>
      <c r="H234" s="761"/>
    </row>
    <row r="235" spans="1:8" ht="15.75" thickBot="1">
      <c r="A235" s="856"/>
      <c r="B235" s="883"/>
      <c r="C235" s="190" t="s">
        <v>1759</v>
      </c>
      <c r="D235" s="111">
        <v>1</v>
      </c>
      <c r="E235" s="111">
        <v>0.95</v>
      </c>
      <c r="F235" s="781"/>
      <c r="G235" s="783"/>
      <c r="H235" s="761"/>
    </row>
    <row r="236" spans="1:8">
      <c r="A236" s="909" t="s">
        <v>163</v>
      </c>
      <c r="B236" s="883"/>
      <c r="C236" s="188" t="s">
        <v>1756</v>
      </c>
      <c r="D236" s="109">
        <v>10</v>
      </c>
      <c r="E236" s="109">
        <v>9.5</v>
      </c>
      <c r="F236" s="781"/>
      <c r="G236" s="783"/>
      <c r="H236" s="761"/>
    </row>
    <row r="237" spans="1:8">
      <c r="A237" s="882"/>
      <c r="B237" s="883"/>
      <c r="C237" s="189" t="s">
        <v>1757</v>
      </c>
      <c r="D237" s="110">
        <v>20</v>
      </c>
      <c r="E237" s="110">
        <v>16</v>
      </c>
      <c r="F237" s="781"/>
      <c r="G237" s="783"/>
      <c r="H237" s="761"/>
    </row>
    <row r="238" spans="1:8">
      <c r="A238" s="882"/>
      <c r="B238" s="883"/>
      <c r="C238" s="189" t="s">
        <v>1758</v>
      </c>
      <c r="D238" s="110">
        <v>10</v>
      </c>
      <c r="E238" s="110">
        <v>8</v>
      </c>
      <c r="F238" s="781"/>
      <c r="G238" s="783"/>
      <c r="H238" s="761"/>
    </row>
    <row r="239" spans="1:8" ht="15.75" thickBot="1">
      <c r="A239" s="856"/>
      <c r="B239" s="858"/>
      <c r="C239" s="190" t="s">
        <v>1760</v>
      </c>
      <c r="D239" s="111">
        <v>10</v>
      </c>
      <c r="E239" s="111">
        <v>4.5</v>
      </c>
      <c r="F239" s="780"/>
      <c r="G239" s="784"/>
      <c r="H239" s="769"/>
    </row>
    <row r="240" spans="1:8" ht="38.25" customHeight="1">
      <c r="A240" s="882" t="s">
        <v>162</v>
      </c>
      <c r="B240" s="906" t="s">
        <v>1745</v>
      </c>
      <c r="C240" s="203" t="s">
        <v>1781</v>
      </c>
      <c r="D240" s="132">
        <v>170</v>
      </c>
      <c r="E240" s="132">
        <v>122.4</v>
      </c>
      <c r="F240" s="835" t="s">
        <v>1818</v>
      </c>
      <c r="G240" s="817" t="s">
        <v>1820</v>
      </c>
      <c r="H240" s="836"/>
    </row>
    <row r="241" spans="1:8" ht="15.75" thickBot="1">
      <c r="A241" s="856"/>
      <c r="B241" s="891"/>
      <c r="C241" s="190" t="s">
        <v>1</v>
      </c>
      <c r="D241" s="111">
        <v>1</v>
      </c>
      <c r="E241" s="111">
        <v>1</v>
      </c>
      <c r="F241" s="733"/>
      <c r="G241" s="777"/>
      <c r="H241" s="778"/>
    </row>
    <row r="242" spans="1:8" ht="27" customHeight="1">
      <c r="A242" s="855" t="s">
        <v>1764</v>
      </c>
      <c r="B242" s="894" t="s">
        <v>1796</v>
      </c>
      <c r="C242" s="191" t="s">
        <v>1765</v>
      </c>
      <c r="D242" s="124">
        <v>18</v>
      </c>
      <c r="E242" s="114">
        <v>18</v>
      </c>
      <c r="F242" s="774" t="s">
        <v>1828</v>
      </c>
      <c r="G242" s="830" t="s">
        <v>1827</v>
      </c>
      <c r="H242" s="735"/>
    </row>
    <row r="243" spans="1:8" ht="15.75" thickBot="1">
      <c r="A243" s="856"/>
      <c r="B243" s="896"/>
      <c r="C243" s="194" t="s">
        <v>1766</v>
      </c>
      <c r="D243" s="119">
        <v>120</v>
      </c>
      <c r="E243" s="120">
        <v>60</v>
      </c>
      <c r="F243" s="775"/>
      <c r="G243" s="829"/>
      <c r="H243" s="739"/>
    </row>
    <row r="244" spans="1:8" ht="15.75" thickBot="1">
      <c r="A244" s="178" t="s">
        <v>1836</v>
      </c>
      <c r="B244" s="795" t="s">
        <v>1716</v>
      </c>
      <c r="C244" s="796"/>
      <c r="D244" s="796"/>
      <c r="E244" s="796"/>
      <c r="F244" s="796"/>
      <c r="G244" s="796"/>
      <c r="H244" s="797"/>
    </row>
    <row r="245" spans="1:8">
      <c r="A245" s="892" t="s">
        <v>159</v>
      </c>
      <c r="B245" s="893" t="s">
        <v>166</v>
      </c>
      <c r="C245" s="802" t="s">
        <v>167</v>
      </c>
      <c r="D245" s="804" t="s">
        <v>168</v>
      </c>
      <c r="E245" s="804" t="s">
        <v>169</v>
      </c>
      <c r="F245" s="806" t="s">
        <v>154</v>
      </c>
      <c r="G245" s="806" t="s">
        <v>155</v>
      </c>
      <c r="H245" s="806"/>
    </row>
    <row r="246" spans="1:8" ht="15.75" thickBot="1">
      <c r="A246" s="885"/>
      <c r="B246" s="887"/>
      <c r="C246" s="803"/>
      <c r="D246" s="805"/>
      <c r="E246" s="805"/>
      <c r="F246" s="807"/>
      <c r="G246" s="807"/>
      <c r="H246" s="807"/>
    </row>
    <row r="247" spans="1:8">
      <c r="A247" s="866" t="s">
        <v>160</v>
      </c>
      <c r="B247" s="879" t="s">
        <v>1731</v>
      </c>
      <c r="C247" s="191" t="s">
        <v>1767</v>
      </c>
      <c r="D247" s="113">
        <v>70</v>
      </c>
      <c r="E247" s="114">
        <v>70</v>
      </c>
      <c r="F247" s="779" t="s">
        <v>1852</v>
      </c>
      <c r="G247" s="782" t="s">
        <v>1851</v>
      </c>
      <c r="H247" s="759"/>
    </row>
    <row r="248" spans="1:8">
      <c r="A248" s="867"/>
      <c r="B248" s="880"/>
      <c r="C248" s="192" t="s">
        <v>1756</v>
      </c>
      <c r="D248" s="116">
        <v>10</v>
      </c>
      <c r="E248" s="117">
        <v>9.5</v>
      </c>
      <c r="F248" s="781"/>
      <c r="G248" s="783"/>
      <c r="H248" s="761"/>
    </row>
    <row r="249" spans="1:8">
      <c r="A249" s="867"/>
      <c r="B249" s="880"/>
      <c r="C249" s="192" t="s">
        <v>1757</v>
      </c>
      <c r="D249" s="116">
        <v>10</v>
      </c>
      <c r="E249" s="117">
        <v>8</v>
      </c>
      <c r="F249" s="781"/>
      <c r="G249" s="783"/>
      <c r="H249" s="761"/>
    </row>
    <row r="250" spans="1:8">
      <c r="A250" s="867"/>
      <c r="B250" s="880"/>
      <c r="C250" s="192" t="s">
        <v>1758</v>
      </c>
      <c r="D250" s="116">
        <v>10</v>
      </c>
      <c r="E250" s="117">
        <v>8</v>
      </c>
      <c r="F250" s="781"/>
      <c r="G250" s="783"/>
      <c r="H250" s="761"/>
    </row>
    <row r="251" spans="1:8">
      <c r="A251" s="867"/>
      <c r="B251" s="880"/>
      <c r="C251" s="192" t="s">
        <v>1759</v>
      </c>
      <c r="D251" s="116">
        <v>1</v>
      </c>
      <c r="E251" s="117">
        <v>0.95</v>
      </c>
      <c r="F251" s="781"/>
      <c r="G251" s="783"/>
      <c r="H251" s="761"/>
    </row>
    <row r="252" spans="1:8">
      <c r="A252" s="867"/>
      <c r="B252" s="880"/>
      <c r="C252" s="192" t="s">
        <v>1760</v>
      </c>
      <c r="D252" s="116">
        <v>10</v>
      </c>
      <c r="E252" s="117">
        <v>4.5</v>
      </c>
      <c r="F252" s="781"/>
      <c r="G252" s="783"/>
      <c r="H252" s="761"/>
    </row>
    <row r="253" spans="1:8">
      <c r="A253" s="867"/>
      <c r="B253" s="880"/>
      <c r="C253" s="192" t="s">
        <v>1761</v>
      </c>
      <c r="D253" s="116">
        <v>10</v>
      </c>
      <c r="E253" s="117">
        <v>10</v>
      </c>
      <c r="F253" s="781"/>
      <c r="G253" s="783"/>
      <c r="H253" s="761"/>
    </row>
    <row r="254" spans="1:8" ht="15.75" thickBot="1">
      <c r="A254" s="868"/>
      <c r="B254" s="881"/>
      <c r="C254" s="194" t="s">
        <v>1</v>
      </c>
      <c r="D254" s="131">
        <v>1</v>
      </c>
      <c r="E254" s="120">
        <v>1</v>
      </c>
      <c r="F254" s="780"/>
      <c r="G254" s="784"/>
      <c r="H254" s="769"/>
    </row>
    <row r="255" spans="1:8">
      <c r="A255" s="866" t="s">
        <v>161</v>
      </c>
      <c r="B255" s="879" t="s">
        <v>1747</v>
      </c>
      <c r="C255" s="191" t="s">
        <v>1768</v>
      </c>
      <c r="D255" s="113">
        <v>50</v>
      </c>
      <c r="E255" s="114">
        <v>50</v>
      </c>
      <c r="F255" s="779" t="s">
        <v>1811</v>
      </c>
      <c r="G255" s="831" t="s">
        <v>1815</v>
      </c>
      <c r="H255" s="832"/>
    </row>
    <row r="256" spans="1:8" ht="27" customHeight="1">
      <c r="A256" s="867"/>
      <c r="B256" s="880"/>
      <c r="C256" s="192" t="s">
        <v>1761</v>
      </c>
      <c r="D256" s="116">
        <v>5</v>
      </c>
      <c r="E256" s="117">
        <v>5</v>
      </c>
      <c r="F256" s="781"/>
      <c r="G256" s="833"/>
      <c r="H256" s="834"/>
    </row>
    <row r="257" spans="1:8" ht="29.25" customHeight="1">
      <c r="A257" s="867"/>
      <c r="B257" s="880"/>
      <c r="C257" s="192" t="s">
        <v>1760</v>
      </c>
      <c r="D257" s="116">
        <v>5</v>
      </c>
      <c r="E257" s="117">
        <v>2.25</v>
      </c>
      <c r="F257" s="781"/>
      <c r="G257" s="833"/>
      <c r="H257" s="834"/>
    </row>
    <row r="258" spans="1:8" ht="15.75" thickBot="1">
      <c r="A258" s="867"/>
      <c r="B258" s="880"/>
      <c r="C258" s="193" t="s">
        <v>1</v>
      </c>
      <c r="D258" s="129">
        <v>1</v>
      </c>
      <c r="E258" s="130">
        <v>1</v>
      </c>
      <c r="F258" s="808"/>
      <c r="G258" s="833"/>
      <c r="H258" s="834"/>
    </row>
    <row r="259" spans="1:8">
      <c r="A259" s="866" t="s">
        <v>162</v>
      </c>
      <c r="B259" s="879" t="s">
        <v>1737</v>
      </c>
      <c r="C259" s="191" t="s">
        <v>1797</v>
      </c>
      <c r="D259" s="113">
        <v>90</v>
      </c>
      <c r="E259" s="114">
        <v>62</v>
      </c>
      <c r="F259" s="779" t="s">
        <v>1872</v>
      </c>
      <c r="G259" s="762" t="s">
        <v>1861</v>
      </c>
      <c r="H259" s="776"/>
    </row>
    <row r="260" spans="1:8" ht="36" customHeight="1" thickBot="1">
      <c r="A260" s="868"/>
      <c r="B260" s="881"/>
      <c r="C260" s="194" t="s">
        <v>1</v>
      </c>
      <c r="D260" s="131">
        <v>1</v>
      </c>
      <c r="E260" s="120">
        <v>1</v>
      </c>
      <c r="F260" s="780"/>
      <c r="G260" s="777"/>
      <c r="H260" s="778"/>
    </row>
    <row r="261" spans="1:8">
      <c r="A261" s="867" t="s">
        <v>1722</v>
      </c>
      <c r="B261" s="897" t="s">
        <v>1798</v>
      </c>
      <c r="C261" s="208" t="s">
        <v>1771</v>
      </c>
      <c r="D261" s="164">
        <v>20</v>
      </c>
      <c r="E261" s="186">
        <v>20</v>
      </c>
      <c r="F261" s="816" t="s">
        <v>1867</v>
      </c>
      <c r="G261" s="817" t="s">
        <v>1823</v>
      </c>
      <c r="H261" s="818"/>
    </row>
    <row r="262" spans="1:8">
      <c r="A262" s="867"/>
      <c r="B262" s="897"/>
      <c r="C262" s="209" t="s">
        <v>1756</v>
      </c>
      <c r="D262" s="116">
        <v>10</v>
      </c>
      <c r="E262" s="117">
        <v>9.5</v>
      </c>
      <c r="F262" s="781"/>
      <c r="G262" s="764"/>
      <c r="H262" s="765"/>
    </row>
    <row r="263" spans="1:8">
      <c r="A263" s="867"/>
      <c r="B263" s="897"/>
      <c r="C263" s="209" t="s">
        <v>1757</v>
      </c>
      <c r="D263" s="116">
        <v>10</v>
      </c>
      <c r="E263" s="117">
        <v>8</v>
      </c>
      <c r="F263" s="781"/>
      <c r="G263" s="764"/>
      <c r="H263" s="765"/>
    </row>
    <row r="264" spans="1:8">
      <c r="A264" s="867"/>
      <c r="B264" s="897"/>
      <c r="C264" s="209" t="s">
        <v>1758</v>
      </c>
      <c r="D264" s="116">
        <v>10</v>
      </c>
      <c r="E264" s="117">
        <v>8</v>
      </c>
      <c r="F264" s="781"/>
      <c r="G264" s="764"/>
      <c r="H264" s="765"/>
    </row>
    <row r="265" spans="1:8">
      <c r="A265" s="867"/>
      <c r="B265" s="897"/>
      <c r="C265" s="209" t="s">
        <v>1759</v>
      </c>
      <c r="D265" s="116">
        <v>1</v>
      </c>
      <c r="E265" s="117">
        <v>0.95</v>
      </c>
      <c r="F265" s="781"/>
      <c r="G265" s="764"/>
      <c r="H265" s="765"/>
    </row>
    <row r="266" spans="1:8">
      <c r="A266" s="867"/>
      <c r="B266" s="897"/>
      <c r="C266" s="209" t="s">
        <v>1760</v>
      </c>
      <c r="D266" s="116">
        <v>10</v>
      </c>
      <c r="E266" s="117">
        <v>4.5</v>
      </c>
      <c r="F266" s="781"/>
      <c r="G266" s="764"/>
      <c r="H266" s="765"/>
    </row>
    <row r="267" spans="1:8">
      <c r="A267" s="867"/>
      <c r="B267" s="897"/>
      <c r="C267" s="209" t="s">
        <v>1761</v>
      </c>
      <c r="D267" s="116">
        <v>5</v>
      </c>
      <c r="E267" s="117">
        <v>5</v>
      </c>
      <c r="F267" s="781"/>
      <c r="G267" s="764"/>
      <c r="H267" s="765"/>
    </row>
    <row r="268" spans="1:8" ht="15.75" thickBot="1">
      <c r="A268" s="868"/>
      <c r="B268" s="898"/>
      <c r="C268" s="210" t="s">
        <v>1</v>
      </c>
      <c r="D268" s="131">
        <v>1</v>
      </c>
      <c r="E268" s="120">
        <v>1</v>
      </c>
      <c r="F268" s="780"/>
      <c r="G268" s="766"/>
      <c r="H268" s="767"/>
    </row>
    <row r="269" spans="1:8">
      <c r="A269" s="910" t="s">
        <v>163</v>
      </c>
      <c r="B269" s="902" t="s">
        <v>1725</v>
      </c>
      <c r="C269" s="191" t="s">
        <v>1756</v>
      </c>
      <c r="D269" s="124">
        <v>20</v>
      </c>
      <c r="E269" s="114">
        <v>16</v>
      </c>
      <c r="F269" s="819" t="s">
        <v>1826</v>
      </c>
      <c r="G269" s="758" t="s">
        <v>1825</v>
      </c>
      <c r="H269" s="759"/>
    </row>
    <row r="270" spans="1:8">
      <c r="A270" s="911"/>
      <c r="B270" s="897"/>
      <c r="C270" s="195" t="s">
        <v>1757</v>
      </c>
      <c r="D270" s="126">
        <v>20</v>
      </c>
      <c r="E270" s="127">
        <v>19</v>
      </c>
      <c r="F270" s="820"/>
      <c r="G270" s="760"/>
      <c r="H270" s="761"/>
    </row>
    <row r="271" spans="1:8">
      <c r="A271" s="911"/>
      <c r="B271" s="897"/>
      <c r="C271" s="195" t="s">
        <v>1</v>
      </c>
      <c r="D271" s="122">
        <v>1</v>
      </c>
      <c r="E271" s="122">
        <v>1</v>
      </c>
      <c r="F271" s="820"/>
      <c r="G271" s="760"/>
      <c r="H271" s="761"/>
    </row>
    <row r="272" spans="1:8" ht="15.75" thickBot="1">
      <c r="A272" s="911"/>
      <c r="B272" s="897"/>
      <c r="C272" s="194" t="s">
        <v>1766</v>
      </c>
      <c r="D272" s="119">
        <v>5</v>
      </c>
      <c r="E272" s="120">
        <v>2.5</v>
      </c>
      <c r="F272" s="821"/>
      <c r="G272" s="768"/>
      <c r="H272" s="769"/>
    </row>
    <row r="273" spans="1:8">
      <c r="A273" s="866" t="s">
        <v>1764</v>
      </c>
      <c r="B273" s="902" t="s">
        <v>1732</v>
      </c>
      <c r="C273" s="191" t="s">
        <v>1782</v>
      </c>
      <c r="D273" s="113">
        <v>12</v>
      </c>
      <c r="E273" s="114">
        <v>12</v>
      </c>
      <c r="F273" s="779" t="s">
        <v>1849</v>
      </c>
      <c r="G273" s="750" t="s">
        <v>1858</v>
      </c>
      <c r="H273" s="751"/>
    </row>
    <row r="274" spans="1:8" ht="27.75" customHeight="1" thickBot="1">
      <c r="A274" s="868"/>
      <c r="B274" s="898"/>
      <c r="C274" s="194" t="s">
        <v>1776</v>
      </c>
      <c r="D274" s="119">
        <v>10</v>
      </c>
      <c r="E274" s="120">
        <v>10</v>
      </c>
      <c r="F274" s="780"/>
      <c r="G274" s="754"/>
      <c r="H274" s="755"/>
    </row>
    <row r="275" spans="1:8" ht="18.75" thickBot="1">
      <c r="A275" s="167" t="s">
        <v>1837</v>
      </c>
      <c r="B275" s="837" t="s">
        <v>1716</v>
      </c>
      <c r="C275" s="838"/>
      <c r="D275" s="838"/>
      <c r="E275" s="838"/>
      <c r="F275" s="838"/>
      <c r="G275" s="838"/>
      <c r="H275" s="839"/>
    </row>
    <row r="276" spans="1:8">
      <c r="A276" s="892" t="s">
        <v>159</v>
      </c>
      <c r="B276" s="893" t="s">
        <v>166</v>
      </c>
      <c r="C276" s="802" t="s">
        <v>167</v>
      </c>
      <c r="D276" s="804" t="s">
        <v>168</v>
      </c>
      <c r="E276" s="804" t="s">
        <v>169</v>
      </c>
      <c r="F276" s="806" t="s">
        <v>154</v>
      </c>
      <c r="G276" s="806" t="s">
        <v>155</v>
      </c>
      <c r="H276" s="806"/>
    </row>
    <row r="277" spans="1:8" ht="15.75" thickBot="1">
      <c r="A277" s="885"/>
      <c r="B277" s="887"/>
      <c r="C277" s="803"/>
      <c r="D277" s="805"/>
      <c r="E277" s="805"/>
      <c r="F277" s="807"/>
      <c r="G277" s="807"/>
      <c r="H277" s="807"/>
    </row>
    <row r="278" spans="1:8" ht="15" customHeight="1">
      <c r="A278" s="934" t="s">
        <v>160</v>
      </c>
      <c r="B278" s="977" t="s">
        <v>1731</v>
      </c>
      <c r="C278" s="188" t="s">
        <v>1767</v>
      </c>
      <c r="D278" s="109">
        <v>70</v>
      </c>
      <c r="E278" s="109">
        <v>70</v>
      </c>
      <c r="F278" s="779" t="s">
        <v>1852</v>
      </c>
      <c r="G278" s="809" t="s">
        <v>1851</v>
      </c>
      <c r="H278" s="810"/>
    </row>
    <row r="279" spans="1:8">
      <c r="A279" s="935"/>
      <c r="B279" s="978"/>
      <c r="C279" s="189" t="s">
        <v>1756</v>
      </c>
      <c r="D279" s="110">
        <v>10</v>
      </c>
      <c r="E279" s="110">
        <v>9.5</v>
      </c>
      <c r="F279" s="781"/>
      <c r="G279" s="811"/>
      <c r="H279" s="812"/>
    </row>
    <row r="280" spans="1:8">
      <c r="A280" s="935"/>
      <c r="B280" s="978"/>
      <c r="C280" s="189" t="s">
        <v>1757</v>
      </c>
      <c r="D280" s="110">
        <v>10</v>
      </c>
      <c r="E280" s="110">
        <v>8</v>
      </c>
      <c r="F280" s="781"/>
      <c r="G280" s="811"/>
      <c r="H280" s="812"/>
    </row>
    <row r="281" spans="1:8">
      <c r="A281" s="935"/>
      <c r="B281" s="978"/>
      <c r="C281" s="189" t="s">
        <v>1758</v>
      </c>
      <c r="D281" s="110">
        <v>10</v>
      </c>
      <c r="E281" s="110">
        <v>8</v>
      </c>
      <c r="F281" s="781"/>
      <c r="G281" s="811"/>
      <c r="H281" s="812"/>
    </row>
    <row r="282" spans="1:8">
      <c r="A282" s="935"/>
      <c r="B282" s="978"/>
      <c r="C282" s="189" t="s">
        <v>1759</v>
      </c>
      <c r="D282" s="110">
        <v>1</v>
      </c>
      <c r="E282" s="110">
        <v>0.95</v>
      </c>
      <c r="F282" s="781"/>
      <c r="G282" s="811"/>
      <c r="H282" s="812"/>
    </row>
    <row r="283" spans="1:8">
      <c r="A283" s="935"/>
      <c r="B283" s="978"/>
      <c r="C283" s="189" t="s">
        <v>1760</v>
      </c>
      <c r="D283" s="110">
        <v>10</v>
      </c>
      <c r="E283" s="110">
        <v>4.5</v>
      </c>
      <c r="F283" s="781"/>
      <c r="G283" s="811"/>
      <c r="H283" s="812"/>
    </row>
    <row r="284" spans="1:8">
      <c r="A284" s="935"/>
      <c r="B284" s="978"/>
      <c r="C284" s="189" t="s">
        <v>1761</v>
      </c>
      <c r="D284" s="110">
        <v>6</v>
      </c>
      <c r="E284" s="110">
        <v>6</v>
      </c>
      <c r="F284" s="781"/>
      <c r="G284" s="811"/>
      <c r="H284" s="812"/>
    </row>
    <row r="285" spans="1:8">
      <c r="A285" s="935"/>
      <c r="B285" s="978"/>
      <c r="C285" s="189" t="s">
        <v>1784</v>
      </c>
      <c r="D285" s="110">
        <v>1</v>
      </c>
      <c r="E285" s="110">
        <v>1</v>
      </c>
      <c r="F285" s="781"/>
      <c r="G285" s="811"/>
      <c r="H285" s="812"/>
    </row>
    <row r="286" spans="1:8" ht="15.75" customHeight="1" thickBot="1">
      <c r="A286" s="935"/>
      <c r="B286" s="978"/>
      <c r="C286" s="204" t="s">
        <v>1</v>
      </c>
      <c r="D286" s="144">
        <v>1</v>
      </c>
      <c r="E286" s="144">
        <v>1</v>
      </c>
      <c r="F286" s="808"/>
      <c r="G286" s="811"/>
      <c r="H286" s="812"/>
    </row>
    <row r="287" spans="1:8" ht="50.25" customHeight="1">
      <c r="A287" s="855" t="s">
        <v>161</v>
      </c>
      <c r="B287" s="857" t="s">
        <v>1799</v>
      </c>
      <c r="C287" s="188" t="s">
        <v>1768</v>
      </c>
      <c r="D287" s="109">
        <v>50</v>
      </c>
      <c r="E287" s="109">
        <v>50</v>
      </c>
      <c r="F287" s="731" t="s">
        <v>1880</v>
      </c>
      <c r="G287" s="734" t="s">
        <v>1823</v>
      </c>
      <c r="H287" s="735"/>
    </row>
    <row r="288" spans="1:8">
      <c r="A288" s="882"/>
      <c r="B288" s="883"/>
      <c r="C288" s="189" t="s">
        <v>1761</v>
      </c>
      <c r="D288" s="110">
        <v>10</v>
      </c>
      <c r="E288" s="110">
        <v>10</v>
      </c>
      <c r="F288" s="732"/>
      <c r="G288" s="736"/>
      <c r="H288" s="737"/>
    </row>
    <row r="289" spans="1:8">
      <c r="A289" s="882"/>
      <c r="B289" s="883"/>
      <c r="C289" s="189" t="s">
        <v>1759</v>
      </c>
      <c r="D289" s="110">
        <v>1</v>
      </c>
      <c r="E289" s="110">
        <v>0.95</v>
      </c>
      <c r="F289" s="732"/>
      <c r="G289" s="736"/>
      <c r="H289" s="737"/>
    </row>
    <row r="290" spans="1:8">
      <c r="A290" s="882"/>
      <c r="B290" s="883"/>
      <c r="C290" s="189" t="s">
        <v>1762</v>
      </c>
      <c r="D290" s="110">
        <v>15</v>
      </c>
      <c r="E290" s="110">
        <v>15</v>
      </c>
      <c r="F290" s="732"/>
      <c r="G290" s="736"/>
      <c r="H290" s="737"/>
    </row>
    <row r="291" spans="1:8" ht="15.75" thickBot="1">
      <c r="A291" s="856"/>
      <c r="B291" s="858"/>
      <c r="C291" s="190" t="s">
        <v>1</v>
      </c>
      <c r="D291" s="111">
        <v>1</v>
      </c>
      <c r="E291" s="111">
        <v>1</v>
      </c>
      <c r="F291" s="733"/>
      <c r="G291" s="738"/>
      <c r="H291" s="739"/>
    </row>
    <row r="292" spans="1:8" ht="27.75" customHeight="1">
      <c r="A292" s="882" t="s">
        <v>162</v>
      </c>
      <c r="B292" s="906" t="s">
        <v>1740</v>
      </c>
      <c r="C292" s="203" t="s">
        <v>1789</v>
      </c>
      <c r="D292" s="132">
        <v>90</v>
      </c>
      <c r="E292" s="132">
        <v>77</v>
      </c>
      <c r="F292" s="820" t="s">
        <v>1873</v>
      </c>
      <c r="G292" s="828" t="s">
        <v>1822</v>
      </c>
      <c r="H292" s="737"/>
    </row>
    <row r="293" spans="1:8" ht="15.75" thickBot="1">
      <c r="A293" s="856"/>
      <c r="B293" s="891"/>
      <c r="C293" s="190" t="s">
        <v>1</v>
      </c>
      <c r="D293" s="111">
        <v>1</v>
      </c>
      <c r="E293" s="111">
        <v>1</v>
      </c>
      <c r="F293" s="821"/>
      <c r="G293" s="829"/>
      <c r="H293" s="739"/>
    </row>
    <row r="294" spans="1:8">
      <c r="A294" s="907" t="s">
        <v>163</v>
      </c>
      <c r="B294" s="894" t="s">
        <v>1725</v>
      </c>
      <c r="C294" s="191" t="s">
        <v>1756</v>
      </c>
      <c r="D294" s="124">
        <v>20</v>
      </c>
      <c r="E294" s="114">
        <v>16</v>
      </c>
      <c r="F294" s="819" t="s">
        <v>1826</v>
      </c>
      <c r="G294" s="758" t="s">
        <v>1825</v>
      </c>
      <c r="H294" s="759"/>
    </row>
    <row r="295" spans="1:8">
      <c r="A295" s="908"/>
      <c r="B295" s="895"/>
      <c r="C295" s="195" t="s">
        <v>1757</v>
      </c>
      <c r="D295" s="126">
        <v>20</v>
      </c>
      <c r="E295" s="127">
        <v>19</v>
      </c>
      <c r="F295" s="820"/>
      <c r="G295" s="760"/>
      <c r="H295" s="761"/>
    </row>
    <row r="296" spans="1:8">
      <c r="A296" s="908"/>
      <c r="B296" s="895"/>
      <c r="C296" s="195" t="s">
        <v>1</v>
      </c>
      <c r="D296" s="122">
        <v>1</v>
      </c>
      <c r="E296" s="122">
        <v>1</v>
      </c>
      <c r="F296" s="820"/>
      <c r="G296" s="760"/>
      <c r="H296" s="761"/>
    </row>
    <row r="297" spans="1:8" ht="15.75" thickBot="1">
      <c r="A297" s="976"/>
      <c r="B297" s="896"/>
      <c r="C297" s="194" t="s">
        <v>1766</v>
      </c>
      <c r="D297" s="119">
        <v>5</v>
      </c>
      <c r="E297" s="120">
        <v>2.5</v>
      </c>
      <c r="F297" s="821"/>
      <c r="G297" s="768"/>
      <c r="H297" s="769"/>
    </row>
    <row r="298" spans="1:8" ht="30.75" customHeight="1">
      <c r="A298" s="855" t="s">
        <v>1764</v>
      </c>
      <c r="B298" s="894" t="s">
        <v>1732</v>
      </c>
      <c r="C298" s="188" t="s">
        <v>1782</v>
      </c>
      <c r="D298" s="109">
        <v>12</v>
      </c>
      <c r="E298" s="109">
        <v>12</v>
      </c>
      <c r="F298" s="779" t="s">
        <v>1849</v>
      </c>
      <c r="G298" s="750" t="s">
        <v>1858</v>
      </c>
      <c r="H298" s="751"/>
    </row>
    <row r="299" spans="1:8" ht="15.75" thickBot="1">
      <c r="A299" s="856"/>
      <c r="B299" s="896"/>
      <c r="C299" s="190" t="s">
        <v>1776</v>
      </c>
      <c r="D299" s="111">
        <v>10</v>
      </c>
      <c r="E299" s="111">
        <v>10</v>
      </c>
      <c r="F299" s="780"/>
      <c r="G299" s="754"/>
      <c r="H299" s="755"/>
    </row>
    <row r="300" spans="1:8" ht="15.75" thickBot="1">
      <c r="A300" s="175" t="s">
        <v>1838</v>
      </c>
      <c r="B300" s="771" t="s">
        <v>1716</v>
      </c>
      <c r="C300" s="772"/>
      <c r="D300" s="772"/>
      <c r="E300" s="772"/>
      <c r="F300" s="772"/>
      <c r="G300" s="772"/>
      <c r="H300" s="773"/>
    </row>
    <row r="301" spans="1:8">
      <c r="A301" s="892" t="s">
        <v>159</v>
      </c>
      <c r="B301" s="893" t="s">
        <v>166</v>
      </c>
      <c r="C301" s="802" t="s">
        <v>167</v>
      </c>
      <c r="D301" s="804" t="s">
        <v>168</v>
      </c>
      <c r="E301" s="804" t="s">
        <v>169</v>
      </c>
      <c r="F301" s="806" t="s">
        <v>154</v>
      </c>
      <c r="G301" s="806" t="s">
        <v>155</v>
      </c>
      <c r="H301" s="806"/>
    </row>
    <row r="302" spans="1:8" ht="15.75" thickBot="1">
      <c r="A302" s="885"/>
      <c r="B302" s="887"/>
      <c r="C302" s="803"/>
      <c r="D302" s="805"/>
      <c r="E302" s="805"/>
      <c r="F302" s="807"/>
      <c r="G302" s="807"/>
      <c r="H302" s="807"/>
    </row>
    <row r="303" spans="1:8">
      <c r="A303" s="866" t="s">
        <v>160</v>
      </c>
      <c r="B303" s="902" t="s">
        <v>1800</v>
      </c>
      <c r="C303" s="191" t="s">
        <v>1755</v>
      </c>
      <c r="D303" s="133">
        <v>70</v>
      </c>
      <c r="E303" s="134">
        <v>65.099999999999994</v>
      </c>
      <c r="F303" s="798" t="s">
        <v>1809</v>
      </c>
      <c r="G303" s="800" t="s">
        <v>1808</v>
      </c>
      <c r="H303" s="744"/>
    </row>
    <row r="304" spans="1:8">
      <c r="A304" s="867"/>
      <c r="B304" s="897"/>
      <c r="C304" s="192" t="s">
        <v>1756</v>
      </c>
      <c r="D304" s="135">
        <v>10</v>
      </c>
      <c r="E304" s="136">
        <v>9.5</v>
      </c>
      <c r="F304" s="799"/>
      <c r="G304" s="801"/>
      <c r="H304" s="746"/>
    </row>
    <row r="305" spans="1:8">
      <c r="A305" s="867"/>
      <c r="B305" s="897"/>
      <c r="C305" s="192" t="s">
        <v>1757</v>
      </c>
      <c r="D305" s="135">
        <v>10</v>
      </c>
      <c r="E305" s="136">
        <v>8</v>
      </c>
      <c r="F305" s="799"/>
      <c r="G305" s="801"/>
      <c r="H305" s="746"/>
    </row>
    <row r="306" spans="1:8">
      <c r="A306" s="867"/>
      <c r="B306" s="897"/>
      <c r="C306" s="192" t="s">
        <v>1758</v>
      </c>
      <c r="D306" s="135">
        <v>10</v>
      </c>
      <c r="E306" s="136">
        <v>8</v>
      </c>
      <c r="F306" s="799"/>
      <c r="G306" s="801"/>
      <c r="H306" s="746"/>
    </row>
    <row r="307" spans="1:8">
      <c r="A307" s="867"/>
      <c r="B307" s="897"/>
      <c r="C307" s="192" t="s">
        <v>1759</v>
      </c>
      <c r="D307" s="135">
        <v>1</v>
      </c>
      <c r="E307" s="136">
        <v>0.95</v>
      </c>
      <c r="F307" s="799"/>
      <c r="G307" s="801"/>
      <c r="H307" s="746"/>
    </row>
    <row r="308" spans="1:8">
      <c r="A308" s="867"/>
      <c r="B308" s="897"/>
      <c r="C308" s="192" t="s">
        <v>1760</v>
      </c>
      <c r="D308" s="135">
        <v>10</v>
      </c>
      <c r="E308" s="136">
        <v>4.5</v>
      </c>
      <c r="F308" s="799"/>
      <c r="G308" s="801"/>
      <c r="H308" s="746"/>
    </row>
    <row r="309" spans="1:8">
      <c r="A309" s="867"/>
      <c r="B309" s="897"/>
      <c r="C309" s="192" t="s">
        <v>1761</v>
      </c>
      <c r="D309" s="135">
        <v>10</v>
      </c>
      <c r="E309" s="136">
        <v>10</v>
      </c>
      <c r="F309" s="799"/>
      <c r="G309" s="801"/>
      <c r="H309" s="746"/>
    </row>
    <row r="310" spans="1:8" ht="15.75" thickBot="1">
      <c r="A310" s="867"/>
      <c r="B310" s="897"/>
      <c r="C310" s="193" t="s">
        <v>1</v>
      </c>
      <c r="D310" s="139">
        <v>1</v>
      </c>
      <c r="E310" s="140">
        <v>1</v>
      </c>
      <c r="F310" s="799"/>
      <c r="G310" s="801"/>
      <c r="H310" s="746"/>
    </row>
    <row r="311" spans="1:8" ht="15.75" customHeight="1" thickBot="1">
      <c r="A311" s="187" t="s">
        <v>161</v>
      </c>
      <c r="B311" s="879" t="s">
        <v>1739</v>
      </c>
      <c r="C311" s="211" t="s">
        <v>1795</v>
      </c>
      <c r="D311" s="146">
        <v>50</v>
      </c>
      <c r="E311" s="147">
        <v>50</v>
      </c>
      <c r="F311" s="747" t="s">
        <v>1863</v>
      </c>
      <c r="G311" s="750" t="s">
        <v>1864</v>
      </c>
      <c r="H311" s="751"/>
    </row>
    <row r="312" spans="1:8">
      <c r="A312" s="866" t="s">
        <v>163</v>
      </c>
      <c r="B312" s="880"/>
      <c r="C312" s="195" t="s">
        <v>1756</v>
      </c>
      <c r="D312" s="148">
        <v>20</v>
      </c>
      <c r="E312" s="149">
        <v>19</v>
      </c>
      <c r="F312" s="748"/>
      <c r="G312" s="752"/>
      <c r="H312" s="753"/>
    </row>
    <row r="313" spans="1:8">
      <c r="A313" s="867"/>
      <c r="B313" s="880"/>
      <c r="C313" s="192" t="s">
        <v>1757</v>
      </c>
      <c r="D313" s="135">
        <v>30</v>
      </c>
      <c r="E313" s="136">
        <v>24</v>
      </c>
      <c r="F313" s="748"/>
      <c r="G313" s="752"/>
      <c r="H313" s="753"/>
    </row>
    <row r="314" spans="1:8">
      <c r="A314" s="867"/>
      <c r="B314" s="880"/>
      <c r="C314" s="192" t="s">
        <v>1760</v>
      </c>
      <c r="D314" s="135">
        <v>10</v>
      </c>
      <c r="E314" s="136">
        <v>4.5</v>
      </c>
      <c r="F314" s="748"/>
      <c r="G314" s="752"/>
      <c r="H314" s="753"/>
    </row>
    <row r="315" spans="1:8">
      <c r="A315" s="867"/>
      <c r="B315" s="880"/>
      <c r="C315" s="192" t="s">
        <v>1758</v>
      </c>
      <c r="D315" s="135">
        <v>10</v>
      </c>
      <c r="E315" s="136">
        <v>8</v>
      </c>
      <c r="F315" s="748"/>
      <c r="G315" s="752"/>
      <c r="H315" s="753"/>
    </row>
    <row r="316" spans="1:8">
      <c r="A316" s="867"/>
      <c r="B316" s="880"/>
      <c r="C316" s="192" t="s">
        <v>1784</v>
      </c>
      <c r="D316" s="135">
        <v>1</v>
      </c>
      <c r="E316" s="136">
        <v>1</v>
      </c>
      <c r="F316" s="748"/>
      <c r="G316" s="752"/>
      <c r="H316" s="753"/>
    </row>
    <row r="317" spans="1:8">
      <c r="A317" s="867"/>
      <c r="B317" s="880"/>
      <c r="C317" s="192" t="s">
        <v>1759</v>
      </c>
      <c r="D317" s="135">
        <v>1</v>
      </c>
      <c r="E317" s="136">
        <v>0.95</v>
      </c>
      <c r="F317" s="748"/>
      <c r="G317" s="752"/>
      <c r="H317" s="753"/>
    </row>
    <row r="318" spans="1:8">
      <c r="A318" s="867"/>
      <c r="B318" s="880"/>
      <c r="C318" s="192" t="s">
        <v>1761</v>
      </c>
      <c r="D318" s="135">
        <v>5</v>
      </c>
      <c r="E318" s="136">
        <v>5</v>
      </c>
      <c r="F318" s="748"/>
      <c r="G318" s="752"/>
      <c r="H318" s="753"/>
    </row>
    <row r="319" spans="1:8" ht="15.75" thickBot="1">
      <c r="A319" s="868"/>
      <c r="B319" s="881"/>
      <c r="C319" s="194" t="s">
        <v>1</v>
      </c>
      <c r="D319" s="137">
        <v>1</v>
      </c>
      <c r="E319" s="138">
        <v>1</v>
      </c>
      <c r="F319" s="749"/>
      <c r="G319" s="754"/>
      <c r="H319" s="755"/>
    </row>
    <row r="320" spans="1:8" ht="27.75" customHeight="1">
      <c r="A320" s="867" t="s">
        <v>162</v>
      </c>
      <c r="B320" s="897" t="s">
        <v>1801</v>
      </c>
      <c r="C320" s="195" t="s">
        <v>1781</v>
      </c>
      <c r="D320" s="148">
        <v>170</v>
      </c>
      <c r="E320" s="149">
        <v>122.4</v>
      </c>
      <c r="F320" s="835" t="s">
        <v>1818</v>
      </c>
      <c r="G320" s="817" t="s">
        <v>1820</v>
      </c>
      <c r="H320" s="836"/>
    </row>
    <row r="321" spans="1:8" ht="15.75" thickBot="1">
      <c r="A321" s="868"/>
      <c r="B321" s="898"/>
      <c r="C321" s="194" t="s">
        <v>1</v>
      </c>
      <c r="D321" s="137">
        <v>1</v>
      </c>
      <c r="E321" s="138">
        <v>1</v>
      </c>
      <c r="F321" s="733"/>
      <c r="G321" s="777"/>
      <c r="H321" s="778"/>
    </row>
    <row r="322" spans="1:8">
      <c r="A322" s="866" t="s">
        <v>1764</v>
      </c>
      <c r="B322" s="902" t="s">
        <v>1727</v>
      </c>
      <c r="C322" s="191" t="s">
        <v>1779</v>
      </c>
      <c r="D322" s="133">
        <v>100</v>
      </c>
      <c r="E322" s="134">
        <v>60</v>
      </c>
      <c r="F322" s="793" t="s">
        <v>1849</v>
      </c>
      <c r="G322" s="789" t="s">
        <v>1850</v>
      </c>
      <c r="H322" s="790"/>
    </row>
    <row r="323" spans="1:8" ht="15.75" thickBot="1">
      <c r="A323" s="868"/>
      <c r="B323" s="898"/>
      <c r="C323" s="194" t="s">
        <v>1776</v>
      </c>
      <c r="D323" s="137">
        <v>10</v>
      </c>
      <c r="E323" s="138">
        <v>10</v>
      </c>
      <c r="F323" s="794"/>
      <c r="G323" s="791"/>
      <c r="H323" s="792"/>
    </row>
    <row r="324" spans="1:8" ht="15.75" thickBot="1">
      <c r="A324" s="175" t="s">
        <v>1839</v>
      </c>
      <c r="B324" s="771" t="s">
        <v>1716</v>
      </c>
      <c r="C324" s="772"/>
      <c r="D324" s="772"/>
      <c r="E324" s="772"/>
      <c r="F324" s="772"/>
      <c r="G324" s="772"/>
      <c r="H324" s="773"/>
    </row>
    <row r="325" spans="1:8">
      <c r="A325" s="892" t="s">
        <v>159</v>
      </c>
      <c r="B325" s="893" t="s">
        <v>166</v>
      </c>
      <c r="C325" s="802" t="s">
        <v>167</v>
      </c>
      <c r="D325" s="804" t="s">
        <v>168</v>
      </c>
      <c r="E325" s="804" t="s">
        <v>169</v>
      </c>
      <c r="F325" s="806" t="s">
        <v>154</v>
      </c>
      <c r="G325" s="806" t="s">
        <v>155</v>
      </c>
      <c r="H325" s="806"/>
    </row>
    <row r="326" spans="1:8" ht="15.75" thickBot="1">
      <c r="A326" s="885"/>
      <c r="B326" s="887"/>
      <c r="C326" s="803"/>
      <c r="D326" s="805"/>
      <c r="E326" s="805"/>
      <c r="F326" s="807"/>
      <c r="G326" s="807"/>
      <c r="H326" s="807"/>
    </row>
    <row r="327" spans="1:8">
      <c r="A327" s="855" t="s">
        <v>160</v>
      </c>
      <c r="B327" s="857" t="s">
        <v>1748</v>
      </c>
      <c r="C327" s="188" t="s">
        <v>1777</v>
      </c>
      <c r="D327" s="109">
        <v>82.5</v>
      </c>
      <c r="E327" s="109">
        <v>74.25</v>
      </c>
      <c r="F327" s="779" t="s">
        <v>1848</v>
      </c>
      <c r="G327" s="750" t="s">
        <v>1847</v>
      </c>
      <c r="H327" s="751"/>
    </row>
    <row r="328" spans="1:8">
      <c r="A328" s="882"/>
      <c r="B328" s="883"/>
      <c r="C328" s="189" t="s">
        <v>1756</v>
      </c>
      <c r="D328" s="110">
        <v>5</v>
      </c>
      <c r="E328" s="110">
        <v>4.75</v>
      </c>
      <c r="F328" s="781"/>
      <c r="G328" s="752"/>
      <c r="H328" s="753"/>
    </row>
    <row r="329" spans="1:8">
      <c r="A329" s="882"/>
      <c r="B329" s="883"/>
      <c r="C329" s="189" t="s">
        <v>1757</v>
      </c>
      <c r="D329" s="110">
        <v>5</v>
      </c>
      <c r="E329" s="110">
        <v>4</v>
      </c>
      <c r="F329" s="781"/>
      <c r="G329" s="752"/>
      <c r="H329" s="753"/>
    </row>
    <row r="330" spans="1:8">
      <c r="A330" s="882"/>
      <c r="B330" s="883"/>
      <c r="C330" s="189" t="s">
        <v>1758</v>
      </c>
      <c r="D330" s="110">
        <v>5</v>
      </c>
      <c r="E330" s="110">
        <v>4</v>
      </c>
      <c r="F330" s="781"/>
      <c r="G330" s="752"/>
      <c r="H330" s="753"/>
    </row>
    <row r="331" spans="1:8">
      <c r="A331" s="882"/>
      <c r="B331" s="883"/>
      <c r="C331" s="189" t="s">
        <v>1759</v>
      </c>
      <c r="D331" s="110">
        <v>1</v>
      </c>
      <c r="E331" s="110">
        <v>0.95</v>
      </c>
      <c r="F331" s="781"/>
      <c r="G331" s="752"/>
      <c r="H331" s="753"/>
    </row>
    <row r="332" spans="1:8">
      <c r="A332" s="882"/>
      <c r="B332" s="883"/>
      <c r="C332" s="189" t="s">
        <v>1760</v>
      </c>
      <c r="D332" s="110">
        <v>5</v>
      </c>
      <c r="E332" s="110">
        <v>2.25</v>
      </c>
      <c r="F332" s="781"/>
      <c r="G332" s="752"/>
      <c r="H332" s="753"/>
    </row>
    <row r="333" spans="1:8">
      <c r="A333" s="882"/>
      <c r="B333" s="883"/>
      <c r="C333" s="189" t="s">
        <v>1761</v>
      </c>
      <c r="D333" s="110">
        <v>5</v>
      </c>
      <c r="E333" s="110">
        <v>5</v>
      </c>
      <c r="F333" s="781"/>
      <c r="G333" s="752"/>
      <c r="H333" s="753"/>
    </row>
    <row r="334" spans="1:8" ht="15.75" thickBot="1">
      <c r="A334" s="882"/>
      <c r="B334" s="883"/>
      <c r="C334" s="204" t="s">
        <v>1</v>
      </c>
      <c r="D334" s="144">
        <v>1</v>
      </c>
      <c r="E334" s="144">
        <v>1</v>
      </c>
      <c r="F334" s="780"/>
      <c r="G334" s="754"/>
      <c r="H334" s="755"/>
    </row>
    <row r="335" spans="1:8">
      <c r="A335" s="855" t="s">
        <v>161</v>
      </c>
      <c r="B335" s="857" t="s">
        <v>1730</v>
      </c>
      <c r="C335" s="188" t="s">
        <v>1768</v>
      </c>
      <c r="D335" s="109">
        <v>50</v>
      </c>
      <c r="E335" s="109">
        <v>50</v>
      </c>
      <c r="F335" s="779" t="s">
        <v>1811</v>
      </c>
      <c r="G335" s="782" t="s">
        <v>1816</v>
      </c>
      <c r="H335" s="759"/>
    </row>
    <row r="336" spans="1:8">
      <c r="A336" s="882"/>
      <c r="B336" s="883"/>
      <c r="C336" s="189" t="s">
        <v>1761</v>
      </c>
      <c r="D336" s="110">
        <v>5</v>
      </c>
      <c r="E336" s="110">
        <v>5</v>
      </c>
      <c r="F336" s="781"/>
      <c r="G336" s="783"/>
      <c r="H336" s="761"/>
    </row>
    <row r="337" spans="1:8">
      <c r="A337" s="882"/>
      <c r="B337" s="883"/>
      <c r="C337" s="189" t="s">
        <v>1773</v>
      </c>
      <c r="D337" s="110">
        <v>10</v>
      </c>
      <c r="E337" s="110">
        <v>8.5</v>
      </c>
      <c r="F337" s="781"/>
      <c r="G337" s="783"/>
      <c r="H337" s="761"/>
    </row>
    <row r="338" spans="1:8" ht="24" customHeight="1">
      <c r="A338" s="882"/>
      <c r="B338" s="883"/>
      <c r="C338" s="189" t="s">
        <v>1759</v>
      </c>
      <c r="D338" s="110">
        <v>1</v>
      </c>
      <c r="E338" s="110">
        <v>0.95</v>
      </c>
      <c r="F338" s="781"/>
      <c r="G338" s="783"/>
      <c r="H338" s="761"/>
    </row>
    <row r="339" spans="1:8" ht="15.75" thickBot="1">
      <c r="A339" s="856"/>
      <c r="B339" s="858"/>
      <c r="C339" s="190" t="s">
        <v>1</v>
      </c>
      <c r="D339" s="111">
        <v>1</v>
      </c>
      <c r="E339" s="111">
        <v>1</v>
      </c>
      <c r="F339" s="780"/>
      <c r="G339" s="784"/>
      <c r="H339" s="769"/>
    </row>
    <row r="340" spans="1:8">
      <c r="A340" s="866" t="s">
        <v>3</v>
      </c>
      <c r="B340" s="902" t="s">
        <v>1738</v>
      </c>
      <c r="C340" s="188" t="s">
        <v>1778</v>
      </c>
      <c r="D340" s="109">
        <v>40</v>
      </c>
      <c r="E340" s="109">
        <v>40</v>
      </c>
      <c r="F340" s="779" t="s">
        <v>1824</v>
      </c>
      <c r="G340" s="762" t="s">
        <v>1823</v>
      </c>
      <c r="H340" s="763"/>
    </row>
    <row r="341" spans="1:8">
      <c r="A341" s="867"/>
      <c r="B341" s="897"/>
      <c r="C341" s="189" t="s">
        <v>1756</v>
      </c>
      <c r="D341" s="110">
        <v>5</v>
      </c>
      <c r="E341" s="110">
        <v>4.75</v>
      </c>
      <c r="F341" s="781"/>
      <c r="G341" s="764"/>
      <c r="H341" s="765"/>
    </row>
    <row r="342" spans="1:8">
      <c r="A342" s="867"/>
      <c r="B342" s="897"/>
      <c r="C342" s="189" t="s">
        <v>1757</v>
      </c>
      <c r="D342" s="110">
        <v>5</v>
      </c>
      <c r="E342" s="110">
        <v>4</v>
      </c>
      <c r="F342" s="781"/>
      <c r="G342" s="764"/>
      <c r="H342" s="765"/>
    </row>
    <row r="343" spans="1:8">
      <c r="A343" s="867"/>
      <c r="B343" s="897"/>
      <c r="C343" s="189" t="s">
        <v>1758</v>
      </c>
      <c r="D343" s="110">
        <v>5</v>
      </c>
      <c r="E343" s="110">
        <v>4</v>
      </c>
      <c r="F343" s="781"/>
      <c r="G343" s="764"/>
      <c r="H343" s="765"/>
    </row>
    <row r="344" spans="1:8">
      <c r="A344" s="867"/>
      <c r="B344" s="897"/>
      <c r="C344" s="189" t="s">
        <v>1759</v>
      </c>
      <c r="D344" s="110">
        <v>1</v>
      </c>
      <c r="E344" s="110">
        <v>0.95</v>
      </c>
      <c r="F344" s="781"/>
      <c r="G344" s="764"/>
      <c r="H344" s="765"/>
    </row>
    <row r="345" spans="1:8">
      <c r="A345" s="867"/>
      <c r="B345" s="897"/>
      <c r="C345" s="189" t="s">
        <v>1760</v>
      </c>
      <c r="D345" s="110">
        <v>5</v>
      </c>
      <c r="E345" s="110">
        <v>2.25</v>
      </c>
      <c r="F345" s="781"/>
      <c r="G345" s="764"/>
      <c r="H345" s="765"/>
    </row>
    <row r="346" spans="1:8">
      <c r="A346" s="867"/>
      <c r="B346" s="897"/>
      <c r="C346" s="189" t="s">
        <v>1761</v>
      </c>
      <c r="D346" s="110">
        <v>6</v>
      </c>
      <c r="E346" s="110">
        <v>6</v>
      </c>
      <c r="F346" s="781"/>
      <c r="G346" s="764"/>
      <c r="H346" s="765"/>
    </row>
    <row r="347" spans="1:8" ht="15.75" thickBot="1">
      <c r="A347" s="868"/>
      <c r="B347" s="898"/>
      <c r="C347" s="190" t="s">
        <v>1</v>
      </c>
      <c r="D347" s="111">
        <v>1</v>
      </c>
      <c r="E347" s="111">
        <v>1</v>
      </c>
      <c r="F347" s="780"/>
      <c r="G347" s="766"/>
      <c r="H347" s="767"/>
    </row>
    <row r="348" spans="1:8">
      <c r="A348" s="866" t="s">
        <v>163</v>
      </c>
      <c r="B348" s="902" t="s">
        <v>1725</v>
      </c>
      <c r="C348" s="191" t="s">
        <v>1756</v>
      </c>
      <c r="D348" s="124">
        <v>20</v>
      </c>
      <c r="E348" s="114">
        <v>16</v>
      </c>
      <c r="F348" s="819" t="s">
        <v>1826</v>
      </c>
      <c r="G348" s="758" t="s">
        <v>1825</v>
      </c>
      <c r="H348" s="759"/>
    </row>
    <row r="349" spans="1:8">
      <c r="A349" s="867"/>
      <c r="B349" s="897"/>
      <c r="C349" s="195" t="s">
        <v>1757</v>
      </c>
      <c r="D349" s="126">
        <v>20</v>
      </c>
      <c r="E349" s="127">
        <v>19</v>
      </c>
      <c r="F349" s="820"/>
      <c r="G349" s="760"/>
      <c r="H349" s="761"/>
    </row>
    <row r="350" spans="1:8">
      <c r="A350" s="867"/>
      <c r="B350" s="897"/>
      <c r="C350" s="195" t="s">
        <v>1</v>
      </c>
      <c r="D350" s="122">
        <v>1</v>
      </c>
      <c r="E350" s="122">
        <v>1</v>
      </c>
      <c r="F350" s="820"/>
      <c r="G350" s="760"/>
      <c r="H350" s="761"/>
    </row>
    <row r="351" spans="1:8" ht="15.75" thickBot="1">
      <c r="A351" s="868"/>
      <c r="B351" s="898"/>
      <c r="C351" s="194" t="s">
        <v>1766</v>
      </c>
      <c r="D351" s="119">
        <v>5</v>
      </c>
      <c r="E351" s="120">
        <v>2.5</v>
      </c>
      <c r="F351" s="821"/>
      <c r="G351" s="768"/>
      <c r="H351" s="769"/>
    </row>
    <row r="352" spans="1:8" ht="25.5" customHeight="1">
      <c r="A352" s="866" t="s">
        <v>1764</v>
      </c>
      <c r="B352" s="902" t="s">
        <v>1724</v>
      </c>
      <c r="C352" s="191" t="s">
        <v>1765</v>
      </c>
      <c r="D352" s="124">
        <v>18</v>
      </c>
      <c r="E352" s="114">
        <v>18</v>
      </c>
      <c r="F352" s="774" t="s">
        <v>1828</v>
      </c>
      <c r="G352" s="830" t="s">
        <v>1827</v>
      </c>
      <c r="H352" s="735"/>
    </row>
    <row r="353" spans="1:8" ht="15.75" thickBot="1">
      <c r="A353" s="868"/>
      <c r="B353" s="898"/>
      <c r="C353" s="194" t="s">
        <v>1766</v>
      </c>
      <c r="D353" s="119">
        <v>120</v>
      </c>
      <c r="E353" s="120">
        <v>60</v>
      </c>
      <c r="F353" s="775"/>
      <c r="G353" s="829"/>
      <c r="H353" s="739"/>
    </row>
    <row r="354" spans="1:8" ht="15.75" thickBot="1">
      <c r="A354" s="175" t="s">
        <v>1840</v>
      </c>
      <c r="B354" s="771" t="s">
        <v>1716</v>
      </c>
      <c r="C354" s="772"/>
      <c r="D354" s="772"/>
      <c r="E354" s="772"/>
      <c r="F354" s="772"/>
      <c r="G354" s="772"/>
      <c r="H354" s="773"/>
    </row>
    <row r="355" spans="1:8">
      <c r="A355" s="892" t="s">
        <v>159</v>
      </c>
      <c r="B355" s="893" t="s">
        <v>166</v>
      </c>
      <c r="C355" s="802" t="s">
        <v>167</v>
      </c>
      <c r="D355" s="804" t="s">
        <v>168</v>
      </c>
      <c r="E355" s="804" t="s">
        <v>169</v>
      </c>
      <c r="F355" s="806" t="s">
        <v>154</v>
      </c>
      <c r="G355" s="806" t="s">
        <v>155</v>
      </c>
      <c r="H355" s="806"/>
    </row>
    <row r="356" spans="1:8" ht="15.75" thickBot="1">
      <c r="A356" s="885"/>
      <c r="B356" s="887"/>
      <c r="C356" s="803"/>
      <c r="D356" s="805"/>
      <c r="E356" s="805"/>
      <c r="F356" s="807"/>
      <c r="G356" s="807"/>
      <c r="H356" s="807"/>
    </row>
    <row r="357" spans="1:8" ht="15" customHeight="1">
      <c r="A357" s="866" t="s">
        <v>160</v>
      </c>
      <c r="B357" s="902" t="s">
        <v>1749</v>
      </c>
      <c r="C357" s="188" t="s">
        <v>1767</v>
      </c>
      <c r="D357" s="109">
        <v>70</v>
      </c>
      <c r="E357" s="109">
        <v>70</v>
      </c>
      <c r="F357" s="779" t="s">
        <v>1852</v>
      </c>
      <c r="G357" s="782" t="s">
        <v>1853</v>
      </c>
      <c r="H357" s="759"/>
    </row>
    <row r="358" spans="1:8">
      <c r="A358" s="867"/>
      <c r="B358" s="897"/>
      <c r="C358" s="189" t="s">
        <v>1756</v>
      </c>
      <c r="D358" s="110">
        <v>5</v>
      </c>
      <c r="E358" s="110">
        <v>4.75</v>
      </c>
      <c r="F358" s="781"/>
      <c r="G358" s="783"/>
      <c r="H358" s="761"/>
    </row>
    <row r="359" spans="1:8">
      <c r="A359" s="867"/>
      <c r="B359" s="897"/>
      <c r="C359" s="189" t="s">
        <v>1757</v>
      </c>
      <c r="D359" s="110">
        <v>5</v>
      </c>
      <c r="E359" s="110">
        <v>4</v>
      </c>
      <c r="F359" s="781"/>
      <c r="G359" s="783"/>
      <c r="H359" s="761"/>
    </row>
    <row r="360" spans="1:8">
      <c r="A360" s="867"/>
      <c r="B360" s="897"/>
      <c r="C360" s="189" t="s">
        <v>1758</v>
      </c>
      <c r="D360" s="110">
        <v>5</v>
      </c>
      <c r="E360" s="110">
        <v>4</v>
      </c>
      <c r="F360" s="781"/>
      <c r="G360" s="783"/>
      <c r="H360" s="761"/>
    </row>
    <row r="361" spans="1:8">
      <c r="A361" s="867"/>
      <c r="B361" s="897"/>
      <c r="C361" s="189" t="s">
        <v>1759</v>
      </c>
      <c r="D361" s="110">
        <v>1</v>
      </c>
      <c r="E361" s="110">
        <v>0.95</v>
      </c>
      <c r="F361" s="781"/>
      <c r="G361" s="783"/>
      <c r="H361" s="761"/>
    </row>
    <row r="362" spans="1:8">
      <c r="A362" s="867"/>
      <c r="B362" s="897"/>
      <c r="C362" s="189" t="s">
        <v>1760</v>
      </c>
      <c r="D362" s="110">
        <v>5</v>
      </c>
      <c r="E362" s="110">
        <v>2.25</v>
      </c>
      <c r="F362" s="781"/>
      <c r="G362" s="783"/>
      <c r="H362" s="761"/>
    </row>
    <row r="363" spans="1:8">
      <c r="A363" s="867"/>
      <c r="B363" s="897"/>
      <c r="C363" s="189" t="s">
        <v>1761</v>
      </c>
      <c r="D363" s="110">
        <v>5</v>
      </c>
      <c r="E363" s="110">
        <v>5</v>
      </c>
      <c r="F363" s="781"/>
      <c r="G363" s="783"/>
      <c r="H363" s="761"/>
    </row>
    <row r="364" spans="1:8">
      <c r="A364" s="867"/>
      <c r="B364" s="897"/>
      <c r="C364" s="189" t="s">
        <v>1784</v>
      </c>
      <c r="D364" s="110">
        <v>1</v>
      </c>
      <c r="E364" s="110">
        <v>1</v>
      </c>
      <c r="F364" s="781"/>
      <c r="G364" s="783"/>
      <c r="H364" s="761"/>
    </row>
    <row r="365" spans="1:8" ht="15.75" thickBot="1">
      <c r="A365" s="867"/>
      <c r="B365" s="897"/>
      <c r="C365" s="204" t="s">
        <v>1</v>
      </c>
      <c r="D365" s="144">
        <v>1</v>
      </c>
      <c r="E365" s="144">
        <v>1</v>
      </c>
      <c r="F365" s="808"/>
      <c r="G365" s="783"/>
      <c r="H365" s="761"/>
    </row>
    <row r="366" spans="1:8">
      <c r="A366" s="866" t="s">
        <v>161</v>
      </c>
      <c r="B366" s="879" t="s">
        <v>1741</v>
      </c>
      <c r="C366" s="188" t="s">
        <v>1768</v>
      </c>
      <c r="D366" s="109">
        <v>30</v>
      </c>
      <c r="E366" s="109">
        <v>30</v>
      </c>
      <c r="F366" s="779" t="s">
        <v>1855</v>
      </c>
      <c r="G366" s="762" t="s">
        <v>1854</v>
      </c>
      <c r="H366" s="776"/>
    </row>
    <row r="367" spans="1:8">
      <c r="A367" s="867"/>
      <c r="B367" s="880"/>
      <c r="C367" s="189" t="s">
        <v>1761</v>
      </c>
      <c r="D367" s="110">
        <v>5</v>
      </c>
      <c r="E367" s="110">
        <v>5</v>
      </c>
      <c r="F367" s="781"/>
      <c r="G367" s="813"/>
      <c r="H367" s="814"/>
    </row>
    <row r="368" spans="1:8">
      <c r="A368" s="867"/>
      <c r="B368" s="880"/>
      <c r="C368" s="189" t="s">
        <v>1759</v>
      </c>
      <c r="D368" s="110">
        <v>1</v>
      </c>
      <c r="E368" s="110">
        <v>0.95</v>
      </c>
      <c r="F368" s="781"/>
      <c r="G368" s="813"/>
      <c r="H368" s="814"/>
    </row>
    <row r="369" spans="1:8">
      <c r="A369" s="867"/>
      <c r="B369" s="880"/>
      <c r="C369" s="189" t="s">
        <v>1795</v>
      </c>
      <c r="D369" s="110">
        <v>20</v>
      </c>
      <c r="E369" s="110">
        <v>20</v>
      </c>
      <c r="F369" s="781"/>
      <c r="G369" s="813"/>
      <c r="H369" s="814"/>
    </row>
    <row r="370" spans="1:8" ht="26.25" customHeight="1" thickBot="1">
      <c r="A370" s="868"/>
      <c r="B370" s="881"/>
      <c r="C370" s="190" t="s">
        <v>1</v>
      </c>
      <c r="D370" s="111">
        <v>1</v>
      </c>
      <c r="E370" s="111">
        <v>1</v>
      </c>
      <c r="F370" s="780"/>
      <c r="G370" s="777"/>
      <c r="H370" s="778"/>
    </row>
    <row r="371" spans="1:8" ht="27" customHeight="1">
      <c r="A371" s="867" t="s">
        <v>162</v>
      </c>
      <c r="B371" s="880" t="s">
        <v>1745</v>
      </c>
      <c r="C371" s="203" t="s">
        <v>1781</v>
      </c>
      <c r="D371" s="132">
        <v>90</v>
      </c>
      <c r="E371" s="132">
        <v>65</v>
      </c>
      <c r="F371" s="835" t="s">
        <v>1874</v>
      </c>
      <c r="G371" s="817" t="s">
        <v>1820</v>
      </c>
      <c r="H371" s="836"/>
    </row>
    <row r="372" spans="1:8" ht="15.75" thickBot="1">
      <c r="A372" s="868"/>
      <c r="B372" s="881"/>
      <c r="C372" s="190" t="s">
        <v>1</v>
      </c>
      <c r="D372" s="111">
        <v>1</v>
      </c>
      <c r="E372" s="111">
        <v>1</v>
      </c>
      <c r="F372" s="733"/>
      <c r="G372" s="777"/>
      <c r="H372" s="778"/>
    </row>
    <row r="373" spans="1:8">
      <c r="A373" s="866" t="s">
        <v>1722</v>
      </c>
      <c r="B373" s="902" t="s">
        <v>1751</v>
      </c>
      <c r="C373" s="188" t="s">
        <v>1762</v>
      </c>
      <c r="D373" s="109">
        <v>20</v>
      </c>
      <c r="E373" s="109">
        <v>20</v>
      </c>
      <c r="F373" s="779" t="s">
        <v>1867</v>
      </c>
      <c r="G373" s="762" t="s">
        <v>1823</v>
      </c>
      <c r="H373" s="763"/>
    </row>
    <row r="374" spans="1:8">
      <c r="A374" s="867"/>
      <c r="B374" s="897"/>
      <c r="C374" s="189" t="s">
        <v>1756</v>
      </c>
      <c r="D374" s="110">
        <v>5</v>
      </c>
      <c r="E374" s="110">
        <v>4.75</v>
      </c>
      <c r="F374" s="781"/>
      <c r="G374" s="764"/>
      <c r="H374" s="765"/>
    </row>
    <row r="375" spans="1:8">
      <c r="A375" s="867"/>
      <c r="B375" s="897"/>
      <c r="C375" s="189" t="s">
        <v>1757</v>
      </c>
      <c r="D375" s="110">
        <v>5</v>
      </c>
      <c r="E375" s="110">
        <v>4</v>
      </c>
      <c r="F375" s="781"/>
      <c r="G375" s="764"/>
      <c r="H375" s="765"/>
    </row>
    <row r="376" spans="1:8">
      <c r="A376" s="867"/>
      <c r="B376" s="897"/>
      <c r="C376" s="189" t="s">
        <v>1758</v>
      </c>
      <c r="D376" s="110">
        <v>5</v>
      </c>
      <c r="E376" s="110">
        <v>4</v>
      </c>
      <c r="F376" s="781"/>
      <c r="G376" s="764"/>
      <c r="H376" s="765"/>
    </row>
    <row r="377" spans="1:8">
      <c r="A377" s="867"/>
      <c r="B377" s="897"/>
      <c r="C377" s="189" t="s">
        <v>1759</v>
      </c>
      <c r="D377" s="110">
        <v>1</v>
      </c>
      <c r="E377" s="110">
        <v>0.95</v>
      </c>
      <c r="F377" s="781"/>
      <c r="G377" s="764"/>
      <c r="H377" s="765"/>
    </row>
    <row r="378" spans="1:8">
      <c r="A378" s="867"/>
      <c r="B378" s="897"/>
      <c r="C378" s="189" t="s">
        <v>1760</v>
      </c>
      <c r="D378" s="110">
        <v>5</v>
      </c>
      <c r="E378" s="110">
        <v>2.25</v>
      </c>
      <c r="F378" s="781"/>
      <c r="G378" s="764"/>
      <c r="H378" s="765"/>
    </row>
    <row r="379" spans="1:8">
      <c r="A379" s="867"/>
      <c r="B379" s="897"/>
      <c r="C379" s="189" t="s">
        <v>1761</v>
      </c>
      <c r="D379" s="110">
        <v>6</v>
      </c>
      <c r="E379" s="110">
        <v>6</v>
      </c>
      <c r="F379" s="781"/>
      <c r="G379" s="764"/>
      <c r="H379" s="765"/>
    </row>
    <row r="380" spans="1:8" ht="15.75" thickBot="1">
      <c r="A380" s="868"/>
      <c r="B380" s="898"/>
      <c r="C380" s="190" t="s">
        <v>1</v>
      </c>
      <c r="D380" s="111">
        <v>1</v>
      </c>
      <c r="E380" s="111">
        <v>1</v>
      </c>
      <c r="F380" s="780"/>
      <c r="G380" s="766"/>
      <c r="H380" s="767"/>
    </row>
    <row r="381" spans="1:8" ht="27.75" thickBot="1">
      <c r="A381" s="212" t="s">
        <v>163</v>
      </c>
      <c r="B381" s="213"/>
      <c r="C381" s="191"/>
      <c r="D381" s="124"/>
      <c r="E381" s="114"/>
      <c r="F381" s="185"/>
      <c r="G381" s="758"/>
      <c r="H381" s="759"/>
    </row>
    <row r="382" spans="1:8">
      <c r="A382" s="866" t="s">
        <v>1764</v>
      </c>
      <c r="B382" s="879" t="s">
        <v>1734</v>
      </c>
      <c r="C382" s="188" t="s">
        <v>1775</v>
      </c>
      <c r="D382" s="109">
        <v>100</v>
      </c>
      <c r="E382" s="168">
        <v>75</v>
      </c>
      <c r="F382" s="815" t="s">
        <v>1849</v>
      </c>
      <c r="G382" s="734" t="s">
        <v>1856</v>
      </c>
      <c r="H382" s="735"/>
    </row>
    <row r="383" spans="1:8" ht="15.75" thickBot="1">
      <c r="A383" s="868"/>
      <c r="B383" s="881"/>
      <c r="C383" s="190" t="s">
        <v>1776</v>
      </c>
      <c r="D383" s="111">
        <v>10</v>
      </c>
      <c r="E383" s="169">
        <v>10</v>
      </c>
      <c r="F383" s="786"/>
      <c r="G383" s="738"/>
      <c r="H383" s="739"/>
    </row>
    <row r="384" spans="1:8" ht="18.75" thickBot="1">
      <c r="A384" s="170" t="s">
        <v>1841</v>
      </c>
      <c r="B384" s="840" t="s">
        <v>1716</v>
      </c>
      <c r="C384" s="841"/>
      <c r="D384" s="841"/>
      <c r="E384" s="841"/>
      <c r="F384" s="841"/>
      <c r="G384" s="841"/>
      <c r="H384" s="842"/>
    </row>
    <row r="385" spans="1:8">
      <c r="A385" s="892" t="s">
        <v>159</v>
      </c>
      <c r="B385" s="893" t="s">
        <v>166</v>
      </c>
      <c r="C385" s="802" t="s">
        <v>167</v>
      </c>
      <c r="D385" s="804" t="s">
        <v>168</v>
      </c>
      <c r="E385" s="804" t="s">
        <v>169</v>
      </c>
      <c r="F385" s="806" t="s">
        <v>154</v>
      </c>
      <c r="G385" s="806" t="s">
        <v>155</v>
      </c>
      <c r="H385" s="806"/>
    </row>
    <row r="386" spans="1:8" ht="15.75" thickBot="1">
      <c r="A386" s="885"/>
      <c r="B386" s="887"/>
      <c r="C386" s="803"/>
      <c r="D386" s="805"/>
      <c r="E386" s="805"/>
      <c r="F386" s="807"/>
      <c r="G386" s="807"/>
      <c r="H386" s="807"/>
    </row>
    <row r="387" spans="1:8">
      <c r="A387" s="866" t="s">
        <v>160</v>
      </c>
      <c r="B387" s="879" t="s">
        <v>1783</v>
      </c>
      <c r="C387" s="188" t="s">
        <v>1755</v>
      </c>
      <c r="D387" s="109">
        <v>70</v>
      </c>
      <c r="E387" s="109">
        <v>65.099999999999994</v>
      </c>
      <c r="F387" s="798" t="s">
        <v>1809</v>
      </c>
      <c r="G387" s="800" t="s">
        <v>1808</v>
      </c>
      <c r="H387" s="744"/>
    </row>
    <row r="388" spans="1:8">
      <c r="A388" s="867"/>
      <c r="B388" s="880"/>
      <c r="C388" s="189" t="s">
        <v>1756</v>
      </c>
      <c r="D388" s="110">
        <v>10</v>
      </c>
      <c r="E388" s="110">
        <v>9.5</v>
      </c>
      <c r="F388" s="799"/>
      <c r="G388" s="801"/>
      <c r="H388" s="746"/>
    </row>
    <row r="389" spans="1:8">
      <c r="A389" s="867"/>
      <c r="B389" s="880"/>
      <c r="C389" s="189" t="s">
        <v>1757</v>
      </c>
      <c r="D389" s="110">
        <v>10</v>
      </c>
      <c r="E389" s="110">
        <v>8</v>
      </c>
      <c r="F389" s="799"/>
      <c r="G389" s="801"/>
      <c r="H389" s="746"/>
    </row>
    <row r="390" spans="1:8">
      <c r="A390" s="867"/>
      <c r="B390" s="880"/>
      <c r="C390" s="189" t="s">
        <v>1758</v>
      </c>
      <c r="D390" s="110">
        <v>10</v>
      </c>
      <c r="E390" s="110">
        <v>8</v>
      </c>
      <c r="F390" s="799"/>
      <c r="G390" s="801"/>
      <c r="H390" s="746"/>
    </row>
    <row r="391" spans="1:8">
      <c r="A391" s="867"/>
      <c r="B391" s="880"/>
      <c r="C391" s="189" t="s">
        <v>1759</v>
      </c>
      <c r="D391" s="110">
        <v>1</v>
      </c>
      <c r="E391" s="110">
        <v>0.95</v>
      </c>
      <c r="F391" s="799"/>
      <c r="G391" s="801"/>
      <c r="H391" s="746"/>
    </row>
    <row r="392" spans="1:8">
      <c r="A392" s="867"/>
      <c r="B392" s="880"/>
      <c r="C392" s="189" t="s">
        <v>1760</v>
      </c>
      <c r="D392" s="110">
        <v>10</v>
      </c>
      <c r="E392" s="110">
        <v>4.5</v>
      </c>
      <c r="F392" s="799"/>
      <c r="G392" s="801"/>
      <c r="H392" s="746"/>
    </row>
    <row r="393" spans="1:8">
      <c r="A393" s="867"/>
      <c r="B393" s="880"/>
      <c r="C393" s="189" t="s">
        <v>1761</v>
      </c>
      <c r="D393" s="110">
        <v>2</v>
      </c>
      <c r="E393" s="110">
        <v>2</v>
      </c>
      <c r="F393" s="799"/>
      <c r="G393" s="801"/>
      <c r="H393" s="746"/>
    </row>
    <row r="394" spans="1:8" ht="15.75" thickBot="1">
      <c r="A394" s="867"/>
      <c r="B394" s="880"/>
      <c r="C394" s="204" t="s">
        <v>1</v>
      </c>
      <c r="D394" s="144">
        <v>1</v>
      </c>
      <c r="E394" s="144">
        <v>1</v>
      </c>
      <c r="F394" s="799"/>
      <c r="G394" s="801"/>
      <c r="H394" s="746"/>
    </row>
    <row r="395" spans="1:8" ht="15" customHeight="1">
      <c r="A395" s="866" t="s">
        <v>161</v>
      </c>
      <c r="B395" s="902" t="s">
        <v>1747</v>
      </c>
      <c r="C395" s="188" t="s">
        <v>1768</v>
      </c>
      <c r="D395" s="109">
        <v>50</v>
      </c>
      <c r="E395" s="109">
        <v>50</v>
      </c>
      <c r="F395" s="756" t="s">
        <v>1811</v>
      </c>
      <c r="G395" s="758" t="s">
        <v>1815</v>
      </c>
      <c r="H395" s="759"/>
    </row>
    <row r="396" spans="1:8">
      <c r="A396" s="867"/>
      <c r="B396" s="897"/>
      <c r="C396" s="189" t="s">
        <v>1761</v>
      </c>
      <c r="D396" s="110">
        <v>5</v>
      </c>
      <c r="E396" s="110">
        <v>5</v>
      </c>
      <c r="F396" s="757"/>
      <c r="G396" s="760"/>
      <c r="H396" s="761"/>
    </row>
    <row r="397" spans="1:8">
      <c r="A397" s="867"/>
      <c r="B397" s="897"/>
      <c r="C397" s="189" t="s">
        <v>1760</v>
      </c>
      <c r="D397" s="110">
        <v>10</v>
      </c>
      <c r="E397" s="110">
        <v>4.5</v>
      </c>
      <c r="F397" s="757"/>
      <c r="G397" s="760"/>
      <c r="H397" s="761"/>
    </row>
    <row r="398" spans="1:8">
      <c r="A398" s="867"/>
      <c r="B398" s="897"/>
      <c r="C398" s="189" t="s">
        <v>1759</v>
      </c>
      <c r="D398" s="110">
        <v>1</v>
      </c>
      <c r="E398" s="110">
        <v>0.95</v>
      </c>
      <c r="F398" s="757"/>
      <c r="G398" s="760"/>
      <c r="H398" s="761"/>
    </row>
    <row r="399" spans="1:8">
      <c r="A399" s="867"/>
      <c r="B399" s="897"/>
      <c r="C399" s="204" t="s">
        <v>1</v>
      </c>
      <c r="D399" s="144">
        <v>1</v>
      </c>
      <c r="E399" s="144">
        <v>1</v>
      </c>
      <c r="F399" s="757"/>
      <c r="G399" s="760"/>
      <c r="H399" s="761"/>
    </row>
    <row r="400" spans="1:8" ht="15.75" thickBot="1">
      <c r="A400" s="216"/>
      <c r="B400" s="897"/>
      <c r="C400" s="214" t="s">
        <v>1761</v>
      </c>
      <c r="D400" s="144">
        <v>5</v>
      </c>
      <c r="E400" s="144">
        <v>5</v>
      </c>
      <c r="F400" s="757"/>
      <c r="G400" s="760"/>
      <c r="H400" s="761"/>
    </row>
    <row r="401" spans="1:8" ht="28.5" customHeight="1">
      <c r="A401" s="866" t="s">
        <v>162</v>
      </c>
      <c r="B401" s="915" t="s">
        <v>1754</v>
      </c>
      <c r="C401" s="188" t="s">
        <v>319</v>
      </c>
      <c r="D401" s="109">
        <v>90</v>
      </c>
      <c r="E401" s="109">
        <v>61.2</v>
      </c>
      <c r="F401" s="756" t="s">
        <v>1875</v>
      </c>
      <c r="G401" s="758" t="s">
        <v>1876</v>
      </c>
      <c r="H401" s="759"/>
    </row>
    <row r="402" spans="1:8" ht="15.75" thickBot="1">
      <c r="A402" s="868"/>
      <c r="B402" s="916"/>
      <c r="C402" s="215" t="s">
        <v>1761</v>
      </c>
      <c r="D402" s="111">
        <v>5</v>
      </c>
      <c r="E402" s="111">
        <v>5</v>
      </c>
      <c r="F402" s="770"/>
      <c r="G402" s="768"/>
      <c r="H402" s="769"/>
    </row>
    <row r="403" spans="1:8">
      <c r="A403" s="867" t="s">
        <v>1722</v>
      </c>
      <c r="B403" s="897" t="s">
        <v>1802</v>
      </c>
      <c r="C403" s="203" t="s">
        <v>1771</v>
      </c>
      <c r="D403" s="132">
        <v>25</v>
      </c>
      <c r="E403" s="132">
        <v>25</v>
      </c>
      <c r="F403" s="816" t="s">
        <v>1877</v>
      </c>
      <c r="G403" s="817" t="s">
        <v>1823</v>
      </c>
      <c r="H403" s="818"/>
    </row>
    <row r="404" spans="1:8">
      <c r="A404" s="867"/>
      <c r="B404" s="897"/>
      <c r="C404" s="189" t="s">
        <v>1756</v>
      </c>
      <c r="D404" s="110">
        <v>10</v>
      </c>
      <c r="E404" s="110">
        <v>9.5</v>
      </c>
      <c r="F404" s="781"/>
      <c r="G404" s="764"/>
      <c r="H404" s="765"/>
    </row>
    <row r="405" spans="1:8">
      <c r="A405" s="867"/>
      <c r="B405" s="897"/>
      <c r="C405" s="189" t="s">
        <v>1757</v>
      </c>
      <c r="D405" s="110">
        <v>10</v>
      </c>
      <c r="E405" s="110">
        <v>8</v>
      </c>
      <c r="F405" s="781"/>
      <c r="G405" s="764"/>
      <c r="H405" s="765"/>
    </row>
    <row r="406" spans="1:8">
      <c r="A406" s="867"/>
      <c r="B406" s="897"/>
      <c r="C406" s="189" t="s">
        <v>1758</v>
      </c>
      <c r="D406" s="110">
        <v>10</v>
      </c>
      <c r="E406" s="110">
        <v>8</v>
      </c>
      <c r="F406" s="781"/>
      <c r="G406" s="764"/>
      <c r="H406" s="765"/>
    </row>
    <row r="407" spans="1:8">
      <c r="A407" s="867"/>
      <c r="B407" s="897"/>
      <c r="C407" s="189" t="s">
        <v>1759</v>
      </c>
      <c r="D407" s="110">
        <v>1</v>
      </c>
      <c r="E407" s="110">
        <v>0.95</v>
      </c>
      <c r="F407" s="781"/>
      <c r="G407" s="764"/>
      <c r="H407" s="765"/>
    </row>
    <row r="408" spans="1:8">
      <c r="A408" s="867"/>
      <c r="B408" s="897"/>
      <c r="C408" s="189" t="s">
        <v>1760</v>
      </c>
      <c r="D408" s="110">
        <v>10</v>
      </c>
      <c r="E408" s="110">
        <v>4.5</v>
      </c>
      <c r="F408" s="781"/>
      <c r="G408" s="764"/>
      <c r="H408" s="765"/>
    </row>
    <row r="409" spans="1:8">
      <c r="A409" s="867"/>
      <c r="B409" s="897"/>
      <c r="C409" s="189" t="s">
        <v>1761</v>
      </c>
      <c r="D409" s="110">
        <v>5</v>
      </c>
      <c r="E409" s="110">
        <v>5</v>
      </c>
      <c r="F409" s="781"/>
      <c r="G409" s="764"/>
      <c r="H409" s="765"/>
    </row>
    <row r="410" spans="1:8" ht="15.75" thickBot="1">
      <c r="A410" s="868"/>
      <c r="B410" s="898"/>
      <c r="C410" s="190" t="s">
        <v>1</v>
      </c>
      <c r="D410" s="111">
        <v>1</v>
      </c>
      <c r="E410" s="111">
        <v>1</v>
      </c>
      <c r="F410" s="780"/>
      <c r="G410" s="766"/>
      <c r="H410" s="767"/>
    </row>
    <row r="411" spans="1:8">
      <c r="A411" s="912" t="s">
        <v>1764</v>
      </c>
      <c r="B411" s="879" t="s">
        <v>1746</v>
      </c>
      <c r="C411" s="203" t="s">
        <v>1792</v>
      </c>
      <c r="D411" s="132">
        <v>120</v>
      </c>
      <c r="E411" s="132">
        <v>66</v>
      </c>
      <c r="F411" s="774" t="s">
        <v>1849</v>
      </c>
      <c r="G411" s="762" t="s">
        <v>1857</v>
      </c>
      <c r="H411" s="776"/>
    </row>
    <row r="412" spans="1:8" ht="15.75" thickBot="1">
      <c r="A412" s="913"/>
      <c r="B412" s="914"/>
      <c r="C412" s="189" t="s">
        <v>1776</v>
      </c>
      <c r="D412" s="110">
        <v>10</v>
      </c>
      <c r="E412" s="110">
        <v>10</v>
      </c>
      <c r="F412" s="775"/>
      <c r="G412" s="777"/>
      <c r="H412" s="778"/>
    </row>
    <row r="413" spans="1:8" ht="18.75" thickBot="1">
      <c r="A413" s="167" t="s">
        <v>1842</v>
      </c>
      <c r="B413" s="837" t="s">
        <v>1716</v>
      </c>
      <c r="C413" s="838"/>
      <c r="D413" s="838"/>
      <c r="E413" s="838"/>
      <c r="F413" s="838"/>
      <c r="G413" s="838"/>
      <c r="H413" s="839"/>
    </row>
    <row r="414" spans="1:8">
      <c r="A414" s="892" t="s">
        <v>159</v>
      </c>
      <c r="B414" s="893" t="s">
        <v>166</v>
      </c>
      <c r="C414" s="802" t="s">
        <v>167</v>
      </c>
      <c r="D414" s="804" t="s">
        <v>168</v>
      </c>
      <c r="E414" s="804" t="s">
        <v>169</v>
      </c>
      <c r="F414" s="806" t="s">
        <v>154</v>
      </c>
      <c r="G414" s="806" t="s">
        <v>155</v>
      </c>
      <c r="H414" s="806"/>
    </row>
    <row r="415" spans="1:8" ht="15.75" thickBot="1">
      <c r="A415" s="885"/>
      <c r="B415" s="887"/>
      <c r="C415" s="803"/>
      <c r="D415" s="805"/>
      <c r="E415" s="805"/>
      <c r="F415" s="807"/>
      <c r="G415" s="807"/>
      <c r="H415" s="807"/>
    </row>
    <row r="416" spans="1:8" ht="16.5">
      <c r="A416" s="917" t="s">
        <v>160</v>
      </c>
      <c r="B416" s="920" t="s">
        <v>1803</v>
      </c>
      <c r="C416" s="112" t="s">
        <v>1755</v>
      </c>
      <c r="D416" s="150">
        <v>70</v>
      </c>
      <c r="E416" s="134">
        <v>65.099999999999994</v>
      </c>
      <c r="F416" s="740" t="s">
        <v>1813</v>
      </c>
      <c r="G416" s="743" t="s">
        <v>1812</v>
      </c>
      <c r="H416" s="744"/>
    </row>
    <row r="417" spans="1:8" ht="16.5">
      <c r="A417" s="918"/>
      <c r="B417" s="921"/>
      <c r="C417" s="115" t="s">
        <v>1756</v>
      </c>
      <c r="D417" s="151">
        <v>10</v>
      </c>
      <c r="E417" s="136">
        <v>9.5</v>
      </c>
      <c r="F417" s="741"/>
      <c r="G417" s="745"/>
      <c r="H417" s="746"/>
    </row>
    <row r="418" spans="1:8" ht="16.5">
      <c r="A418" s="918"/>
      <c r="B418" s="921"/>
      <c r="C418" s="115" t="s">
        <v>254</v>
      </c>
      <c r="D418" s="151">
        <v>25</v>
      </c>
      <c r="E418" s="136">
        <v>10</v>
      </c>
      <c r="F418" s="741"/>
      <c r="G418" s="745"/>
      <c r="H418" s="746"/>
    </row>
    <row r="419" spans="1:8" ht="16.5">
      <c r="A419" s="918"/>
      <c r="B419" s="921"/>
      <c r="C419" s="115" t="s">
        <v>1773</v>
      </c>
      <c r="D419" s="151">
        <v>25</v>
      </c>
      <c r="E419" s="136">
        <v>21.25</v>
      </c>
      <c r="F419" s="741"/>
      <c r="G419" s="745"/>
      <c r="H419" s="746"/>
    </row>
    <row r="420" spans="1:8" ht="16.5">
      <c r="A420" s="918"/>
      <c r="B420" s="921"/>
      <c r="C420" s="115" t="s">
        <v>1757</v>
      </c>
      <c r="D420" s="151">
        <v>10</v>
      </c>
      <c r="E420" s="136">
        <v>8</v>
      </c>
      <c r="F420" s="741"/>
      <c r="G420" s="745"/>
      <c r="H420" s="746"/>
    </row>
    <row r="421" spans="1:8" ht="16.5">
      <c r="A421" s="918"/>
      <c r="B421" s="921"/>
      <c r="C421" s="115" t="s">
        <v>1758</v>
      </c>
      <c r="D421" s="151">
        <v>10</v>
      </c>
      <c r="E421" s="136">
        <v>8</v>
      </c>
      <c r="F421" s="741"/>
      <c r="G421" s="745"/>
      <c r="H421" s="746"/>
    </row>
    <row r="422" spans="1:8" ht="16.5">
      <c r="A422" s="918"/>
      <c r="B422" s="921"/>
      <c r="C422" s="115" t="s">
        <v>1759</v>
      </c>
      <c r="D422" s="151">
        <v>1</v>
      </c>
      <c r="E422" s="136">
        <v>0.95</v>
      </c>
      <c r="F422" s="741"/>
      <c r="G422" s="745"/>
      <c r="H422" s="746"/>
    </row>
    <row r="423" spans="1:8" ht="16.5">
      <c r="A423" s="918"/>
      <c r="B423" s="921"/>
      <c r="C423" s="115" t="s">
        <v>1760</v>
      </c>
      <c r="D423" s="151">
        <v>10</v>
      </c>
      <c r="E423" s="136">
        <v>4.5</v>
      </c>
      <c r="F423" s="741"/>
      <c r="G423" s="745"/>
      <c r="H423" s="746"/>
    </row>
    <row r="424" spans="1:8" ht="16.5">
      <c r="A424" s="918"/>
      <c r="B424" s="921"/>
      <c r="C424" s="115" t="s">
        <v>1761</v>
      </c>
      <c r="D424" s="151">
        <v>5</v>
      </c>
      <c r="E424" s="136">
        <v>5</v>
      </c>
      <c r="F424" s="741"/>
      <c r="G424" s="745"/>
      <c r="H424" s="746"/>
    </row>
    <row r="425" spans="1:8" ht="16.5">
      <c r="A425" s="918"/>
      <c r="B425" s="921"/>
      <c r="C425" s="115" t="s">
        <v>1784</v>
      </c>
      <c r="D425" s="151">
        <v>1</v>
      </c>
      <c r="E425" s="136">
        <v>1</v>
      </c>
      <c r="F425" s="741"/>
      <c r="G425" s="745"/>
      <c r="H425" s="746"/>
    </row>
    <row r="426" spans="1:8" ht="17.25" thickBot="1">
      <c r="A426" s="919"/>
      <c r="B426" s="922"/>
      <c r="C426" s="118" t="s">
        <v>1</v>
      </c>
      <c r="D426" s="152">
        <v>1</v>
      </c>
      <c r="E426" s="138">
        <v>1</v>
      </c>
      <c r="F426" s="742"/>
      <c r="G426" s="745"/>
      <c r="H426" s="746"/>
    </row>
    <row r="427" spans="1:8" ht="16.5">
      <c r="A427" s="917" t="s">
        <v>161</v>
      </c>
      <c r="B427" s="923" t="s">
        <v>1723</v>
      </c>
      <c r="C427" s="112" t="s">
        <v>1768</v>
      </c>
      <c r="D427" s="150">
        <v>50</v>
      </c>
      <c r="E427" s="134">
        <v>50</v>
      </c>
      <c r="F427" s="779" t="s">
        <v>1811</v>
      </c>
      <c r="G427" s="831" t="s">
        <v>1810</v>
      </c>
      <c r="H427" s="832"/>
    </row>
    <row r="428" spans="1:8" ht="16.5">
      <c r="A428" s="918"/>
      <c r="B428" s="924"/>
      <c r="C428" s="115" t="s">
        <v>1761</v>
      </c>
      <c r="D428" s="151">
        <v>6</v>
      </c>
      <c r="E428" s="136">
        <v>6</v>
      </c>
      <c r="F428" s="781"/>
      <c r="G428" s="833"/>
      <c r="H428" s="834"/>
    </row>
    <row r="429" spans="1:8" ht="16.5">
      <c r="A429" s="918"/>
      <c r="B429" s="924"/>
      <c r="C429" s="115" t="s">
        <v>1759</v>
      </c>
      <c r="D429" s="151">
        <v>1</v>
      </c>
      <c r="E429" s="136">
        <v>0.95</v>
      </c>
      <c r="F429" s="781"/>
      <c r="G429" s="833"/>
      <c r="H429" s="834"/>
    </row>
    <row r="430" spans="1:8" ht="27.75" customHeight="1" thickBot="1">
      <c r="A430" s="919"/>
      <c r="B430" s="925"/>
      <c r="C430" s="118" t="s">
        <v>1</v>
      </c>
      <c r="D430" s="152">
        <v>1</v>
      </c>
      <c r="E430" s="138">
        <v>1</v>
      </c>
      <c r="F430" s="780"/>
      <c r="G430" s="843"/>
      <c r="H430" s="844"/>
    </row>
    <row r="431" spans="1:8" ht="23.25" customHeight="1">
      <c r="A431" s="918" t="s">
        <v>162</v>
      </c>
      <c r="B431" s="924" t="s">
        <v>1740</v>
      </c>
      <c r="C431" s="125" t="s">
        <v>1804</v>
      </c>
      <c r="D431" s="163">
        <v>70</v>
      </c>
      <c r="E431" s="149">
        <v>60</v>
      </c>
      <c r="F431" s="731" t="s">
        <v>1867</v>
      </c>
      <c r="G431" s="762" t="s">
        <v>1822</v>
      </c>
      <c r="H431" s="776"/>
    </row>
    <row r="432" spans="1:8" ht="17.25" thickBot="1">
      <c r="A432" s="918"/>
      <c r="B432" s="924"/>
      <c r="C432" s="118" t="s">
        <v>1</v>
      </c>
      <c r="D432" s="152">
        <v>1</v>
      </c>
      <c r="E432" s="138">
        <v>1</v>
      </c>
      <c r="F432" s="733"/>
      <c r="G432" s="777"/>
      <c r="H432" s="778"/>
    </row>
    <row r="433" spans="1:8" ht="16.5">
      <c r="A433" s="917" t="s">
        <v>1722</v>
      </c>
      <c r="B433" s="920" t="s">
        <v>1738</v>
      </c>
      <c r="C433" s="112" t="s">
        <v>1778</v>
      </c>
      <c r="D433" s="150">
        <v>20</v>
      </c>
      <c r="E433" s="134">
        <v>20</v>
      </c>
      <c r="F433" s="779" t="s">
        <v>1878</v>
      </c>
      <c r="G433" s="762" t="s">
        <v>1823</v>
      </c>
      <c r="H433" s="763"/>
    </row>
    <row r="434" spans="1:8" ht="16.5">
      <c r="A434" s="918"/>
      <c r="B434" s="921"/>
      <c r="C434" s="115" t="s">
        <v>1756</v>
      </c>
      <c r="D434" s="153">
        <v>5</v>
      </c>
      <c r="E434" s="136">
        <v>4.75</v>
      </c>
      <c r="F434" s="781"/>
      <c r="G434" s="764"/>
      <c r="H434" s="765"/>
    </row>
    <row r="435" spans="1:8" ht="16.5">
      <c r="A435" s="918"/>
      <c r="B435" s="921"/>
      <c r="C435" s="115" t="s">
        <v>1757</v>
      </c>
      <c r="D435" s="153">
        <v>5</v>
      </c>
      <c r="E435" s="136">
        <v>4</v>
      </c>
      <c r="F435" s="781"/>
      <c r="G435" s="764"/>
      <c r="H435" s="765"/>
    </row>
    <row r="436" spans="1:8" ht="16.5">
      <c r="A436" s="918"/>
      <c r="B436" s="921"/>
      <c r="C436" s="115" t="s">
        <v>1758</v>
      </c>
      <c r="D436" s="153">
        <v>5</v>
      </c>
      <c r="E436" s="136">
        <v>4</v>
      </c>
      <c r="F436" s="781"/>
      <c r="G436" s="764"/>
      <c r="H436" s="765"/>
    </row>
    <row r="437" spans="1:8" ht="16.5">
      <c r="A437" s="918"/>
      <c r="B437" s="921"/>
      <c r="C437" s="115" t="s">
        <v>1759</v>
      </c>
      <c r="D437" s="153">
        <v>1</v>
      </c>
      <c r="E437" s="136">
        <v>0.95</v>
      </c>
      <c r="F437" s="781"/>
      <c r="G437" s="764"/>
      <c r="H437" s="765"/>
    </row>
    <row r="438" spans="1:8" ht="16.5">
      <c r="A438" s="918"/>
      <c r="B438" s="921"/>
      <c r="C438" s="115" t="s">
        <v>1760</v>
      </c>
      <c r="D438" s="151">
        <v>5</v>
      </c>
      <c r="E438" s="136">
        <v>2.25</v>
      </c>
      <c r="F438" s="781"/>
      <c r="G438" s="764"/>
      <c r="H438" s="765"/>
    </row>
    <row r="439" spans="1:8" ht="16.5">
      <c r="A439" s="918"/>
      <c r="B439" s="921"/>
      <c r="C439" s="115" t="s">
        <v>1761</v>
      </c>
      <c r="D439" s="151">
        <v>6</v>
      </c>
      <c r="E439" s="136">
        <v>6</v>
      </c>
      <c r="F439" s="781"/>
      <c r="G439" s="764"/>
      <c r="H439" s="765"/>
    </row>
    <row r="440" spans="1:8" ht="17.25" thickBot="1">
      <c r="A440" s="919"/>
      <c r="B440" s="922"/>
      <c r="C440" s="118" t="s">
        <v>1</v>
      </c>
      <c r="D440" s="152">
        <v>1</v>
      </c>
      <c r="E440" s="138">
        <v>1</v>
      </c>
      <c r="F440" s="780"/>
      <c r="G440" s="766"/>
      <c r="H440" s="767"/>
    </row>
    <row r="441" spans="1:8" ht="16.5">
      <c r="A441" s="917" t="s">
        <v>1764</v>
      </c>
      <c r="B441" s="920" t="s">
        <v>1746</v>
      </c>
      <c r="C441" s="112" t="s">
        <v>1792</v>
      </c>
      <c r="D441" s="150">
        <v>120</v>
      </c>
      <c r="E441" s="134">
        <v>66</v>
      </c>
      <c r="F441" s="774" t="s">
        <v>1849</v>
      </c>
      <c r="G441" s="762" t="s">
        <v>1857</v>
      </c>
      <c r="H441" s="776"/>
    </row>
    <row r="442" spans="1:8" ht="17.25" thickBot="1">
      <c r="A442" s="919"/>
      <c r="B442" s="922"/>
      <c r="C442" s="118" t="s">
        <v>1776</v>
      </c>
      <c r="D442" s="152">
        <v>10</v>
      </c>
      <c r="E442" s="138">
        <v>10</v>
      </c>
      <c r="F442" s="775"/>
      <c r="G442" s="777"/>
      <c r="H442" s="778"/>
    </row>
    <row r="443" spans="1:8" ht="15.75" thickBot="1">
      <c r="A443" s="175" t="s">
        <v>1843</v>
      </c>
      <c r="B443" s="771" t="s">
        <v>1716</v>
      </c>
      <c r="C443" s="772"/>
      <c r="D443" s="772"/>
      <c r="E443" s="772"/>
      <c r="F443" s="772"/>
      <c r="G443" s="772"/>
      <c r="H443" s="773"/>
    </row>
    <row r="444" spans="1:8">
      <c r="A444" s="892" t="s">
        <v>159</v>
      </c>
      <c r="B444" s="893" t="s">
        <v>166</v>
      </c>
      <c r="C444" s="802" t="s">
        <v>167</v>
      </c>
      <c r="D444" s="804" t="s">
        <v>168</v>
      </c>
      <c r="E444" s="804" t="s">
        <v>169</v>
      </c>
      <c r="F444" s="806" t="s">
        <v>154</v>
      </c>
      <c r="G444" s="806" t="s">
        <v>155</v>
      </c>
      <c r="H444" s="806"/>
    </row>
    <row r="445" spans="1:8" ht="15.75" thickBot="1">
      <c r="A445" s="885"/>
      <c r="B445" s="887"/>
      <c r="C445" s="803"/>
      <c r="D445" s="805"/>
      <c r="E445" s="805"/>
      <c r="F445" s="807"/>
      <c r="G445" s="807"/>
      <c r="H445" s="807"/>
    </row>
    <row r="446" spans="1:8">
      <c r="A446" s="863" t="s">
        <v>1785</v>
      </c>
      <c r="B446" s="899" t="s">
        <v>1726</v>
      </c>
      <c r="C446" s="217" t="s">
        <v>1777</v>
      </c>
      <c r="D446" s="154">
        <v>82.5</v>
      </c>
      <c r="E446" s="155">
        <v>74.25</v>
      </c>
      <c r="F446" s="779" t="s">
        <v>1848</v>
      </c>
      <c r="G446" s="750" t="s">
        <v>1847</v>
      </c>
      <c r="H446" s="751"/>
    </row>
    <row r="447" spans="1:8">
      <c r="A447" s="864"/>
      <c r="B447" s="900"/>
      <c r="C447" s="209" t="s">
        <v>1756</v>
      </c>
      <c r="D447" s="156">
        <v>5</v>
      </c>
      <c r="E447" s="157">
        <v>4.75</v>
      </c>
      <c r="F447" s="781"/>
      <c r="G447" s="752"/>
      <c r="H447" s="753"/>
    </row>
    <row r="448" spans="1:8">
      <c r="A448" s="864"/>
      <c r="B448" s="900"/>
      <c r="C448" s="209" t="s">
        <v>1757</v>
      </c>
      <c r="D448" s="156">
        <v>5</v>
      </c>
      <c r="E448" s="157">
        <v>4</v>
      </c>
      <c r="F448" s="781"/>
      <c r="G448" s="752"/>
      <c r="H448" s="753"/>
    </row>
    <row r="449" spans="1:8">
      <c r="A449" s="864"/>
      <c r="B449" s="900"/>
      <c r="C449" s="209" t="s">
        <v>1758</v>
      </c>
      <c r="D449" s="156">
        <v>5</v>
      </c>
      <c r="E449" s="157">
        <v>4</v>
      </c>
      <c r="F449" s="781"/>
      <c r="G449" s="752"/>
      <c r="H449" s="753"/>
    </row>
    <row r="450" spans="1:8">
      <c r="A450" s="864"/>
      <c r="B450" s="900"/>
      <c r="C450" s="209" t="s">
        <v>1759</v>
      </c>
      <c r="D450" s="156">
        <v>1</v>
      </c>
      <c r="E450" s="157">
        <v>0.95</v>
      </c>
      <c r="F450" s="781"/>
      <c r="G450" s="752"/>
      <c r="H450" s="753"/>
    </row>
    <row r="451" spans="1:8">
      <c r="A451" s="864"/>
      <c r="B451" s="900"/>
      <c r="C451" s="209" t="s">
        <v>1760</v>
      </c>
      <c r="D451" s="156">
        <v>5</v>
      </c>
      <c r="E451" s="157">
        <v>2.25</v>
      </c>
      <c r="F451" s="781"/>
      <c r="G451" s="752"/>
      <c r="H451" s="753"/>
    </row>
    <row r="452" spans="1:8">
      <c r="A452" s="864"/>
      <c r="B452" s="900"/>
      <c r="C452" s="209" t="s">
        <v>1761</v>
      </c>
      <c r="D452" s="156">
        <v>5</v>
      </c>
      <c r="E452" s="157">
        <v>5</v>
      </c>
      <c r="F452" s="781"/>
      <c r="G452" s="752"/>
      <c r="H452" s="753"/>
    </row>
    <row r="453" spans="1:8" ht="15.75" thickBot="1">
      <c r="A453" s="927"/>
      <c r="B453" s="901"/>
      <c r="C453" s="218" t="s">
        <v>1</v>
      </c>
      <c r="D453" s="165">
        <v>1</v>
      </c>
      <c r="E453" s="166">
        <v>1</v>
      </c>
      <c r="F453" s="780"/>
      <c r="G453" s="754"/>
      <c r="H453" s="755"/>
    </row>
    <row r="454" spans="1:8">
      <c r="A454" s="863" t="s">
        <v>161</v>
      </c>
      <c r="B454" s="899" t="s">
        <v>1730</v>
      </c>
      <c r="C454" s="217" t="s">
        <v>1768</v>
      </c>
      <c r="D454" s="154">
        <v>50</v>
      </c>
      <c r="E454" s="155">
        <v>50</v>
      </c>
      <c r="F454" s="779" t="s">
        <v>1811</v>
      </c>
      <c r="G454" s="782" t="s">
        <v>1816</v>
      </c>
      <c r="H454" s="759"/>
    </row>
    <row r="455" spans="1:8">
      <c r="A455" s="864"/>
      <c r="B455" s="900"/>
      <c r="C455" s="209" t="s">
        <v>1761</v>
      </c>
      <c r="D455" s="156">
        <v>5</v>
      </c>
      <c r="E455" s="157">
        <v>5</v>
      </c>
      <c r="F455" s="781"/>
      <c r="G455" s="783"/>
      <c r="H455" s="761"/>
    </row>
    <row r="456" spans="1:8">
      <c r="A456" s="864"/>
      <c r="B456" s="900"/>
      <c r="C456" s="209" t="s">
        <v>1773</v>
      </c>
      <c r="D456" s="156">
        <v>40</v>
      </c>
      <c r="E456" s="157">
        <v>34</v>
      </c>
      <c r="F456" s="781"/>
      <c r="G456" s="783"/>
      <c r="H456" s="761"/>
    </row>
    <row r="457" spans="1:8" ht="25.5" customHeight="1">
      <c r="A457" s="864"/>
      <c r="B457" s="900"/>
      <c r="C457" s="209" t="s">
        <v>1759</v>
      </c>
      <c r="D457" s="156">
        <v>1</v>
      </c>
      <c r="E457" s="157">
        <v>0.95</v>
      </c>
      <c r="F457" s="781"/>
      <c r="G457" s="783"/>
      <c r="H457" s="761"/>
    </row>
    <row r="458" spans="1:8" ht="15.75" thickBot="1">
      <c r="A458" s="865"/>
      <c r="B458" s="926"/>
      <c r="C458" s="210" t="s">
        <v>1</v>
      </c>
      <c r="D458" s="158">
        <v>1</v>
      </c>
      <c r="E458" s="159">
        <v>1</v>
      </c>
      <c r="F458" s="780"/>
      <c r="G458" s="784"/>
      <c r="H458" s="769"/>
    </row>
    <row r="459" spans="1:8">
      <c r="A459" s="863" t="s">
        <v>1722</v>
      </c>
      <c r="B459" s="899" t="s">
        <v>1738</v>
      </c>
      <c r="C459" s="217" t="s">
        <v>1778</v>
      </c>
      <c r="D459" s="154">
        <v>40</v>
      </c>
      <c r="E459" s="155">
        <v>40</v>
      </c>
      <c r="F459" s="779" t="s">
        <v>1824</v>
      </c>
      <c r="G459" s="762" t="s">
        <v>1823</v>
      </c>
      <c r="H459" s="763"/>
    </row>
    <row r="460" spans="1:8">
      <c r="A460" s="864"/>
      <c r="B460" s="900"/>
      <c r="C460" s="209" t="s">
        <v>1756</v>
      </c>
      <c r="D460" s="160">
        <v>5</v>
      </c>
      <c r="E460" s="157">
        <v>4.75</v>
      </c>
      <c r="F460" s="781"/>
      <c r="G460" s="764"/>
      <c r="H460" s="765"/>
    </row>
    <row r="461" spans="1:8">
      <c r="A461" s="864"/>
      <c r="B461" s="900"/>
      <c r="C461" s="209" t="s">
        <v>1757</v>
      </c>
      <c r="D461" s="160">
        <v>5</v>
      </c>
      <c r="E461" s="157">
        <v>4</v>
      </c>
      <c r="F461" s="781"/>
      <c r="G461" s="764"/>
      <c r="H461" s="765"/>
    </row>
    <row r="462" spans="1:8">
      <c r="A462" s="864"/>
      <c r="B462" s="900"/>
      <c r="C462" s="209" t="s">
        <v>1758</v>
      </c>
      <c r="D462" s="160">
        <v>5</v>
      </c>
      <c r="E462" s="157">
        <v>4</v>
      </c>
      <c r="F462" s="781"/>
      <c r="G462" s="764"/>
      <c r="H462" s="765"/>
    </row>
    <row r="463" spans="1:8">
      <c r="A463" s="864"/>
      <c r="B463" s="900"/>
      <c r="C463" s="209" t="s">
        <v>1759</v>
      </c>
      <c r="D463" s="160">
        <v>1</v>
      </c>
      <c r="E463" s="157">
        <v>0.95</v>
      </c>
      <c r="F463" s="781"/>
      <c r="G463" s="764"/>
      <c r="H463" s="765"/>
    </row>
    <row r="464" spans="1:8">
      <c r="A464" s="864"/>
      <c r="B464" s="900"/>
      <c r="C464" s="209" t="s">
        <v>1760</v>
      </c>
      <c r="D464" s="156">
        <v>5</v>
      </c>
      <c r="E464" s="157">
        <v>2.25</v>
      </c>
      <c r="F464" s="781"/>
      <c r="G464" s="764"/>
      <c r="H464" s="765"/>
    </row>
    <row r="465" spans="1:8">
      <c r="A465" s="864"/>
      <c r="B465" s="900"/>
      <c r="C465" s="209" t="s">
        <v>1761</v>
      </c>
      <c r="D465" s="156">
        <v>6</v>
      </c>
      <c r="E465" s="157">
        <v>6</v>
      </c>
      <c r="F465" s="781"/>
      <c r="G465" s="764"/>
      <c r="H465" s="765"/>
    </row>
    <row r="466" spans="1:8" ht="15.75" thickBot="1">
      <c r="A466" s="865"/>
      <c r="B466" s="926"/>
      <c r="C466" s="210" t="s">
        <v>1</v>
      </c>
      <c r="D466" s="158">
        <v>1</v>
      </c>
      <c r="E466" s="159">
        <v>1</v>
      </c>
      <c r="F466" s="780"/>
      <c r="G466" s="766"/>
      <c r="H466" s="767"/>
    </row>
    <row r="467" spans="1:8" ht="32.25" customHeight="1">
      <c r="A467" s="863" t="s">
        <v>1764</v>
      </c>
      <c r="B467" s="899" t="s">
        <v>1724</v>
      </c>
      <c r="C467" s="191" t="s">
        <v>1765</v>
      </c>
      <c r="D467" s="124">
        <v>18</v>
      </c>
      <c r="E467" s="114">
        <v>18</v>
      </c>
      <c r="F467" s="779" t="s">
        <v>1828</v>
      </c>
      <c r="G467" s="830" t="s">
        <v>1827</v>
      </c>
      <c r="H467" s="735"/>
    </row>
    <row r="468" spans="1:8" ht="15.75" thickBot="1">
      <c r="A468" s="865"/>
      <c r="B468" s="926"/>
      <c r="C468" s="194" t="s">
        <v>1766</v>
      </c>
      <c r="D468" s="119">
        <v>120</v>
      </c>
      <c r="E468" s="120">
        <v>60</v>
      </c>
      <c r="F468" s="780"/>
      <c r="G468" s="829"/>
      <c r="H468" s="739"/>
    </row>
    <row r="469" spans="1:8" ht="15.75" thickBot="1">
      <c r="A469" s="175" t="s">
        <v>1844</v>
      </c>
      <c r="B469" s="771" t="s">
        <v>1716</v>
      </c>
      <c r="C469" s="772"/>
      <c r="D469" s="772"/>
      <c r="E469" s="772"/>
      <c r="F469" s="772"/>
      <c r="G469" s="772"/>
      <c r="H469" s="773"/>
    </row>
    <row r="470" spans="1:8">
      <c r="A470" s="892" t="s">
        <v>159</v>
      </c>
      <c r="B470" s="893" t="s">
        <v>166</v>
      </c>
      <c r="C470" s="802" t="s">
        <v>167</v>
      </c>
      <c r="D470" s="804" t="s">
        <v>168</v>
      </c>
      <c r="E470" s="804" t="s">
        <v>169</v>
      </c>
      <c r="F470" s="806" t="s">
        <v>154</v>
      </c>
      <c r="G470" s="806" t="s">
        <v>155</v>
      </c>
      <c r="H470" s="806"/>
    </row>
    <row r="471" spans="1:8" ht="15.75" thickBot="1">
      <c r="A471" s="885"/>
      <c r="B471" s="887"/>
      <c r="C471" s="803"/>
      <c r="D471" s="805"/>
      <c r="E471" s="805"/>
      <c r="F471" s="807"/>
      <c r="G471" s="807"/>
      <c r="H471" s="807"/>
    </row>
    <row r="472" spans="1:8">
      <c r="A472" s="866" t="s">
        <v>1785</v>
      </c>
      <c r="B472" s="879" t="s">
        <v>1731</v>
      </c>
      <c r="C472" s="191" t="s">
        <v>1767</v>
      </c>
      <c r="D472" s="133">
        <v>70</v>
      </c>
      <c r="E472" s="134">
        <v>70</v>
      </c>
      <c r="F472" s="779" t="s">
        <v>1852</v>
      </c>
      <c r="G472" s="782" t="s">
        <v>1851</v>
      </c>
      <c r="H472" s="759"/>
    </row>
    <row r="473" spans="1:8">
      <c r="A473" s="867"/>
      <c r="B473" s="880"/>
      <c r="C473" s="192" t="s">
        <v>1756</v>
      </c>
      <c r="D473" s="135">
        <v>10</v>
      </c>
      <c r="E473" s="136">
        <v>9.5</v>
      </c>
      <c r="F473" s="781"/>
      <c r="G473" s="783"/>
      <c r="H473" s="761"/>
    </row>
    <row r="474" spans="1:8">
      <c r="A474" s="867"/>
      <c r="B474" s="880"/>
      <c r="C474" s="192" t="s">
        <v>1757</v>
      </c>
      <c r="D474" s="135">
        <v>10</v>
      </c>
      <c r="E474" s="136">
        <v>8</v>
      </c>
      <c r="F474" s="781"/>
      <c r="G474" s="783"/>
      <c r="H474" s="761"/>
    </row>
    <row r="475" spans="1:8">
      <c r="A475" s="867"/>
      <c r="B475" s="880"/>
      <c r="C475" s="192" t="s">
        <v>1758</v>
      </c>
      <c r="D475" s="135">
        <v>10</v>
      </c>
      <c r="E475" s="136">
        <v>8</v>
      </c>
      <c r="F475" s="781"/>
      <c r="G475" s="783"/>
      <c r="H475" s="761"/>
    </row>
    <row r="476" spans="1:8">
      <c r="A476" s="867"/>
      <c r="B476" s="880"/>
      <c r="C476" s="192" t="s">
        <v>1759</v>
      </c>
      <c r="D476" s="135">
        <v>1</v>
      </c>
      <c r="E476" s="136">
        <v>0.95</v>
      </c>
      <c r="F476" s="781"/>
      <c r="G476" s="783"/>
      <c r="H476" s="761"/>
    </row>
    <row r="477" spans="1:8">
      <c r="A477" s="867"/>
      <c r="B477" s="880"/>
      <c r="C477" s="192" t="s">
        <v>1760</v>
      </c>
      <c r="D477" s="135">
        <v>10</v>
      </c>
      <c r="E477" s="136">
        <v>4.5</v>
      </c>
      <c r="F477" s="781"/>
      <c r="G477" s="783"/>
      <c r="H477" s="761"/>
    </row>
    <row r="478" spans="1:8">
      <c r="A478" s="867"/>
      <c r="B478" s="880"/>
      <c r="C478" s="192" t="s">
        <v>1761</v>
      </c>
      <c r="D478" s="135">
        <v>10</v>
      </c>
      <c r="E478" s="136">
        <v>10</v>
      </c>
      <c r="F478" s="781"/>
      <c r="G478" s="783"/>
      <c r="H478" s="761"/>
    </row>
    <row r="479" spans="1:8" ht="15.75" thickBot="1">
      <c r="A479" s="867"/>
      <c r="B479" s="880"/>
      <c r="C479" s="193" t="s">
        <v>1</v>
      </c>
      <c r="D479" s="139">
        <v>1</v>
      </c>
      <c r="E479" s="140">
        <v>1</v>
      </c>
      <c r="F479" s="808"/>
      <c r="G479" s="783"/>
      <c r="H479" s="761"/>
    </row>
    <row r="480" spans="1:8" ht="15.75" customHeight="1">
      <c r="A480" s="866" t="s">
        <v>161</v>
      </c>
      <c r="B480" s="879" t="s">
        <v>1735</v>
      </c>
      <c r="C480" s="191" t="s">
        <v>1795</v>
      </c>
      <c r="D480" s="133">
        <v>50</v>
      </c>
      <c r="E480" s="134">
        <v>50</v>
      </c>
      <c r="F480" s="779" t="s">
        <v>1863</v>
      </c>
      <c r="G480" s="750" t="s">
        <v>1864</v>
      </c>
      <c r="H480" s="751"/>
    </row>
    <row r="481" spans="1:8" ht="15" customHeight="1">
      <c r="A481" s="867"/>
      <c r="B481" s="880"/>
      <c r="C481" s="192" t="s">
        <v>1756</v>
      </c>
      <c r="D481" s="135">
        <v>10</v>
      </c>
      <c r="E481" s="136">
        <v>9.5</v>
      </c>
      <c r="F481" s="781"/>
      <c r="G481" s="752"/>
      <c r="H481" s="753"/>
    </row>
    <row r="482" spans="1:8">
      <c r="A482" s="867"/>
      <c r="B482" s="880"/>
      <c r="C482" s="192" t="s">
        <v>1757</v>
      </c>
      <c r="D482" s="135">
        <v>20</v>
      </c>
      <c r="E482" s="136">
        <v>16</v>
      </c>
      <c r="F482" s="781"/>
      <c r="G482" s="752"/>
      <c r="H482" s="753"/>
    </row>
    <row r="483" spans="1:8">
      <c r="A483" s="867"/>
      <c r="B483" s="880"/>
      <c r="C483" s="192" t="s">
        <v>1758</v>
      </c>
      <c r="D483" s="135">
        <v>10</v>
      </c>
      <c r="E483" s="136">
        <v>8</v>
      </c>
      <c r="F483" s="781"/>
      <c r="G483" s="752"/>
      <c r="H483" s="753"/>
    </row>
    <row r="484" spans="1:8">
      <c r="A484" s="867"/>
      <c r="B484" s="880"/>
      <c r="C484" s="192" t="s">
        <v>1759</v>
      </c>
      <c r="D484" s="135">
        <v>1</v>
      </c>
      <c r="E484" s="136">
        <v>0.95</v>
      </c>
      <c r="F484" s="781"/>
      <c r="G484" s="752"/>
      <c r="H484" s="753"/>
    </row>
    <row r="485" spans="1:8">
      <c r="A485" s="867"/>
      <c r="B485" s="880"/>
      <c r="C485" s="192" t="s">
        <v>1760</v>
      </c>
      <c r="D485" s="135">
        <v>10</v>
      </c>
      <c r="E485" s="136">
        <v>4.5</v>
      </c>
      <c r="F485" s="781"/>
      <c r="G485" s="752"/>
      <c r="H485" s="753"/>
    </row>
    <row r="486" spans="1:8">
      <c r="A486" s="867"/>
      <c r="B486" s="880"/>
      <c r="C486" s="192" t="s">
        <v>1761</v>
      </c>
      <c r="D486" s="135">
        <v>7</v>
      </c>
      <c r="E486" s="136">
        <v>7</v>
      </c>
      <c r="F486" s="781"/>
      <c r="G486" s="752"/>
      <c r="H486" s="753"/>
    </row>
    <row r="487" spans="1:8" ht="15.75" thickBot="1">
      <c r="A487" s="868"/>
      <c r="B487" s="881"/>
      <c r="C487" s="194" t="s">
        <v>1</v>
      </c>
      <c r="D487" s="137">
        <v>1</v>
      </c>
      <c r="E487" s="138">
        <v>1</v>
      </c>
      <c r="F487" s="780"/>
      <c r="G487" s="754"/>
      <c r="H487" s="755"/>
    </row>
    <row r="488" spans="1:8" ht="27.75" customHeight="1">
      <c r="A488" s="867" t="s">
        <v>162</v>
      </c>
      <c r="B488" s="880" t="s">
        <v>1745</v>
      </c>
      <c r="C488" s="195" t="s">
        <v>1781</v>
      </c>
      <c r="D488" s="148">
        <v>170</v>
      </c>
      <c r="E488" s="149">
        <v>122.4</v>
      </c>
      <c r="F488" s="835" t="s">
        <v>1818</v>
      </c>
      <c r="G488" s="817" t="s">
        <v>1820</v>
      </c>
      <c r="H488" s="836"/>
    </row>
    <row r="489" spans="1:8" ht="15.75" thickBot="1">
      <c r="A489" s="868"/>
      <c r="B489" s="881"/>
      <c r="C489" s="194" t="s">
        <v>1</v>
      </c>
      <c r="D489" s="137">
        <v>1</v>
      </c>
      <c r="E489" s="138">
        <v>1</v>
      </c>
      <c r="F489" s="733"/>
      <c r="G489" s="777"/>
      <c r="H489" s="778"/>
    </row>
    <row r="490" spans="1:8">
      <c r="A490" s="866" t="s">
        <v>1764</v>
      </c>
      <c r="B490" s="879" t="s">
        <v>1727</v>
      </c>
      <c r="C490" s="191" t="s">
        <v>1779</v>
      </c>
      <c r="D490" s="133">
        <v>110</v>
      </c>
      <c r="E490" s="134">
        <v>66</v>
      </c>
      <c r="F490" s="793" t="s">
        <v>1849</v>
      </c>
      <c r="G490" s="789" t="s">
        <v>1850</v>
      </c>
      <c r="H490" s="790"/>
    </row>
    <row r="491" spans="1:8" ht="15.75" thickBot="1">
      <c r="A491" s="868"/>
      <c r="B491" s="881"/>
      <c r="C491" s="194" t="s">
        <v>1776</v>
      </c>
      <c r="D491" s="137">
        <v>10</v>
      </c>
      <c r="E491" s="138">
        <v>10</v>
      </c>
      <c r="F491" s="794"/>
      <c r="G491" s="791"/>
      <c r="H491" s="792"/>
    </row>
    <row r="492" spans="1:8" ht="15.75" thickBot="1">
      <c r="A492" s="175" t="s">
        <v>1845</v>
      </c>
      <c r="B492" s="771" t="s">
        <v>1716</v>
      </c>
      <c r="C492" s="772"/>
      <c r="D492" s="772"/>
      <c r="E492" s="772"/>
      <c r="F492" s="772"/>
      <c r="G492" s="772"/>
      <c r="H492" s="773"/>
    </row>
    <row r="493" spans="1:8">
      <c r="A493" s="892" t="s">
        <v>159</v>
      </c>
      <c r="B493" s="893" t="s">
        <v>166</v>
      </c>
      <c r="C493" s="802" t="s">
        <v>167</v>
      </c>
      <c r="D493" s="804" t="s">
        <v>168</v>
      </c>
      <c r="E493" s="804" t="s">
        <v>169</v>
      </c>
      <c r="F493" s="806" t="s">
        <v>154</v>
      </c>
      <c r="G493" s="806" t="s">
        <v>155</v>
      </c>
      <c r="H493" s="806"/>
    </row>
    <row r="494" spans="1:8" ht="15.75" thickBot="1">
      <c r="A494" s="885"/>
      <c r="B494" s="887"/>
      <c r="C494" s="803"/>
      <c r="D494" s="805"/>
      <c r="E494" s="805"/>
      <c r="F494" s="807"/>
      <c r="G494" s="807"/>
      <c r="H494" s="807"/>
    </row>
    <row r="495" spans="1:8">
      <c r="A495" s="931" t="s">
        <v>161</v>
      </c>
      <c r="B495" s="928" t="s">
        <v>1869</v>
      </c>
      <c r="C495" s="196" t="s">
        <v>1768</v>
      </c>
      <c r="D495" s="109">
        <v>50</v>
      </c>
      <c r="E495" s="168">
        <v>50</v>
      </c>
      <c r="F495" s="779" t="s">
        <v>1811</v>
      </c>
      <c r="G495" s="831" t="s">
        <v>1810</v>
      </c>
      <c r="H495" s="832"/>
    </row>
    <row r="496" spans="1:8">
      <c r="A496" s="932"/>
      <c r="B496" s="929"/>
      <c r="C496" s="197" t="s">
        <v>1761</v>
      </c>
      <c r="D496" s="110">
        <v>17</v>
      </c>
      <c r="E496" s="180">
        <v>17</v>
      </c>
      <c r="F496" s="781"/>
      <c r="G496" s="833"/>
      <c r="H496" s="834"/>
    </row>
    <row r="497" spans="1:8">
      <c r="A497" s="932"/>
      <c r="B497" s="929"/>
      <c r="C497" s="197" t="s">
        <v>1759</v>
      </c>
      <c r="D497" s="110">
        <v>1</v>
      </c>
      <c r="E497" s="180">
        <v>0.95</v>
      </c>
      <c r="F497" s="781"/>
      <c r="G497" s="833"/>
      <c r="H497" s="834"/>
    </row>
    <row r="498" spans="1:8" ht="34.5" customHeight="1" thickBot="1">
      <c r="A498" s="933"/>
      <c r="B498" s="929"/>
      <c r="C498" s="198" t="s">
        <v>1</v>
      </c>
      <c r="D498" s="111">
        <v>0.5</v>
      </c>
      <c r="E498" s="169">
        <v>0.5</v>
      </c>
      <c r="F498" s="780"/>
      <c r="G498" s="843"/>
      <c r="H498" s="844"/>
    </row>
    <row r="499" spans="1:8" ht="15.75" thickBot="1">
      <c r="A499" s="220" t="s">
        <v>160</v>
      </c>
      <c r="B499" s="929"/>
      <c r="C499" s="219" t="s">
        <v>1767</v>
      </c>
      <c r="D499" s="162">
        <v>70</v>
      </c>
      <c r="E499" s="181">
        <v>70</v>
      </c>
      <c r="F499" s="756" t="s">
        <v>1865</v>
      </c>
      <c r="G499" s="758" t="s">
        <v>1866</v>
      </c>
      <c r="H499" s="759"/>
    </row>
    <row r="500" spans="1:8">
      <c r="A500" s="931" t="s">
        <v>162</v>
      </c>
      <c r="B500" s="929"/>
      <c r="C500" s="196" t="s">
        <v>319</v>
      </c>
      <c r="D500" s="109">
        <v>40</v>
      </c>
      <c r="E500" s="109">
        <v>27.2</v>
      </c>
      <c r="F500" s="757"/>
      <c r="G500" s="760"/>
      <c r="H500" s="761"/>
    </row>
    <row r="501" spans="1:8">
      <c r="A501" s="932"/>
      <c r="B501" s="929"/>
      <c r="C501" s="197" t="s">
        <v>1769</v>
      </c>
      <c r="D501" s="110">
        <v>40</v>
      </c>
      <c r="E501" s="110">
        <v>24</v>
      </c>
      <c r="F501" s="757"/>
      <c r="G501" s="760"/>
      <c r="H501" s="761"/>
    </row>
    <row r="502" spans="1:8" ht="15.75" thickBot="1">
      <c r="A502" s="933"/>
      <c r="B502" s="929"/>
      <c r="C502" s="198" t="s">
        <v>1770</v>
      </c>
      <c r="D502" s="111">
        <v>40</v>
      </c>
      <c r="E502" s="111">
        <v>40</v>
      </c>
      <c r="F502" s="757"/>
      <c r="G502" s="760"/>
      <c r="H502" s="761"/>
    </row>
    <row r="503" spans="1:8" ht="15.75" thickBot="1">
      <c r="A503" s="221" t="s">
        <v>1722</v>
      </c>
      <c r="B503" s="929"/>
      <c r="C503" s="201" t="s">
        <v>1771</v>
      </c>
      <c r="D503" s="128">
        <v>20</v>
      </c>
      <c r="E503" s="182">
        <v>20</v>
      </c>
      <c r="F503" s="757"/>
      <c r="G503" s="760"/>
      <c r="H503" s="761"/>
    </row>
    <row r="504" spans="1:8">
      <c r="A504" s="934" t="s">
        <v>1763</v>
      </c>
      <c r="B504" s="929"/>
      <c r="C504" s="196" t="s">
        <v>1756</v>
      </c>
      <c r="D504" s="109">
        <v>10</v>
      </c>
      <c r="E504" s="168">
        <v>9.5</v>
      </c>
      <c r="F504" s="757"/>
      <c r="G504" s="760"/>
      <c r="H504" s="761"/>
    </row>
    <row r="505" spans="1:8">
      <c r="A505" s="935"/>
      <c r="B505" s="929"/>
      <c r="C505" s="197" t="s">
        <v>1772</v>
      </c>
      <c r="D505" s="110">
        <v>15</v>
      </c>
      <c r="E505" s="180">
        <v>12.75</v>
      </c>
      <c r="F505" s="757"/>
      <c r="G505" s="760"/>
      <c r="H505" s="761"/>
    </row>
    <row r="506" spans="1:8">
      <c r="A506" s="935"/>
      <c r="B506" s="929"/>
      <c r="C506" s="197" t="s">
        <v>1758</v>
      </c>
      <c r="D506" s="110">
        <v>10</v>
      </c>
      <c r="E506" s="180">
        <v>8</v>
      </c>
      <c r="F506" s="757"/>
      <c r="G506" s="760"/>
      <c r="H506" s="761"/>
    </row>
    <row r="507" spans="1:8">
      <c r="A507" s="935"/>
      <c r="B507" s="929"/>
      <c r="C507" s="197" t="s">
        <v>1759</v>
      </c>
      <c r="D507" s="110">
        <v>1</v>
      </c>
      <c r="E507" s="180">
        <v>0.95</v>
      </c>
      <c r="F507" s="757"/>
      <c r="G507" s="760"/>
      <c r="H507" s="761"/>
    </row>
    <row r="508" spans="1:8">
      <c r="A508" s="935"/>
      <c r="B508" s="929"/>
      <c r="C508" s="197" t="s">
        <v>1773</v>
      </c>
      <c r="D508" s="110">
        <v>10</v>
      </c>
      <c r="E508" s="180">
        <v>8.5</v>
      </c>
      <c r="F508" s="757"/>
      <c r="G508" s="760"/>
      <c r="H508" s="761"/>
    </row>
    <row r="509" spans="1:8">
      <c r="A509" s="935"/>
      <c r="B509" s="929"/>
      <c r="C509" s="202" t="s">
        <v>1</v>
      </c>
      <c r="D509" s="110">
        <v>1</v>
      </c>
      <c r="E509" s="180">
        <v>1</v>
      </c>
      <c r="F509" s="757"/>
      <c r="G509" s="760"/>
      <c r="H509" s="761"/>
    </row>
    <row r="510" spans="1:8" ht="15.75" thickBot="1">
      <c r="A510" s="935"/>
      <c r="B510" s="930"/>
      <c r="C510" s="198" t="s">
        <v>1774</v>
      </c>
      <c r="D510" s="111">
        <v>5</v>
      </c>
      <c r="E510" s="169">
        <v>4.5</v>
      </c>
      <c r="F510" s="770"/>
      <c r="G510" s="768"/>
      <c r="H510" s="769"/>
    </row>
    <row r="511" spans="1:8">
      <c r="A511" s="866" t="s">
        <v>1764</v>
      </c>
      <c r="B511" s="936" t="s">
        <v>1734</v>
      </c>
      <c r="C511" s="196" t="s">
        <v>1775</v>
      </c>
      <c r="D511" s="109">
        <v>90</v>
      </c>
      <c r="E511" s="109">
        <v>67.5</v>
      </c>
      <c r="F511" s="785" t="s">
        <v>1849</v>
      </c>
      <c r="G511" s="736" t="s">
        <v>1856</v>
      </c>
      <c r="H511" s="737"/>
    </row>
    <row r="512" spans="1:8" ht="15.75" thickBot="1">
      <c r="A512" s="868"/>
      <c r="B512" s="862"/>
      <c r="C512" s="198" t="s">
        <v>1776</v>
      </c>
      <c r="D512" s="111">
        <v>10</v>
      </c>
      <c r="E512" s="111">
        <v>10</v>
      </c>
      <c r="F512" s="786"/>
      <c r="G512" s="738"/>
      <c r="H512" s="739"/>
    </row>
    <row r="513" spans="1:8" ht="15.75" thickBot="1">
      <c r="A513" s="175" t="s">
        <v>1846</v>
      </c>
      <c r="B513" s="771" t="s">
        <v>1716</v>
      </c>
      <c r="C513" s="772"/>
      <c r="D513" s="772"/>
      <c r="E513" s="772"/>
      <c r="F513" s="772"/>
      <c r="G513" s="772"/>
      <c r="H513" s="773"/>
    </row>
    <row r="514" spans="1:8">
      <c r="A514" s="892" t="s">
        <v>159</v>
      </c>
      <c r="B514" s="893" t="s">
        <v>166</v>
      </c>
      <c r="C514" s="802" t="s">
        <v>167</v>
      </c>
      <c r="D514" s="804" t="s">
        <v>168</v>
      </c>
      <c r="E514" s="804" t="s">
        <v>169</v>
      </c>
      <c r="F514" s="806" t="s">
        <v>154</v>
      </c>
      <c r="G514" s="806" t="s">
        <v>155</v>
      </c>
      <c r="H514" s="806"/>
    </row>
    <row r="515" spans="1:8" ht="15.75" thickBot="1">
      <c r="A515" s="885"/>
      <c r="B515" s="887"/>
      <c r="C515" s="803"/>
      <c r="D515" s="805"/>
      <c r="E515" s="805"/>
      <c r="F515" s="807"/>
      <c r="G515" s="807"/>
      <c r="H515" s="807"/>
    </row>
    <row r="516" spans="1:8">
      <c r="A516" s="863" t="s">
        <v>1805</v>
      </c>
      <c r="B516" s="899" t="s">
        <v>1783</v>
      </c>
      <c r="C516" s="191" t="s">
        <v>1755</v>
      </c>
      <c r="D516" s="133">
        <v>70</v>
      </c>
      <c r="E516" s="134">
        <v>65.099999999999994</v>
      </c>
      <c r="F516" s="798" t="s">
        <v>1809</v>
      </c>
      <c r="G516" s="800" t="s">
        <v>1808</v>
      </c>
      <c r="H516" s="744"/>
    </row>
    <row r="517" spans="1:8">
      <c r="A517" s="864"/>
      <c r="B517" s="900"/>
      <c r="C517" s="192" t="s">
        <v>1756</v>
      </c>
      <c r="D517" s="135">
        <v>10</v>
      </c>
      <c r="E517" s="136">
        <v>9.5</v>
      </c>
      <c r="F517" s="799"/>
      <c r="G517" s="801"/>
      <c r="H517" s="746"/>
    </row>
    <row r="518" spans="1:8">
      <c r="A518" s="864"/>
      <c r="B518" s="900"/>
      <c r="C518" s="192" t="s">
        <v>1757</v>
      </c>
      <c r="D518" s="135">
        <v>10</v>
      </c>
      <c r="E518" s="136">
        <v>8</v>
      </c>
      <c r="F518" s="799"/>
      <c r="G518" s="801"/>
      <c r="H518" s="746"/>
    </row>
    <row r="519" spans="1:8">
      <c r="A519" s="864"/>
      <c r="B519" s="900"/>
      <c r="C519" s="192" t="s">
        <v>1758</v>
      </c>
      <c r="D519" s="135">
        <v>10</v>
      </c>
      <c r="E519" s="136">
        <v>8</v>
      </c>
      <c r="F519" s="799"/>
      <c r="G519" s="801"/>
      <c r="H519" s="746"/>
    </row>
    <row r="520" spans="1:8">
      <c r="A520" s="864"/>
      <c r="B520" s="900"/>
      <c r="C520" s="192" t="s">
        <v>1759</v>
      </c>
      <c r="D520" s="135">
        <v>1</v>
      </c>
      <c r="E520" s="136">
        <v>0.95</v>
      </c>
      <c r="F520" s="799"/>
      <c r="G520" s="801"/>
      <c r="H520" s="746"/>
    </row>
    <row r="521" spans="1:8">
      <c r="A521" s="864"/>
      <c r="B521" s="900"/>
      <c r="C521" s="192" t="s">
        <v>1760</v>
      </c>
      <c r="D521" s="135">
        <v>10</v>
      </c>
      <c r="E521" s="136">
        <v>4.5</v>
      </c>
      <c r="F521" s="799"/>
      <c r="G521" s="801"/>
      <c r="H521" s="746"/>
    </row>
    <row r="522" spans="1:8">
      <c r="A522" s="864"/>
      <c r="B522" s="900"/>
      <c r="C522" s="192" t="s">
        <v>1761</v>
      </c>
      <c r="D522" s="135">
        <v>5</v>
      </c>
      <c r="E522" s="136">
        <v>5</v>
      </c>
      <c r="F522" s="799"/>
      <c r="G522" s="801"/>
      <c r="H522" s="746"/>
    </row>
    <row r="523" spans="1:8" ht="15.75" thickBot="1">
      <c r="A523" s="927"/>
      <c r="B523" s="901"/>
      <c r="C523" s="193" t="s">
        <v>1</v>
      </c>
      <c r="D523" s="139">
        <v>1</v>
      </c>
      <c r="E523" s="140">
        <v>1</v>
      </c>
      <c r="F523" s="799"/>
      <c r="G523" s="801"/>
      <c r="H523" s="746"/>
    </row>
    <row r="524" spans="1:8" ht="15" customHeight="1">
      <c r="A524" s="866" t="s">
        <v>161</v>
      </c>
      <c r="B524" s="902" t="s">
        <v>1730</v>
      </c>
      <c r="C524" s="191" t="s">
        <v>1768</v>
      </c>
      <c r="D524" s="133">
        <v>50</v>
      </c>
      <c r="E524" s="134">
        <v>50</v>
      </c>
      <c r="F524" s="779" t="s">
        <v>1811</v>
      </c>
      <c r="G524" s="782" t="s">
        <v>1816</v>
      </c>
      <c r="H524" s="759"/>
    </row>
    <row r="525" spans="1:8">
      <c r="A525" s="867"/>
      <c r="B525" s="897"/>
      <c r="C525" s="192" t="s">
        <v>1761</v>
      </c>
      <c r="D525" s="135">
        <v>5</v>
      </c>
      <c r="E525" s="136">
        <v>5</v>
      </c>
      <c r="F525" s="781"/>
      <c r="G525" s="783"/>
      <c r="H525" s="761"/>
    </row>
    <row r="526" spans="1:8">
      <c r="A526" s="867"/>
      <c r="B526" s="897"/>
      <c r="C526" s="192" t="s">
        <v>1773</v>
      </c>
      <c r="D526" s="135">
        <v>10</v>
      </c>
      <c r="E526" s="136">
        <v>8.5</v>
      </c>
      <c r="F526" s="781"/>
      <c r="G526" s="783"/>
      <c r="H526" s="761"/>
    </row>
    <row r="527" spans="1:8">
      <c r="A527" s="867"/>
      <c r="B527" s="897"/>
      <c r="C527" s="192" t="s">
        <v>1759</v>
      </c>
      <c r="D527" s="135">
        <v>1</v>
      </c>
      <c r="E527" s="136">
        <v>0.95</v>
      </c>
      <c r="F527" s="781"/>
      <c r="G527" s="783"/>
      <c r="H527" s="761"/>
    </row>
    <row r="528" spans="1:8" ht="33.75" customHeight="1" thickBot="1">
      <c r="A528" s="868"/>
      <c r="B528" s="898"/>
      <c r="C528" s="194" t="s">
        <v>1</v>
      </c>
      <c r="D528" s="137">
        <v>1</v>
      </c>
      <c r="E528" s="138">
        <v>1</v>
      </c>
      <c r="F528" s="780"/>
      <c r="G528" s="784"/>
      <c r="H528" s="769"/>
    </row>
    <row r="529" spans="1:8" ht="21" customHeight="1">
      <c r="A529" s="937" t="s">
        <v>162</v>
      </c>
      <c r="B529" s="938" t="s">
        <v>1745</v>
      </c>
      <c r="C529" s="195" t="s">
        <v>319</v>
      </c>
      <c r="D529" s="148">
        <v>90</v>
      </c>
      <c r="E529" s="149">
        <v>61</v>
      </c>
      <c r="F529" s="731" t="s">
        <v>1867</v>
      </c>
      <c r="G529" s="762" t="s">
        <v>1820</v>
      </c>
      <c r="H529" s="776"/>
    </row>
    <row r="530" spans="1:8" ht="15.75" thickBot="1">
      <c r="A530" s="865"/>
      <c r="B530" s="926"/>
      <c r="C530" s="194" t="s">
        <v>1</v>
      </c>
      <c r="D530" s="137">
        <v>1</v>
      </c>
      <c r="E530" s="138">
        <v>1</v>
      </c>
      <c r="F530" s="733"/>
      <c r="G530" s="777"/>
      <c r="H530" s="778"/>
    </row>
    <row r="531" spans="1:8">
      <c r="A531" s="855" t="s">
        <v>1806</v>
      </c>
      <c r="B531" s="852" t="s">
        <v>1802</v>
      </c>
      <c r="C531" s="191" t="s">
        <v>1771</v>
      </c>
      <c r="D531" s="133">
        <v>20</v>
      </c>
      <c r="E531" s="134">
        <v>20</v>
      </c>
      <c r="F531" s="779" t="s">
        <v>1867</v>
      </c>
      <c r="G531" s="762" t="s">
        <v>1823</v>
      </c>
      <c r="H531" s="763"/>
    </row>
    <row r="532" spans="1:8">
      <c r="A532" s="882"/>
      <c r="B532" s="853"/>
      <c r="C532" s="192" t="s">
        <v>1756</v>
      </c>
      <c r="D532" s="135">
        <v>10</v>
      </c>
      <c r="E532" s="136">
        <v>9.5</v>
      </c>
      <c r="F532" s="781"/>
      <c r="G532" s="764"/>
      <c r="H532" s="765"/>
    </row>
    <row r="533" spans="1:8">
      <c r="A533" s="882"/>
      <c r="B533" s="853"/>
      <c r="C533" s="192" t="s">
        <v>1757</v>
      </c>
      <c r="D533" s="135">
        <v>10</v>
      </c>
      <c r="E533" s="136">
        <v>8</v>
      </c>
      <c r="F533" s="781"/>
      <c r="G533" s="764"/>
      <c r="H533" s="765"/>
    </row>
    <row r="534" spans="1:8">
      <c r="A534" s="882"/>
      <c r="B534" s="853"/>
      <c r="C534" s="192" t="s">
        <v>1758</v>
      </c>
      <c r="D534" s="135">
        <v>10</v>
      </c>
      <c r="E534" s="136">
        <v>8</v>
      </c>
      <c r="F534" s="781"/>
      <c r="G534" s="764"/>
      <c r="H534" s="765"/>
    </row>
    <row r="535" spans="1:8">
      <c r="A535" s="882"/>
      <c r="B535" s="853"/>
      <c r="C535" s="192" t="s">
        <v>1759</v>
      </c>
      <c r="D535" s="135">
        <v>1</v>
      </c>
      <c r="E535" s="136">
        <v>0.95</v>
      </c>
      <c r="F535" s="781"/>
      <c r="G535" s="764"/>
      <c r="H535" s="765"/>
    </row>
    <row r="536" spans="1:8">
      <c r="A536" s="882"/>
      <c r="B536" s="853"/>
      <c r="C536" s="192" t="s">
        <v>1760</v>
      </c>
      <c r="D536" s="135">
        <v>10</v>
      </c>
      <c r="E536" s="136">
        <v>4.5</v>
      </c>
      <c r="F536" s="781"/>
      <c r="G536" s="764"/>
      <c r="H536" s="765"/>
    </row>
    <row r="537" spans="1:8">
      <c r="A537" s="882"/>
      <c r="B537" s="853"/>
      <c r="C537" s="192" t="s">
        <v>1761</v>
      </c>
      <c r="D537" s="135">
        <v>5</v>
      </c>
      <c r="E537" s="136">
        <v>5</v>
      </c>
      <c r="F537" s="781"/>
      <c r="G537" s="764"/>
      <c r="H537" s="765"/>
    </row>
    <row r="538" spans="1:8" ht="15.75" thickBot="1">
      <c r="A538" s="856"/>
      <c r="B538" s="939"/>
      <c r="C538" s="194" t="s">
        <v>1</v>
      </c>
      <c r="D538" s="137">
        <v>1</v>
      </c>
      <c r="E538" s="138">
        <v>1</v>
      </c>
      <c r="F538" s="780"/>
      <c r="G538" s="766"/>
      <c r="H538" s="767"/>
    </row>
    <row r="539" spans="1:8">
      <c r="A539" s="855" t="s">
        <v>1764</v>
      </c>
      <c r="B539" s="940" t="s">
        <v>1727</v>
      </c>
      <c r="C539" s="191" t="s">
        <v>1779</v>
      </c>
      <c r="D539" s="133">
        <v>110</v>
      </c>
      <c r="E539" s="134">
        <v>66</v>
      </c>
      <c r="F539" s="793" t="s">
        <v>1849</v>
      </c>
      <c r="G539" s="789" t="s">
        <v>1850</v>
      </c>
      <c r="H539" s="790"/>
    </row>
    <row r="540" spans="1:8" ht="15.75" thickBot="1">
      <c r="A540" s="856"/>
      <c r="B540" s="941"/>
      <c r="C540" s="194" t="s">
        <v>1776</v>
      </c>
      <c r="D540" s="137">
        <v>10</v>
      </c>
      <c r="E540" s="138">
        <v>10</v>
      </c>
      <c r="F540" s="794"/>
      <c r="G540" s="791"/>
      <c r="H540" s="792"/>
    </row>
  </sheetData>
  <mergeCells count="542">
    <mergeCell ref="F495:F498"/>
    <mergeCell ref="G495:H498"/>
    <mergeCell ref="F499:F510"/>
    <mergeCell ref="G499:H510"/>
    <mergeCell ref="F94:F102"/>
    <mergeCell ref="G94:H102"/>
    <mergeCell ref="F301:F302"/>
    <mergeCell ref="G301:H302"/>
    <mergeCell ref="F325:F326"/>
    <mergeCell ref="G325:H326"/>
    <mergeCell ref="F355:F356"/>
    <mergeCell ref="G355:H356"/>
    <mergeCell ref="F222:F223"/>
    <mergeCell ref="G222:H223"/>
    <mergeCell ref="F245:F246"/>
    <mergeCell ref="G245:H246"/>
    <mergeCell ref="F276:F277"/>
    <mergeCell ref="G276:H277"/>
    <mergeCell ref="F261:F268"/>
    <mergeCell ref="G261:H268"/>
    <mergeCell ref="F340:F347"/>
    <mergeCell ref="G385:H386"/>
    <mergeCell ref="F414:F415"/>
    <mergeCell ref="G414:H415"/>
    <mergeCell ref="G47:H58"/>
    <mergeCell ref="F47:F58"/>
    <mergeCell ref="D301:D302"/>
    <mergeCell ref="A320:A321"/>
    <mergeCell ref="B320:B321"/>
    <mergeCell ref="A322:A323"/>
    <mergeCell ref="B322:B323"/>
    <mergeCell ref="E301:E302"/>
    <mergeCell ref="A303:A310"/>
    <mergeCell ref="B303:B310"/>
    <mergeCell ref="B311:B319"/>
    <mergeCell ref="A312:A319"/>
    <mergeCell ref="A292:A293"/>
    <mergeCell ref="B292:B293"/>
    <mergeCell ref="A294:A297"/>
    <mergeCell ref="B294:B297"/>
    <mergeCell ref="E276:E277"/>
    <mergeCell ref="A278:A286"/>
    <mergeCell ref="B278:B286"/>
    <mergeCell ref="A287:A291"/>
    <mergeCell ref="B287:B291"/>
    <mergeCell ref="A273:A274"/>
    <mergeCell ref="B273:B274"/>
    <mergeCell ref="A245:A246"/>
    <mergeCell ref="A7:B8"/>
    <mergeCell ref="A10:A11"/>
    <mergeCell ref="B10:B11"/>
    <mergeCell ref="C10:C11"/>
    <mergeCell ref="D10:D11"/>
    <mergeCell ref="E10:E11"/>
    <mergeCell ref="B9:H9"/>
    <mergeCell ref="G38:H39"/>
    <mergeCell ref="F34:F37"/>
    <mergeCell ref="G34:H37"/>
    <mergeCell ref="F24:F25"/>
    <mergeCell ref="G24:H25"/>
    <mergeCell ref="F26:F33"/>
    <mergeCell ref="F38:F39"/>
    <mergeCell ref="G26:H33"/>
    <mergeCell ref="A26:A33"/>
    <mergeCell ref="B26:B33"/>
    <mergeCell ref="A34:A37"/>
    <mergeCell ref="B34:B37"/>
    <mergeCell ref="A38:A39"/>
    <mergeCell ref="B38:B39"/>
    <mergeCell ref="A12:A19"/>
    <mergeCell ref="B12:B19"/>
    <mergeCell ref="A20:A23"/>
    <mergeCell ref="A1:H1"/>
    <mergeCell ref="A2:H2"/>
    <mergeCell ref="A3:H3"/>
    <mergeCell ref="A4:H4"/>
    <mergeCell ref="A5:B5"/>
    <mergeCell ref="C5:E5"/>
    <mergeCell ref="G5:H5"/>
    <mergeCell ref="A6:B6"/>
    <mergeCell ref="C6:E6"/>
    <mergeCell ref="G6:H6"/>
    <mergeCell ref="A529:A530"/>
    <mergeCell ref="B529:B530"/>
    <mergeCell ref="A531:A538"/>
    <mergeCell ref="B531:B538"/>
    <mergeCell ref="A539:A540"/>
    <mergeCell ref="B539:B540"/>
    <mergeCell ref="G10:H11"/>
    <mergeCell ref="F10:F11"/>
    <mergeCell ref="F12:F19"/>
    <mergeCell ref="G12:H19"/>
    <mergeCell ref="F20:F23"/>
    <mergeCell ref="G20:H23"/>
    <mergeCell ref="F133:F134"/>
    <mergeCell ref="G133:H134"/>
    <mergeCell ref="F162:F163"/>
    <mergeCell ref="G162:H163"/>
    <mergeCell ref="F193:F194"/>
    <mergeCell ref="G193:H194"/>
    <mergeCell ref="F41:F42"/>
    <mergeCell ref="G41:H42"/>
    <mergeCell ref="F62:F63"/>
    <mergeCell ref="G62:H63"/>
    <mergeCell ref="F92:F93"/>
    <mergeCell ref="G92:H93"/>
    <mergeCell ref="A511:A512"/>
    <mergeCell ref="B511:B512"/>
    <mergeCell ref="E514:E515"/>
    <mergeCell ref="A516:A523"/>
    <mergeCell ref="B516:B523"/>
    <mergeCell ref="A524:A528"/>
    <mergeCell ref="B524:B528"/>
    <mergeCell ref="A514:A515"/>
    <mergeCell ref="B514:B515"/>
    <mergeCell ref="C514:C515"/>
    <mergeCell ref="D514:D515"/>
    <mergeCell ref="A493:A494"/>
    <mergeCell ref="B493:B494"/>
    <mergeCell ref="C493:C494"/>
    <mergeCell ref="D493:D494"/>
    <mergeCell ref="E493:E494"/>
    <mergeCell ref="B495:B510"/>
    <mergeCell ref="A495:A498"/>
    <mergeCell ref="A504:A510"/>
    <mergeCell ref="A470:A471"/>
    <mergeCell ref="B470:B471"/>
    <mergeCell ref="C470:C471"/>
    <mergeCell ref="D470:D471"/>
    <mergeCell ref="E470:E471"/>
    <mergeCell ref="A490:A491"/>
    <mergeCell ref="B490:B491"/>
    <mergeCell ref="A472:A479"/>
    <mergeCell ref="B472:B479"/>
    <mergeCell ref="A480:A487"/>
    <mergeCell ref="B480:B487"/>
    <mergeCell ref="A488:A489"/>
    <mergeCell ref="B488:B489"/>
    <mergeCell ref="A500:A502"/>
    <mergeCell ref="A444:A445"/>
    <mergeCell ref="B444:B445"/>
    <mergeCell ref="C444:C445"/>
    <mergeCell ref="D444:D445"/>
    <mergeCell ref="E444:E445"/>
    <mergeCell ref="A467:A468"/>
    <mergeCell ref="B467:B468"/>
    <mergeCell ref="A446:A453"/>
    <mergeCell ref="B446:B453"/>
    <mergeCell ref="A454:A458"/>
    <mergeCell ref="B454:B458"/>
    <mergeCell ref="A459:A466"/>
    <mergeCell ref="B459:B466"/>
    <mergeCell ref="A414:A415"/>
    <mergeCell ref="B414:B415"/>
    <mergeCell ref="C414:C415"/>
    <mergeCell ref="D414:D415"/>
    <mergeCell ref="E414:E415"/>
    <mergeCell ref="A433:A440"/>
    <mergeCell ref="B433:B440"/>
    <mergeCell ref="A441:A442"/>
    <mergeCell ref="B441:B442"/>
    <mergeCell ref="A416:A426"/>
    <mergeCell ref="B416:B426"/>
    <mergeCell ref="A427:A430"/>
    <mergeCell ref="B427:B430"/>
    <mergeCell ref="A431:A432"/>
    <mergeCell ref="B431:B432"/>
    <mergeCell ref="A385:A386"/>
    <mergeCell ref="B385:B386"/>
    <mergeCell ref="A403:A410"/>
    <mergeCell ref="B403:B410"/>
    <mergeCell ref="A411:A412"/>
    <mergeCell ref="B411:B412"/>
    <mergeCell ref="E385:E386"/>
    <mergeCell ref="A387:A394"/>
    <mergeCell ref="B387:B394"/>
    <mergeCell ref="A395:A399"/>
    <mergeCell ref="B395:B400"/>
    <mergeCell ref="A401:A402"/>
    <mergeCell ref="B401:B402"/>
    <mergeCell ref="C355:C356"/>
    <mergeCell ref="D355:D356"/>
    <mergeCell ref="E355:E356"/>
    <mergeCell ref="A373:A380"/>
    <mergeCell ref="B373:B380"/>
    <mergeCell ref="A382:A383"/>
    <mergeCell ref="B382:B383"/>
    <mergeCell ref="A357:A365"/>
    <mergeCell ref="B357:B365"/>
    <mergeCell ref="A366:A370"/>
    <mergeCell ref="B366:B370"/>
    <mergeCell ref="A371:A372"/>
    <mergeCell ref="B371:B372"/>
    <mergeCell ref="A352:A353"/>
    <mergeCell ref="B352:B353"/>
    <mergeCell ref="A327:A334"/>
    <mergeCell ref="B327:B334"/>
    <mergeCell ref="A335:A339"/>
    <mergeCell ref="B335:B339"/>
    <mergeCell ref="A340:A347"/>
    <mergeCell ref="B340:B347"/>
    <mergeCell ref="A355:A356"/>
    <mergeCell ref="B355:B356"/>
    <mergeCell ref="A348:A351"/>
    <mergeCell ref="B348:B351"/>
    <mergeCell ref="A325:A326"/>
    <mergeCell ref="B325:B326"/>
    <mergeCell ref="C325:C326"/>
    <mergeCell ref="D325:D326"/>
    <mergeCell ref="E325:E326"/>
    <mergeCell ref="A301:A302"/>
    <mergeCell ref="B301:B302"/>
    <mergeCell ref="C301:C302"/>
    <mergeCell ref="B255:B258"/>
    <mergeCell ref="A259:A260"/>
    <mergeCell ref="B259:B260"/>
    <mergeCell ref="A276:A277"/>
    <mergeCell ref="B276:B277"/>
    <mergeCell ref="B245:B246"/>
    <mergeCell ref="A298:A299"/>
    <mergeCell ref="B298:B299"/>
    <mergeCell ref="C245:C246"/>
    <mergeCell ref="D245:D246"/>
    <mergeCell ref="E245:E246"/>
    <mergeCell ref="A261:A268"/>
    <mergeCell ref="B261:B268"/>
    <mergeCell ref="A269:A272"/>
    <mergeCell ref="B269:B272"/>
    <mergeCell ref="A247:A254"/>
    <mergeCell ref="B247:B254"/>
    <mergeCell ref="A255:A258"/>
    <mergeCell ref="A222:A223"/>
    <mergeCell ref="B222:B223"/>
    <mergeCell ref="C222:C223"/>
    <mergeCell ref="D222:D223"/>
    <mergeCell ref="E222:E223"/>
    <mergeCell ref="A242:A243"/>
    <mergeCell ref="B242:B243"/>
    <mergeCell ref="A224:A231"/>
    <mergeCell ref="B224:B231"/>
    <mergeCell ref="A232:A235"/>
    <mergeCell ref="B232:B239"/>
    <mergeCell ref="A236:A239"/>
    <mergeCell ref="A240:A241"/>
    <mergeCell ref="B240:B241"/>
    <mergeCell ref="A215:A218"/>
    <mergeCell ref="B215:B218"/>
    <mergeCell ref="A219:A220"/>
    <mergeCell ref="B219:B220"/>
    <mergeCell ref="A195:A202"/>
    <mergeCell ref="B195:B202"/>
    <mergeCell ref="A203:A206"/>
    <mergeCell ref="B203:B206"/>
    <mergeCell ref="A207:A214"/>
    <mergeCell ref="B207:B214"/>
    <mergeCell ref="A190:A191"/>
    <mergeCell ref="B190:B191"/>
    <mergeCell ref="A164:A171"/>
    <mergeCell ref="B164:B171"/>
    <mergeCell ref="A172:A175"/>
    <mergeCell ref="B172:B175"/>
    <mergeCell ref="A176:A177"/>
    <mergeCell ref="B176:B177"/>
    <mergeCell ref="A193:A194"/>
    <mergeCell ref="B193:B194"/>
    <mergeCell ref="A162:A163"/>
    <mergeCell ref="B162:B163"/>
    <mergeCell ref="C162:C163"/>
    <mergeCell ref="D162:D163"/>
    <mergeCell ref="E162:E163"/>
    <mergeCell ref="A178:A185"/>
    <mergeCell ref="B178:B185"/>
    <mergeCell ref="A186:A189"/>
    <mergeCell ref="B186:B189"/>
    <mergeCell ref="A133:A134"/>
    <mergeCell ref="B133:B134"/>
    <mergeCell ref="C133:C134"/>
    <mergeCell ref="D133:D134"/>
    <mergeCell ref="E133:E134"/>
    <mergeCell ref="A159:A160"/>
    <mergeCell ref="B159:B160"/>
    <mergeCell ref="A135:A145"/>
    <mergeCell ref="B135:B145"/>
    <mergeCell ref="A146:A150"/>
    <mergeCell ref="B146:B150"/>
    <mergeCell ref="A151:A158"/>
    <mergeCell ref="B151:B158"/>
    <mergeCell ref="A109:A110"/>
    <mergeCell ref="B109:B110"/>
    <mergeCell ref="C109:C110"/>
    <mergeCell ref="D109:D110"/>
    <mergeCell ref="E109:E110"/>
    <mergeCell ref="A126:A129"/>
    <mergeCell ref="B126:B129"/>
    <mergeCell ref="A130:A131"/>
    <mergeCell ref="B130:B131"/>
    <mergeCell ref="A111:A118"/>
    <mergeCell ref="B111:B118"/>
    <mergeCell ref="A119:A123"/>
    <mergeCell ref="B119:B123"/>
    <mergeCell ref="A124:A125"/>
    <mergeCell ref="B124:B125"/>
    <mergeCell ref="A104:A105"/>
    <mergeCell ref="B104:B105"/>
    <mergeCell ref="A106:A107"/>
    <mergeCell ref="B106:B107"/>
    <mergeCell ref="A92:A93"/>
    <mergeCell ref="B92:B93"/>
    <mergeCell ref="C92:C93"/>
    <mergeCell ref="D92:D93"/>
    <mergeCell ref="E92:E93"/>
    <mergeCell ref="C62:C63"/>
    <mergeCell ref="D62:D63"/>
    <mergeCell ref="E62:E63"/>
    <mergeCell ref="A85:A88"/>
    <mergeCell ref="B85:B88"/>
    <mergeCell ref="A89:A90"/>
    <mergeCell ref="B89:B90"/>
    <mergeCell ref="A94:A102"/>
    <mergeCell ref="B94:B102"/>
    <mergeCell ref="A59:A60"/>
    <mergeCell ref="B59:B60"/>
    <mergeCell ref="A64:A71"/>
    <mergeCell ref="B64:B71"/>
    <mergeCell ref="A72:A76"/>
    <mergeCell ref="B72:B76"/>
    <mergeCell ref="A77:A84"/>
    <mergeCell ref="B77:B84"/>
    <mergeCell ref="A62:A63"/>
    <mergeCell ref="B62:B63"/>
    <mergeCell ref="E41:E42"/>
    <mergeCell ref="B43:B58"/>
    <mergeCell ref="A43:A46"/>
    <mergeCell ref="A48:A50"/>
    <mergeCell ref="A52:A58"/>
    <mergeCell ref="A41:A42"/>
    <mergeCell ref="B41:B42"/>
    <mergeCell ref="C41:C42"/>
    <mergeCell ref="D41:D42"/>
    <mergeCell ref="B20:B23"/>
    <mergeCell ref="A24:A25"/>
    <mergeCell ref="B24:B25"/>
    <mergeCell ref="F516:F523"/>
    <mergeCell ref="G516:H523"/>
    <mergeCell ref="F427:F430"/>
    <mergeCell ref="G427:H430"/>
    <mergeCell ref="F240:F241"/>
    <mergeCell ref="G240:H241"/>
    <mergeCell ref="B492:H492"/>
    <mergeCell ref="B513:H513"/>
    <mergeCell ref="F327:F334"/>
    <mergeCell ref="G327:H334"/>
    <mergeCell ref="F446:F453"/>
    <mergeCell ref="G446:H453"/>
    <mergeCell ref="C276:C277"/>
    <mergeCell ref="D276:D277"/>
    <mergeCell ref="C385:C386"/>
    <mergeCell ref="D385:D386"/>
    <mergeCell ref="F493:F494"/>
    <mergeCell ref="G493:H494"/>
    <mergeCell ref="F514:F515"/>
    <mergeCell ref="G514:H515"/>
    <mergeCell ref="F385:F386"/>
    <mergeCell ref="F43:F46"/>
    <mergeCell ref="G43:H46"/>
    <mergeCell ref="F72:F76"/>
    <mergeCell ref="G72:H76"/>
    <mergeCell ref="F172:F175"/>
    <mergeCell ref="G172:H175"/>
    <mergeCell ref="F203:F206"/>
    <mergeCell ref="G203:H206"/>
    <mergeCell ref="F119:F123"/>
    <mergeCell ref="G119:H123"/>
    <mergeCell ref="F104:F105"/>
    <mergeCell ref="G104:H105"/>
    <mergeCell ref="F124:F125"/>
    <mergeCell ref="G124:H125"/>
    <mergeCell ref="B61:H61"/>
    <mergeCell ref="G64:H71"/>
    <mergeCell ref="F64:F71"/>
    <mergeCell ref="F77:F84"/>
    <mergeCell ref="G77:H84"/>
    <mergeCell ref="F190:F191"/>
    <mergeCell ref="F164:F171"/>
    <mergeCell ref="G164:H171"/>
    <mergeCell ref="F135:F145"/>
    <mergeCell ref="G135:H145"/>
    <mergeCell ref="F524:F528"/>
    <mergeCell ref="G524:H528"/>
    <mergeCell ref="F454:F458"/>
    <mergeCell ref="G454:H458"/>
    <mergeCell ref="F335:F339"/>
    <mergeCell ref="G335:H339"/>
    <mergeCell ref="F255:F258"/>
    <mergeCell ref="G255:H258"/>
    <mergeCell ref="F320:F321"/>
    <mergeCell ref="G320:H321"/>
    <mergeCell ref="F371:F372"/>
    <mergeCell ref="G371:H372"/>
    <mergeCell ref="F488:F489"/>
    <mergeCell ref="G488:H489"/>
    <mergeCell ref="B275:H275"/>
    <mergeCell ref="B300:H300"/>
    <mergeCell ref="B324:H324"/>
    <mergeCell ref="B354:H354"/>
    <mergeCell ref="B384:H384"/>
    <mergeCell ref="B413:H413"/>
    <mergeCell ref="B443:H443"/>
    <mergeCell ref="B469:H469"/>
    <mergeCell ref="F303:F310"/>
    <mergeCell ref="G303:H310"/>
    <mergeCell ref="F89:F90"/>
    <mergeCell ref="G89:H90"/>
    <mergeCell ref="F529:F530"/>
    <mergeCell ref="G529:H530"/>
    <mergeCell ref="F176:F177"/>
    <mergeCell ref="G176:H177"/>
    <mergeCell ref="F292:F293"/>
    <mergeCell ref="G292:H293"/>
    <mergeCell ref="F431:F432"/>
    <mergeCell ref="G431:H432"/>
    <mergeCell ref="F269:F272"/>
    <mergeCell ref="G269:H272"/>
    <mergeCell ref="F294:F297"/>
    <mergeCell ref="G294:H297"/>
    <mergeCell ref="F348:F351"/>
    <mergeCell ref="G348:H351"/>
    <mergeCell ref="G381:H381"/>
    <mergeCell ref="F242:F243"/>
    <mergeCell ref="G242:H243"/>
    <mergeCell ref="F352:F353"/>
    <mergeCell ref="G352:H353"/>
    <mergeCell ref="F467:F468"/>
    <mergeCell ref="G467:H468"/>
    <mergeCell ref="G146:H150"/>
    <mergeCell ref="G531:H538"/>
    <mergeCell ref="G382:H383"/>
    <mergeCell ref="F511:F512"/>
    <mergeCell ref="G511:H512"/>
    <mergeCell ref="F85:F88"/>
    <mergeCell ref="G85:H88"/>
    <mergeCell ref="F126:F129"/>
    <mergeCell ref="G126:H129"/>
    <mergeCell ref="F186:F189"/>
    <mergeCell ref="G186:H189"/>
    <mergeCell ref="F215:F218"/>
    <mergeCell ref="G215:H218"/>
    <mergeCell ref="B91:H91"/>
    <mergeCell ref="B108:H108"/>
    <mergeCell ref="B132:H132"/>
    <mergeCell ref="B161:H161"/>
    <mergeCell ref="B192:H192"/>
    <mergeCell ref="B221:H221"/>
    <mergeCell ref="F195:F202"/>
    <mergeCell ref="G195:H202"/>
    <mergeCell ref="F178:F185"/>
    <mergeCell ref="G178:H185"/>
    <mergeCell ref="F207:F214"/>
    <mergeCell ref="G207:H214"/>
    <mergeCell ref="F539:F540"/>
    <mergeCell ref="G539:H540"/>
    <mergeCell ref="G111:H118"/>
    <mergeCell ref="F111:F118"/>
    <mergeCell ref="F224:F231"/>
    <mergeCell ref="G224:H231"/>
    <mergeCell ref="F247:F254"/>
    <mergeCell ref="G247:H254"/>
    <mergeCell ref="F472:F479"/>
    <mergeCell ref="G472:H479"/>
    <mergeCell ref="F357:F365"/>
    <mergeCell ref="G357:H365"/>
    <mergeCell ref="G366:H370"/>
    <mergeCell ref="F366:F370"/>
    <mergeCell ref="F382:F383"/>
    <mergeCell ref="F373:F380"/>
    <mergeCell ref="G373:H380"/>
    <mergeCell ref="F403:F410"/>
    <mergeCell ref="G403:H410"/>
    <mergeCell ref="F433:F440"/>
    <mergeCell ref="G433:H440"/>
    <mergeCell ref="F459:F466"/>
    <mergeCell ref="G459:H466"/>
    <mergeCell ref="F531:F538"/>
    <mergeCell ref="F151:F158"/>
    <mergeCell ref="G151:H158"/>
    <mergeCell ref="G103:H103"/>
    <mergeCell ref="G190:H191"/>
    <mergeCell ref="F322:F323"/>
    <mergeCell ref="G322:H323"/>
    <mergeCell ref="F490:F491"/>
    <mergeCell ref="G490:H491"/>
    <mergeCell ref="B244:H244"/>
    <mergeCell ref="F387:F394"/>
    <mergeCell ref="G387:H394"/>
    <mergeCell ref="C193:C194"/>
    <mergeCell ref="D193:D194"/>
    <mergeCell ref="E193:E194"/>
    <mergeCell ref="F109:F110"/>
    <mergeCell ref="G109:H110"/>
    <mergeCell ref="F444:F445"/>
    <mergeCell ref="G444:H445"/>
    <mergeCell ref="F470:F471"/>
    <mergeCell ref="G470:H471"/>
    <mergeCell ref="F480:F487"/>
    <mergeCell ref="G480:H487"/>
    <mergeCell ref="F278:F286"/>
    <mergeCell ref="G278:H286"/>
    <mergeCell ref="B40:H40"/>
    <mergeCell ref="F219:F220"/>
    <mergeCell ref="G219:H220"/>
    <mergeCell ref="F411:F412"/>
    <mergeCell ref="G411:H412"/>
    <mergeCell ref="F441:F442"/>
    <mergeCell ref="G441:H442"/>
    <mergeCell ref="F259:F260"/>
    <mergeCell ref="G259:H260"/>
    <mergeCell ref="F273:F274"/>
    <mergeCell ref="G273:H274"/>
    <mergeCell ref="F298:F299"/>
    <mergeCell ref="G298:H299"/>
    <mergeCell ref="F232:F239"/>
    <mergeCell ref="G232:H239"/>
    <mergeCell ref="F159:F160"/>
    <mergeCell ref="G159:H160"/>
    <mergeCell ref="F59:F60"/>
    <mergeCell ref="G59:H60"/>
    <mergeCell ref="G106:H107"/>
    <mergeCell ref="F106:F107"/>
    <mergeCell ref="G130:H131"/>
    <mergeCell ref="F130:F131"/>
    <mergeCell ref="F146:F150"/>
    <mergeCell ref="F287:F291"/>
    <mergeCell ref="G287:H291"/>
    <mergeCell ref="F416:F426"/>
    <mergeCell ref="G416:H426"/>
    <mergeCell ref="F311:F319"/>
    <mergeCell ref="G311:H319"/>
    <mergeCell ref="F395:F400"/>
    <mergeCell ref="G395:H400"/>
    <mergeCell ref="G340:H347"/>
    <mergeCell ref="G401:H402"/>
    <mergeCell ref="F401:F402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analisis macronutrientes</vt:lpstr>
      <vt:lpstr>Analisis Micronutrientes</vt:lpstr>
      <vt:lpstr>% Parte Comestible</vt:lpstr>
      <vt:lpstr>CICLO DE MENUS</vt:lpstr>
      <vt:lpstr>ANALISIS QUIMICO_PAE</vt:lpstr>
      <vt:lpstr>TAC 2018</vt:lpstr>
      <vt:lpstr>RECETAS</vt:lpstr>
      <vt:lpstr>'CICLO DE MENUS'!Área_de_impresión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hzambrano</dc:creator>
  <cp:lastModifiedBy>HP</cp:lastModifiedBy>
  <cp:lastPrinted>2022-10-05T21:57:45Z</cp:lastPrinted>
  <dcterms:created xsi:type="dcterms:W3CDTF">2016-01-18T20:00:54Z</dcterms:created>
  <dcterms:modified xsi:type="dcterms:W3CDTF">2022-10-05T22:15:32Z</dcterms:modified>
</cp:coreProperties>
</file>