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_list" sheetId="1" state="visible" r:id="rId2"/>
    <sheet name="Reference_List" sheetId="2" state="visible" r:id="rId3"/>
    <sheet name="gene_list_Express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<sst xmlns="http://schemas.openxmlformats.org/spreadsheetml/2006/main" count="1124" uniqueCount="306">
  <si>
    <t xml:space="preserve">General_ID</t>
  </si>
  <si>
    <t xml:space="preserve">Location</t>
  </si>
  <si>
    <t xml:space="preserve">CV_GeneCode</t>
  </si>
  <si>
    <t xml:space="preserve">CV_Gene_name</t>
  </si>
  <si>
    <t xml:space="preserve">OA_sensitivity</t>
  </si>
  <si>
    <t xml:space="preserve">Species_List</t>
  </si>
  <si>
    <t xml:space="preserve">Mantle_Tissue</t>
  </si>
  <si>
    <t xml:space="preserve">Reference</t>
  </si>
  <si>
    <t xml:space="preserve">Calbindin</t>
  </si>
  <si>
    <t xml:space="preserve">LOC111136252</t>
  </si>
  <si>
    <t xml:space="preserve">CB</t>
  </si>
  <si>
    <t xml:space="preserve">Yes</t>
  </si>
  <si>
    <t xml:space="preserve">Pinctada Fucata</t>
  </si>
  <si>
    <t xml:space="preserve">Calcineurin-binding protein</t>
  </si>
  <si>
    <t xml:space="preserve">LOC111126382</t>
  </si>
  <si>
    <t xml:space="preserve">CNBP</t>
  </si>
  <si>
    <t xml:space="preserve">calcineurin-binding protein cabin-1-like</t>
  </si>
  <si>
    <t xml:space="preserve">Unknown</t>
  </si>
  <si>
    <t xml:space="preserve">P. martensii</t>
  </si>
  <si>
    <t xml:space="preserve">Calmodulin</t>
  </si>
  <si>
    <t xml:space="preserve">LOC111121912</t>
  </si>
  <si>
    <t xml:space="preserve">CM</t>
  </si>
  <si>
    <t xml:space="preserve">1,10,12</t>
  </si>
  <si>
    <t xml:space="preserve">LOC111122108</t>
  </si>
  <si>
    <t xml:space="preserve">LOC111125333</t>
  </si>
  <si>
    <t xml:space="preserve">LOC111126455</t>
  </si>
  <si>
    <t xml:space="preserve">LOC111127966</t>
  </si>
  <si>
    <t xml:space="preserve">LOC111128214</t>
  </si>
  <si>
    <t xml:space="preserve">LOC111129023</t>
  </si>
  <si>
    <t xml:space="preserve">LOC111129433</t>
  </si>
  <si>
    <t xml:space="preserve">LOC111129434</t>
  </si>
  <si>
    <t xml:space="preserve">LOC111129435</t>
  </si>
  <si>
    <t xml:space="preserve">LOC111129443</t>
  </si>
  <si>
    <t xml:space="preserve">LOC111129444</t>
  </si>
  <si>
    <t xml:space="preserve">LOC111129445</t>
  </si>
  <si>
    <t xml:space="preserve">LOC111129447</t>
  </si>
  <si>
    <t xml:space="preserve">LOC111129448</t>
  </si>
  <si>
    <t xml:space="preserve">LOC111129449</t>
  </si>
  <si>
    <t xml:space="preserve">LOC111129452</t>
  </si>
  <si>
    <t xml:space="preserve">LOC111129799</t>
  </si>
  <si>
    <t xml:space="preserve">LOC111130847</t>
  </si>
  <si>
    <t xml:space="preserve">LOC111133239</t>
  </si>
  <si>
    <t xml:space="preserve">LOC111135195</t>
  </si>
  <si>
    <t xml:space="preserve">LOC111135253</t>
  </si>
  <si>
    <t xml:space="preserve">Calnexin</t>
  </si>
  <si>
    <t xml:space="preserve">LOC111125459</t>
  </si>
  <si>
    <t xml:space="preserve">CR</t>
  </si>
  <si>
    <t xml:space="preserve">calnexin-like</t>
  </si>
  <si>
    <t xml:space="preserve">C. virgnica</t>
  </si>
  <si>
    <t xml:space="preserve">Calponin</t>
  </si>
  <si>
    <t xml:space="preserve">LOC111099692</t>
  </si>
  <si>
    <t xml:space="preserve">CN</t>
  </si>
  <si>
    <t xml:space="preserve">1,10</t>
  </si>
  <si>
    <t xml:space="preserve">LOC111108212</t>
  </si>
  <si>
    <t xml:space="preserve">LOC111109302</t>
  </si>
  <si>
    <t xml:space="preserve">LOC111115451</t>
  </si>
  <si>
    <t xml:space="preserve">Calreticulin</t>
  </si>
  <si>
    <t xml:space="preserve">LOC111121532</t>
  </si>
  <si>
    <t xml:space="preserve">calreticulin-like</t>
  </si>
  <si>
    <t xml:space="preserve">Caltractin</t>
  </si>
  <si>
    <t xml:space="preserve">LOC111122110</t>
  </si>
  <si>
    <t xml:space="preserve">CT</t>
  </si>
  <si>
    <t xml:space="preserve"> Caltractin-like</t>
  </si>
  <si>
    <t xml:space="preserve">LOC111125421</t>
  </si>
  <si>
    <t xml:space="preserve"> Caltractin-like (transcript discrepancy)</t>
  </si>
  <si>
    <t xml:space="preserve">LOC111133785</t>
  </si>
  <si>
    <t xml:space="preserve">LOC111136013</t>
  </si>
  <si>
    <t xml:space="preserve">Carbonic Anhydrase</t>
  </si>
  <si>
    <t xml:space="preserve">LOC111112162</t>
  </si>
  <si>
    <t xml:space="preserve">CA</t>
  </si>
  <si>
    <t xml:space="preserve">B. elegans</t>
  </si>
  <si>
    <t xml:space="preserve">Whole</t>
  </si>
  <si>
    <t xml:space="preserve">4,10</t>
  </si>
  <si>
    <t xml:space="preserve">LOC111113402</t>
  </si>
  <si>
    <t xml:space="preserve">LOC111114059</t>
  </si>
  <si>
    <t xml:space="preserve">LOC111117514</t>
  </si>
  <si>
    <t xml:space="preserve">LOC111120606</t>
  </si>
  <si>
    <t xml:space="preserve">LOC111120607</t>
  </si>
  <si>
    <t xml:space="preserve">LOC111122701</t>
  </si>
  <si>
    <t xml:space="preserve">LOC111123083</t>
  </si>
  <si>
    <t xml:space="preserve">LOC111127093</t>
  </si>
  <si>
    <t xml:space="preserve">LOC111127254</t>
  </si>
  <si>
    <t xml:space="preserve">LOC111130106</t>
  </si>
  <si>
    <t xml:space="preserve">LOC111130107</t>
  </si>
  <si>
    <t xml:space="preserve">LOC111133036</t>
  </si>
  <si>
    <t xml:space="preserve">LOC111133247</t>
  </si>
  <si>
    <t xml:space="preserve">LOC111133640</t>
  </si>
  <si>
    <t xml:space="preserve">LOC111134104</t>
  </si>
  <si>
    <t xml:space="preserve">LOC111134699</t>
  </si>
  <si>
    <t xml:space="preserve">LOC111134700</t>
  </si>
  <si>
    <t xml:space="preserve">LOC111137424</t>
  </si>
  <si>
    <t xml:space="preserve">LOC11125708</t>
  </si>
  <si>
    <t xml:space="preserve">EF Hand </t>
  </si>
  <si>
    <t xml:space="preserve">LOC111103305</t>
  </si>
  <si>
    <t xml:space="preserve">EFH</t>
  </si>
  <si>
    <t xml:space="preserve">LOC111104008</t>
  </si>
  <si>
    <t xml:space="preserve">LOC111110006</t>
  </si>
  <si>
    <t xml:space="preserve">LOC111112418</t>
  </si>
  <si>
    <t xml:space="preserve">LOC111112623</t>
  </si>
  <si>
    <t xml:space="preserve">LOC111118097</t>
  </si>
  <si>
    <t xml:space="preserve">LOC111118098</t>
  </si>
  <si>
    <t xml:space="preserve">LOC111118977</t>
  </si>
  <si>
    <t xml:space="preserve">LOC111119562</t>
  </si>
  <si>
    <t xml:space="preserve">LOC111119770</t>
  </si>
  <si>
    <t xml:space="preserve">LOC111126847</t>
  </si>
  <si>
    <t xml:space="preserve">LOC111129187</t>
  </si>
  <si>
    <t xml:space="preserve">LOC111130486</t>
  </si>
  <si>
    <t xml:space="preserve">LOC111131218</t>
  </si>
  <si>
    <t xml:space="preserve">LOC111133892</t>
  </si>
  <si>
    <t xml:space="preserve">LOC111135064</t>
  </si>
  <si>
    <t xml:space="preserve">LOC111135878</t>
  </si>
  <si>
    <t xml:space="preserve">LOC111136156</t>
  </si>
  <si>
    <t xml:space="preserve">LOC111136641</t>
  </si>
  <si>
    <t xml:space="preserve">LOC111137150</t>
  </si>
  <si>
    <t xml:space="preserve">Epidermal Growth Factor</t>
  </si>
  <si>
    <t xml:space="preserve">LOC111134661</t>
  </si>
  <si>
    <t xml:space="preserve">EGF</t>
  </si>
  <si>
    <t xml:space="preserve">Lysine-rich matrix protein</t>
  </si>
  <si>
    <t xml:space="preserve">LOC111119664</t>
  </si>
  <si>
    <t xml:space="preserve">LCMP</t>
  </si>
  <si>
    <t xml:space="preserve">LOC111128150</t>
  </si>
  <si>
    <t xml:space="preserve">LOC111128244</t>
  </si>
  <si>
    <t xml:space="preserve">LOC111138384</t>
  </si>
  <si>
    <t xml:space="preserve">Mantle Protein</t>
  </si>
  <si>
    <t xml:space="preserve">LOC111115595</t>
  </si>
  <si>
    <t xml:space="preserve">MAP</t>
  </si>
  <si>
    <t xml:space="preserve">LOC111115840</t>
  </si>
  <si>
    <t xml:space="preserve">Matrix Protein</t>
  </si>
  <si>
    <t xml:space="preserve">MP</t>
  </si>
  <si>
    <t xml:space="preserve">LOC111135329</t>
  </si>
  <si>
    <t xml:space="preserve">LOC111137937</t>
  </si>
  <si>
    <t xml:space="preserve">Nacrein</t>
  </si>
  <si>
    <t xml:space="preserve">LOC111104068</t>
  </si>
  <si>
    <t xml:space="preserve">NA</t>
  </si>
  <si>
    <t xml:space="preserve">LOC111104447</t>
  </si>
  <si>
    <t xml:space="preserve">LOC111104833</t>
  </si>
  <si>
    <t xml:space="preserve">LOC111104844</t>
  </si>
  <si>
    <t xml:space="preserve">LOC111105097</t>
  </si>
  <si>
    <t xml:space="preserve">LOC111105098</t>
  </si>
  <si>
    <t xml:space="preserve">LOC111105106</t>
  </si>
  <si>
    <t xml:space="preserve">LOC111105218</t>
  </si>
  <si>
    <t xml:space="preserve">LOC111105623</t>
  </si>
  <si>
    <t xml:space="preserve">LOC111107350</t>
  </si>
  <si>
    <t xml:space="preserve">LOC111107361</t>
  </si>
  <si>
    <t xml:space="preserve">LOC111107957</t>
  </si>
  <si>
    <t xml:space="preserve">LOC111108028</t>
  </si>
  <si>
    <t xml:space="preserve">LOC111136431</t>
  </si>
  <si>
    <t xml:space="preserve">PiF</t>
  </si>
  <si>
    <t xml:space="preserve">LOC111105131</t>
  </si>
  <si>
    <t xml:space="preserve">PIF</t>
  </si>
  <si>
    <t xml:space="preserve">LOC111108062</t>
  </si>
  <si>
    <t xml:space="preserve">LOC111109234</t>
  </si>
  <si>
    <t xml:space="preserve">LOC111113502</t>
  </si>
  <si>
    <t xml:space="preserve">LOC111114745</t>
  </si>
  <si>
    <t xml:space="preserve">LOC111116492</t>
  </si>
  <si>
    <t xml:space="preserve">LOC111121428</t>
  </si>
  <si>
    <t xml:space="preserve">Prisilkin-39</t>
  </si>
  <si>
    <t xml:space="preserve">LOC111117223</t>
  </si>
  <si>
    <t xml:space="preserve">PR39</t>
  </si>
  <si>
    <t xml:space="preserve">No</t>
  </si>
  <si>
    <t xml:space="preserve">LOC111117881</t>
  </si>
  <si>
    <t xml:space="preserve">LOC111126084</t>
  </si>
  <si>
    <t xml:space="preserve">LOC111128147</t>
  </si>
  <si>
    <t xml:space="preserve">Prismalin-14</t>
  </si>
  <si>
    <t xml:space="preserve">LOC111117488</t>
  </si>
  <si>
    <t xml:space="preserve">PR14</t>
  </si>
  <si>
    <t xml:space="preserve">Regucalcin</t>
  </si>
  <si>
    <t xml:space="preserve">LOC111120853</t>
  </si>
  <si>
    <t xml:space="preserve">RC</t>
  </si>
  <si>
    <t xml:space="preserve">Regucalcin-like</t>
  </si>
  <si>
    <t xml:space="preserve">LOC111121418</t>
  </si>
  <si>
    <t xml:space="preserve">LOC111121420</t>
  </si>
  <si>
    <t xml:space="preserve">Shell Matrix Protein</t>
  </si>
  <si>
    <t xml:space="preserve">LOC111104993</t>
  </si>
  <si>
    <t xml:space="preserve">SMP</t>
  </si>
  <si>
    <t xml:space="preserve">LOC111124700</t>
  </si>
  <si>
    <t xml:space="preserve">LOC111126747</t>
  </si>
  <si>
    <t xml:space="preserve">LOC111131210</t>
  </si>
  <si>
    <t xml:space="preserve">Shematrin</t>
  </si>
  <si>
    <t xml:space="preserve">LOC111099455</t>
  </si>
  <si>
    <t xml:space="preserve">SH</t>
  </si>
  <si>
    <t xml:space="preserve">LOC111128707</t>
  </si>
  <si>
    <t xml:space="preserve">LOC111130135</t>
  </si>
  <si>
    <t xml:space="preserve">LOC111130982</t>
  </si>
  <si>
    <t xml:space="preserve">LOC111132639</t>
  </si>
  <si>
    <t xml:space="preserve">LOC111132660</t>
  </si>
  <si>
    <t xml:space="preserve">Silk Gland Protein</t>
  </si>
  <si>
    <t xml:space="preserve">LOC111104442</t>
  </si>
  <si>
    <t xml:space="preserve">SGP</t>
  </si>
  <si>
    <t xml:space="preserve">C. virginica</t>
  </si>
  <si>
    <t xml:space="preserve">Vascular endothelial Growth Factor</t>
  </si>
  <si>
    <t xml:space="preserve">LOC111126735</t>
  </si>
  <si>
    <t xml:space="preserve">VEGF</t>
  </si>
  <si>
    <t xml:space="preserve">C. gigas</t>
  </si>
  <si>
    <t xml:space="preserve">2,3</t>
  </si>
  <si>
    <t xml:space="preserve">Vascular endothelial Growth factor receptor</t>
  </si>
  <si>
    <t xml:space="preserve">LOC111124011</t>
  </si>
  <si>
    <t xml:space="preserve">VEGFR</t>
  </si>
  <si>
    <t xml:space="preserve">LOC111130384</t>
  </si>
  <si>
    <t xml:space="preserve">LOC111132819</t>
  </si>
  <si>
    <t xml:space="preserve">ID</t>
  </si>
  <si>
    <t xml:space="preserve">Abbrev</t>
  </si>
  <si>
    <t xml:space="preserve">Species</t>
  </si>
  <si>
    <t xml:space="preserve">Taxonomic Group</t>
  </si>
  <si>
    <t xml:space="preserve">Li et al. 2016</t>
  </si>
  <si>
    <t xml:space="preserve">P. fuctatus</t>
  </si>
  <si>
    <t xml:space="preserve">Oyster</t>
  </si>
  <si>
    <t xml:space="preserve">Ivanina et al. 2018</t>
  </si>
  <si>
    <t xml:space="preserve">Griffiths et al. 2019</t>
  </si>
  <si>
    <t xml:space="preserve">Coral</t>
  </si>
  <si>
    <t xml:space="preserve">Evans et al. 2013</t>
  </si>
  <si>
    <t xml:space="preserve">S. purpuratus</t>
  </si>
  <si>
    <t xml:space="preserve">Urchin</t>
  </si>
  <si>
    <t xml:space="preserve">Johnson and Hofmann 2017</t>
  </si>
  <si>
    <t xml:space="preserve">L. helicina</t>
  </si>
  <si>
    <t xml:space="preserve">Copepod</t>
  </si>
  <si>
    <t xml:space="preserve">Vidal-Dupiol et al. 2013</t>
  </si>
  <si>
    <t xml:space="preserve">P. damicornis</t>
  </si>
  <si>
    <t xml:space="preserve">Wong et al. 2018</t>
  </si>
  <si>
    <t xml:space="preserve">Evans and Watson-Wynn 2014</t>
  </si>
  <si>
    <t xml:space="preserve">Shi et al.  2013</t>
  </si>
  <si>
    <t xml:space="preserve">Pinctada martensii</t>
  </si>
  <si>
    <t xml:space="preserve">Joubert et al. 2013</t>
  </si>
  <si>
    <t xml:space="preserve">Pinctada margaritifera</t>
  </si>
  <si>
    <t xml:space="preserve">Richards et al 2017 (MS thesis)</t>
  </si>
  <si>
    <t xml:space="preserve">Crassostrea virginica</t>
  </si>
  <si>
    <t xml:space="preserve">Kirsikka Sillanpää (PhD Dissertation)</t>
  </si>
  <si>
    <t xml:space="preserve">meanExpression</t>
  </si>
  <si>
    <t xml:space="preserve">CvE_D9</t>
  </si>
  <si>
    <t xml:space="preserve">CvE_D80</t>
  </si>
  <si>
    <t xml:space="preserve">C_D9vD80</t>
  </si>
  <si>
    <t xml:space="preserve">Diff</t>
  </si>
  <si>
    <t xml:space="preserve">predict</t>
  </si>
  <si>
    <t xml:space="preserve">LOC111099458</t>
  </si>
  <si>
    <t xml:space="preserve">serine/arginine repetitive matrix protein 2-like, transcript variant X2</t>
  </si>
  <si>
    <t xml:space="preserve">leucine-rich repeat and calponin homology domain-containing protein 2-like, transcript variant X4</t>
  </si>
  <si>
    <t xml:space="preserve">LOC111103115</t>
  </si>
  <si>
    <t xml:space="preserve">SWI/SNF-related matrix-associated actin-dependent regulator of chromatin subfamily E member 1-like, transcript variant X7</t>
  </si>
  <si>
    <t xml:space="preserve">EF-hand calcium-binding domain-containing protein 6-like, transcript variant X1</t>
  </si>
  <si>
    <t xml:space="preserve">silk gland factor 3-like</t>
  </si>
  <si>
    <t xml:space="preserve">protein PIF-like</t>
  </si>
  <si>
    <t xml:space="preserve">EF-hand calcium-binding domain-containing protein 12-like</t>
  </si>
  <si>
    <t xml:space="preserve">EF-hand calcium-binding domain-containing protein 1-like</t>
  </si>
  <si>
    <t xml:space="preserve">LOC111113040</t>
  </si>
  <si>
    <t xml:space="preserve">SWI/SNF-related matrix-associated actin-dependent regulator of chromatin subfamily A-like protein 1, transcript variant X1</t>
  </si>
  <si>
    <t xml:space="preserve">LOC111114820</t>
  </si>
  <si>
    <t xml:space="preserve">SWI/SNF-related matrix-associated actin-dependent regulator of chromatin subfamily D member 1-like, transcript variant X1</t>
  </si>
  <si>
    <t xml:space="preserve">LOC111114842</t>
  </si>
  <si>
    <t xml:space="preserve">SWI/SNF-related matrix-associated actin-dependent regulator of chromatin subfamily D member 1-like, transcript variant X4</t>
  </si>
  <si>
    <t xml:space="preserve">LOC111114977</t>
  </si>
  <si>
    <t xml:space="preserve">serine/arginine repetitive matrix protein 2-like, transcript variant X1</t>
  </si>
  <si>
    <t xml:space="preserve">mantle protein-like</t>
  </si>
  <si>
    <t xml:space="preserve">prismalin-14-like</t>
  </si>
  <si>
    <t xml:space="preserve">carbonic anhydrase 1-like</t>
  </si>
  <si>
    <t xml:space="preserve">prisilkin-39-like, transcript variant X2</t>
  </si>
  <si>
    <t xml:space="preserve">zinc finger ZZ-type and EF-hand domain-containing protein 1-like</t>
  </si>
  <si>
    <t xml:space="preserve">EF-hand calcium-binding domain-containing protein 7-like, transcript variant X4</t>
  </si>
  <si>
    <t xml:space="preserve">splicing regulatory glutamine/lysine-rich protein 1-like</t>
  </si>
  <si>
    <t xml:space="preserve">LOC111120584</t>
  </si>
  <si>
    <t xml:space="preserve">carbonic anhydrase-like</t>
  </si>
  <si>
    <t xml:space="preserve">calmodulin-A-like</t>
  </si>
  <si>
    <t xml:space="preserve">calcium/calmodulin-dependent protein kinase type II delta chain-like, transcript variant X4</t>
  </si>
  <si>
    <t xml:space="preserve">putative carbonic anhydrase-like protein 1</t>
  </si>
  <si>
    <t xml:space="preserve">putative carbonic anhydrase-like protein 2, transcript variant X2</t>
  </si>
  <si>
    <t xml:space="preserve">vascular endothelial growth factor receptor 1-like, transcript variant X1</t>
  </si>
  <si>
    <t xml:space="preserve">calmodulin-regulated spectrin-associated protein 1-like</t>
  </si>
  <si>
    <t xml:space="preserve">calcium/calmodulin-dependent 3',5'-cyclic nucleotide phosphodiesterase 1A-like, transcript variant X13</t>
  </si>
  <si>
    <t xml:space="preserve">vascular endothelial growth factor C-like, transcript variant X1</t>
  </si>
  <si>
    <t xml:space="preserve">EF-hand domain-containing family member B-like</t>
  </si>
  <si>
    <t xml:space="preserve">carbonic anhydrase-related protein 10-like</t>
  </si>
  <si>
    <t xml:space="preserve">aspartate, glycine, lysine and serine-rich protein-like, transcript variant X2</t>
  </si>
  <si>
    <t xml:space="preserve">calmodulin-like protein 12</t>
  </si>
  <si>
    <t xml:space="preserve">aspartate, glycine, lysine and serine-rich protein-like, transcript variant X11</t>
  </si>
  <si>
    <t xml:space="preserve">calmodulin-like, transcript variant X3</t>
  </si>
  <si>
    <t xml:space="preserve">EF-hand calcium-binding domain-containing protein 11-like</t>
  </si>
  <si>
    <t xml:space="preserve">calmodulin-like, transcript variant X2</t>
  </si>
  <si>
    <t xml:space="preserve">calmodulin, transcript variant X1</t>
  </si>
  <si>
    <t xml:space="preserve">calmodulin, transcript variant X2</t>
  </si>
  <si>
    <t xml:space="preserve">calmodulin-like</t>
  </si>
  <si>
    <t xml:space="preserve">carbonic anhydrase 2-like</t>
  </si>
  <si>
    <t xml:space="preserve">carbonic anhydrase 2-like, transcript variant X6</t>
  </si>
  <si>
    <t xml:space="preserve">zwei Ig domain protein zig-8-like, transcript variant X4</t>
  </si>
  <si>
    <t xml:space="preserve">ankyrin repeat and EF-hand domain-containing protein 1-like</t>
  </si>
  <si>
    <t xml:space="preserve">calmodulin-lysine N-methyltransferase-like, transcript variant X3</t>
  </si>
  <si>
    <t xml:space="preserve">shematrin-like protein 2</t>
  </si>
  <si>
    <t xml:space="preserve">EF-hand calcium-binding domain-containing protein 2-like</t>
  </si>
  <si>
    <t xml:space="preserve">LOC111132362</t>
  </si>
  <si>
    <t xml:space="preserve">serine/arginine repetitive matrix protein 2-like</t>
  </si>
  <si>
    <t xml:space="preserve">vascular endothelial growth factor receptor 2-like, transcript variant X4</t>
  </si>
  <si>
    <t xml:space="preserve">LOC111132990</t>
  </si>
  <si>
    <t xml:space="preserve">serine/arginine repetitive matrix protein 2-like, transcript variant X6</t>
  </si>
  <si>
    <t xml:space="preserve">carbonic anhydrase-related protein-like, transcript variant X2</t>
  </si>
  <si>
    <t xml:space="preserve">calcium/calmodulin-dependent protein kinase kinase 1-like, transcript variant X1</t>
  </si>
  <si>
    <t xml:space="preserve">N-terminal EF-hand calcium-binding protein 1-like</t>
  </si>
  <si>
    <t xml:space="preserve">EGF-like domain-containing protein 2</t>
  </si>
  <si>
    <t xml:space="preserve">carbonic anhydrase 2-like, transcript variant X2</t>
  </si>
  <si>
    <t xml:space="preserve">EF-hand domain-containing family member C2-like</t>
  </si>
  <si>
    <t xml:space="preserve">calmodulin-binding transcription activator 1-like, transcript variant X5</t>
  </si>
  <si>
    <t xml:space="preserve">ras and EF-hand domain-containing protein homolog, transcript variant X2</t>
  </si>
  <si>
    <t xml:space="preserve">EF-hand calcium-binding domain-containing protein 5-like</t>
  </si>
  <si>
    <t xml:space="preserve">calbindin-32-like</t>
  </si>
  <si>
    <t xml:space="preserve">nacrein-like protein</t>
  </si>
  <si>
    <t xml:space="preserve">EF-hand calcium-binding domain-containing protein 6-like, transcript variant X4</t>
  </si>
  <si>
    <t xml:space="preserve">EF-hand domain-containing protein D2-like</t>
  </si>
  <si>
    <t xml:space="preserve">cartilage matrix protein-like, transcript variant X1</t>
  </si>
  <si>
    <t xml:space="preserve">leucine-, glutamate- and lysine-rich protein 1-like, transcript variant X2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</si>
</sst>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b val="true"/>
      <sz val="10"/>
      <name val="Cambria"/>
      <family val="0"/>
      <charset val="1"/>
    </font>
    <font>
      <sz val="10"/>
      <name val="Cambria"/>
      <family val="0"/>
      <charset val="1"/>
    </font>
    <font>
      <sz val="1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0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21" activeCellId="0" sqref="A121"/>
    </sheetView>
  </sheetViews>
  <sheetFormatPr defaultRowHeight="15.75" zeroHeight="false" outlineLevelRow="0" outlineLevelCol="0"/>
  <cols>
    <col collapsed="false" customWidth="true" hidden="false" outlineLevel="0" max="1" min="1" style="1" width="52.79"/>
    <col collapsed="false" customWidth="true" hidden="false" outlineLevel="0" max="2" min="2" style="1" width="22.92"/>
    <col collapsed="false" customWidth="true" hidden="false" outlineLevel="0" max="3" min="3" style="1" width="19"/>
    <col collapsed="false" customWidth="true" hidden="false" outlineLevel="0" max="4" min="4" style="1" width="140.74"/>
    <col collapsed="false" customWidth="true" hidden="false" outlineLevel="0" max="5" min="5" style="1" width="18.76"/>
    <col collapsed="false" customWidth="true" hidden="false" outlineLevel="0" max="6" min="6" style="1" width="19.3"/>
    <col collapsed="false" customWidth="true" hidden="false" outlineLevel="0" max="1017" min="7" style="1" width="14.43"/>
    <col collapsed="false" customWidth="false" hidden="false" outlineLevel="0" max="1025" min="1018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customFormat="false" ht="15" hidden="false" customHeight="false" outlineLevel="0" collapsed="false">
      <c r="A2" s="4" t="s">
        <v>8</v>
      </c>
      <c r="B2" s="4" t="s">
        <v>9</v>
      </c>
      <c r="C2" s="4" t="s">
        <v>10</v>
      </c>
      <c r="D2" s="4" t="str">
        <f aca="false" t="array" ref="D2:D2">IF(ISNA(INDEX(gene_list_Expression!$B:$G,MATCH($B2,gene_list_Expression!$A:$A,0),6)),"",INDEX(gene_list_Expression!$B:$G,MATCH($B2,gene_list_Expression!$A:$A,0),6))</f>
        <v>calbindin-32-like</v>
      </c>
      <c r="E2" s="4" t="s">
        <v>11</v>
      </c>
      <c r="F2" s="4" t="s">
        <v>12</v>
      </c>
      <c r="G2" s="4" t="s">
        <v>11</v>
      </c>
      <c r="H2" s="4" t="n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customFormat="false" ht="15" hidden="false" customHeight="fals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11</v>
      </c>
      <c r="H3" s="4" t="n">
        <v>10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customFormat="false" ht="15" hidden="false" customHeight="false" outlineLevel="0" collapsed="false">
      <c r="A4" s="4" t="s">
        <v>19</v>
      </c>
      <c r="B4" s="4" t="s">
        <v>20</v>
      </c>
      <c r="C4" s="4" t="s">
        <v>21</v>
      </c>
      <c r="D4" s="4" t="str">
        <f aca="false" t="array" ref="D4:D4">IF(ISNA(INDEX(gene_list_Expression!$B:$G,MATCH($B4,gene_list_Expression!$A:$A,0),6)),"",INDEX(gene_list_Expression!$B:$G,MATCH($B4,gene_list_Expression!$A:$A,0),6))</f>
        <v>calmodulin-A-like</v>
      </c>
      <c r="E4" s="4" t="s">
        <v>11</v>
      </c>
      <c r="F4" s="4" t="s">
        <v>12</v>
      </c>
      <c r="G4" s="4" t="s">
        <v>11</v>
      </c>
      <c r="H4" s="4" t="s">
        <v>22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customFormat="false" ht="15" hidden="false" customHeight="false" outlineLevel="0" collapsed="false">
      <c r="A5" s="4" t="s">
        <v>19</v>
      </c>
      <c r="B5" s="4" t="s">
        <v>23</v>
      </c>
      <c r="C5" s="4" t="s">
        <v>21</v>
      </c>
      <c r="D5" s="4" t="str">
        <f aca="false" t="array" ref="D5:D5">IF(ISNA(INDEX(gene_list_Expression!$B:$G,MATCH($B5,gene_list_Expression!$A:$A,0),6)),"",INDEX(gene_list_Expression!$B:$G,MATCH($B5,gene_list_Expression!$A:$A,0),6))</f>
        <v>calcium/calmodulin-dependent protein kinase type II delta chain-like, transcript variant X4</v>
      </c>
      <c r="E5" s="4" t="s">
        <v>11</v>
      </c>
      <c r="F5" s="4" t="s">
        <v>12</v>
      </c>
      <c r="G5" s="4" t="s">
        <v>11</v>
      </c>
      <c r="H5" s="4" t="s">
        <v>22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customFormat="false" ht="15" hidden="false" customHeight="false" outlineLevel="0" collapsed="false">
      <c r="A6" s="4" t="s">
        <v>19</v>
      </c>
      <c r="B6" s="4" t="s">
        <v>24</v>
      </c>
      <c r="C6" s="4" t="s">
        <v>21</v>
      </c>
      <c r="D6" s="4" t="str">
        <f aca="false" t="array" ref="D6:D6">IF(ISNA(INDEX(gene_list_Expression!$B:$G,MATCH($B6,gene_list_Expression!$A:$A,0),6)),"",INDEX(gene_list_Expression!$B:$G,MATCH($B6,gene_list_Expression!$A:$A,0),6))</f>
        <v>calmodulin-regulated spectrin-associated protein 1-like</v>
      </c>
      <c r="E6" s="4" t="s">
        <v>11</v>
      </c>
      <c r="F6" s="4" t="s">
        <v>12</v>
      </c>
      <c r="G6" s="4" t="s">
        <v>11</v>
      </c>
      <c r="H6" s="4" t="s">
        <v>22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15" hidden="false" customHeight="false" outlineLevel="0" collapsed="false">
      <c r="A7" s="4" t="s">
        <v>19</v>
      </c>
      <c r="B7" s="4" t="s">
        <v>25</v>
      </c>
      <c r="C7" s="4" t="s">
        <v>21</v>
      </c>
      <c r="D7" s="4" t="str">
        <f aca="false" t="array" ref="D7:D7">IF(ISNA(INDEX(gene_list_Expression!$B:$G,MATCH($B7,gene_list_Expression!$A:$A,0),6)),"",INDEX(gene_list_Expression!$B:$G,MATCH($B7,gene_list_Expression!$A:$A,0),6))</f>
        <v>calcium/calmodulin-dependent 3',5'-cyclic nucleotide phosphodiesterase 1A-like, transcript variant X13</v>
      </c>
      <c r="E7" s="4" t="s">
        <v>11</v>
      </c>
      <c r="F7" s="4" t="s">
        <v>12</v>
      </c>
      <c r="G7" s="4" t="s">
        <v>11</v>
      </c>
      <c r="H7" s="4" t="s">
        <v>22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customFormat="false" ht="15" hidden="false" customHeight="false" outlineLevel="0" collapsed="false">
      <c r="A8" s="4" t="s">
        <v>19</v>
      </c>
      <c r="B8" s="4" t="s">
        <v>26</v>
      </c>
      <c r="C8" s="4" t="s">
        <v>21</v>
      </c>
      <c r="D8" s="4" t="str">
        <f aca="false" t="array" ref="D8:D8">IF(ISNA(INDEX(gene_list_Expression!$B:$G,MATCH($B8,gene_list_Expression!$A:$A,0),6)),"",INDEX(gene_list_Expression!$B:$G,MATCH($B8,gene_list_Expression!$A:$A,0),6))</f>
        <v>calmodulin-regulated spectrin-associated protein 1-like</v>
      </c>
      <c r="E8" s="4" t="s">
        <v>11</v>
      </c>
      <c r="F8" s="4" t="s">
        <v>12</v>
      </c>
      <c r="G8" s="4" t="s">
        <v>11</v>
      </c>
      <c r="H8" s="4" t="s">
        <v>22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customFormat="false" ht="15" hidden="false" customHeight="false" outlineLevel="0" collapsed="false">
      <c r="A9" s="4" t="s">
        <v>19</v>
      </c>
      <c r="B9" s="4" t="s">
        <v>27</v>
      </c>
      <c r="C9" s="4" t="s">
        <v>21</v>
      </c>
      <c r="D9" s="4" t="str">
        <f aca="false" t="array" ref="D9:D9">IF(ISNA(INDEX(gene_list_Expression!$B:$G,MATCH($B9,gene_list_Expression!$A:$A,0),6)),"",INDEX(gene_list_Expression!$B:$G,MATCH($B9,gene_list_Expression!$A:$A,0),6))</f>
        <v>calmodulin-like protein 12</v>
      </c>
      <c r="E9" s="4" t="s">
        <v>11</v>
      </c>
      <c r="F9" s="4" t="s">
        <v>12</v>
      </c>
      <c r="G9" s="4" t="s">
        <v>11</v>
      </c>
      <c r="H9" s="4" t="s">
        <v>22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customFormat="false" ht="15" hidden="false" customHeight="false" outlineLevel="0" collapsed="false">
      <c r="A10" s="4" t="s">
        <v>19</v>
      </c>
      <c r="B10" s="4" t="s">
        <v>28</v>
      </c>
      <c r="C10" s="4" t="s">
        <v>21</v>
      </c>
      <c r="D10" s="4" t="str">
        <f aca="false" t="array" ref="D10:D10">IF(ISNA(INDEX(gene_list_Expression!$B:$G,MATCH($B10,gene_list_Expression!$A:$A,0),6)),"",INDEX(gene_list_Expression!$B:$G,MATCH($B10,gene_list_Expression!$A:$A,0),6))</f>
        <v>calmodulin-like, transcript variant X3</v>
      </c>
      <c r="E10" s="4" t="s">
        <v>11</v>
      </c>
      <c r="F10" s="4" t="s">
        <v>12</v>
      </c>
      <c r="G10" s="4" t="s">
        <v>11</v>
      </c>
      <c r="H10" s="4" t="s">
        <v>22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customFormat="false" ht="13.8" hidden="false" customHeight="false" outlineLevel="0" collapsed="false">
      <c r="A11" s="4" t="s">
        <v>19</v>
      </c>
      <c r="B11" s="4" t="s">
        <v>29</v>
      </c>
      <c r="C11" s="4" t="s">
        <v>21</v>
      </c>
      <c r="D11" s="4" t="str">
        <f aca="false" t="array" ref="D11:D11">IF(ISNA(INDEX(gene_list_Expression!$B:$G,MATCH($B11,gene_list_Expression!$A:$A,0),6)),"",INDEX(gene_list_Expression!$B:$G,MATCH($B11,gene_list_Expression!$A:$A,0),6))</f>
        <v/>
      </c>
      <c r="E11" s="4" t="s">
        <v>11</v>
      </c>
      <c r="F11" s="4" t="s">
        <v>12</v>
      </c>
      <c r="G11" s="4" t="s">
        <v>11</v>
      </c>
      <c r="H11" s="4" t="s">
        <v>22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customFormat="false" ht="15" hidden="false" customHeight="false" outlineLevel="0" collapsed="false">
      <c r="A12" s="4" t="s">
        <v>19</v>
      </c>
      <c r="B12" s="4" t="s">
        <v>30</v>
      </c>
      <c r="C12" s="4" t="s">
        <v>21</v>
      </c>
      <c r="D12" s="4" t="str">
        <f aca="false" t="array" ref="D12:D12">IF(ISNA(INDEX(gene_list_Expression!$B:$G,MATCH($B12,gene_list_Expression!$A:$A,0),6)),"",INDEX(gene_list_Expression!$B:$G,MATCH($B12,gene_list_Expression!$A:$A,0),6))</f>
        <v>calmodulin-like, transcript variant X2</v>
      </c>
      <c r="E12" s="4" t="s">
        <v>11</v>
      </c>
      <c r="F12" s="4" t="s">
        <v>12</v>
      </c>
      <c r="G12" s="4" t="s">
        <v>11</v>
      </c>
      <c r="H12" s="4" t="s">
        <v>22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customFormat="false" ht="15" hidden="false" customHeight="false" outlineLevel="0" collapsed="false">
      <c r="A13" s="4" t="s">
        <v>19</v>
      </c>
      <c r="B13" s="4" t="s">
        <v>31</v>
      </c>
      <c r="C13" s="4" t="s">
        <v>21</v>
      </c>
      <c r="D13" s="4" t="str">
        <f aca="false" t="array" ref="D13:D13">IF(ISNA(INDEX(gene_list_Expression!$B:$G,MATCH($B13,gene_list_Expression!$A:$A,0),6)),"",INDEX(gene_list_Expression!$B:$G,MATCH($B13,gene_list_Expression!$A:$A,0),6))</f>
        <v>calmodulin-like, transcript variant X2</v>
      </c>
      <c r="E13" s="4" t="s">
        <v>11</v>
      </c>
      <c r="F13" s="4" t="s">
        <v>12</v>
      </c>
      <c r="G13" s="4" t="s">
        <v>11</v>
      </c>
      <c r="H13" s="4" t="s">
        <v>22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customFormat="false" ht="15" hidden="false" customHeight="false" outlineLevel="0" collapsed="false">
      <c r="A14" s="4" t="s">
        <v>19</v>
      </c>
      <c r="B14" s="4" t="s">
        <v>32</v>
      </c>
      <c r="C14" s="4" t="s">
        <v>21</v>
      </c>
      <c r="D14" s="4" t="str">
        <f aca="false" t="array" ref="D14:D14">IF(ISNA(INDEX(gene_list_Expression!$B:$G,MATCH($B14,gene_list_Expression!$A:$A,0),6)),"",INDEX(gene_list_Expression!$B:$G,MATCH($B14,gene_list_Expression!$A:$A,0),6))</f>
        <v>calmodulin, transcript variant X1</v>
      </c>
      <c r="E14" s="4" t="s">
        <v>11</v>
      </c>
      <c r="F14" s="4" t="s">
        <v>12</v>
      </c>
      <c r="G14" s="4" t="s">
        <v>11</v>
      </c>
      <c r="H14" s="4" t="s">
        <v>22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customFormat="false" ht="15" hidden="false" customHeight="false" outlineLevel="0" collapsed="false">
      <c r="A15" s="4" t="s">
        <v>19</v>
      </c>
      <c r="B15" s="4" t="s">
        <v>33</v>
      </c>
      <c r="C15" s="4" t="s">
        <v>21</v>
      </c>
      <c r="D15" s="4" t="str">
        <f aca="false" t="array" ref="D15:D15">IF(ISNA(INDEX(gene_list_Expression!$B:$G,MATCH($B15,gene_list_Expression!$A:$A,0),6)),"",INDEX(gene_list_Expression!$B:$G,MATCH($B15,gene_list_Expression!$A:$A,0),6))</f>
        <v>calmodulin, transcript variant X2</v>
      </c>
      <c r="E15" s="4" t="s">
        <v>11</v>
      </c>
      <c r="F15" s="4" t="s">
        <v>12</v>
      </c>
      <c r="G15" s="4" t="s">
        <v>11</v>
      </c>
      <c r="H15" s="4" t="s">
        <v>22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customFormat="false" ht="15" hidden="false" customHeight="false" outlineLevel="0" collapsed="false">
      <c r="A16" s="4" t="s">
        <v>19</v>
      </c>
      <c r="B16" s="4" t="s">
        <v>34</v>
      </c>
      <c r="C16" s="4" t="s">
        <v>21</v>
      </c>
      <c r="D16" s="4" t="str">
        <f aca="false" t="array" ref="D16:D16">IF(ISNA(INDEX(gene_list_Expression!$B:$G,MATCH($B16,gene_list_Expression!$A:$A,0),6)),"",INDEX(gene_list_Expression!$B:$G,MATCH($B16,gene_list_Expression!$A:$A,0),6))</f>
        <v>calmodulin-like</v>
      </c>
      <c r="E16" s="4" t="s">
        <v>11</v>
      </c>
      <c r="F16" s="4" t="s">
        <v>12</v>
      </c>
      <c r="G16" s="4" t="s">
        <v>11</v>
      </c>
      <c r="H16" s="4" t="s">
        <v>22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customFormat="false" ht="15" hidden="false" customHeight="false" outlineLevel="0" collapsed="false">
      <c r="A17" s="4" t="s">
        <v>19</v>
      </c>
      <c r="B17" s="4" t="s">
        <v>35</v>
      </c>
      <c r="C17" s="4" t="s">
        <v>21</v>
      </c>
      <c r="D17" s="4" t="str">
        <f aca="false" t="array" ref="D17:D17">IF(ISNA(INDEX(gene_list_Expression!$B:$G,MATCH($B17,gene_list_Expression!$A:$A,0),6)),"",INDEX(gene_list_Expression!$B:$G,MATCH($B17,gene_list_Expression!$A:$A,0),6))</f>
        <v>calmodulin-like</v>
      </c>
      <c r="E17" s="4" t="s">
        <v>11</v>
      </c>
      <c r="F17" s="4" t="s">
        <v>12</v>
      </c>
      <c r="G17" s="4" t="s">
        <v>11</v>
      </c>
      <c r="H17" s="4" t="s">
        <v>22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customFormat="false" ht="13.8" hidden="false" customHeight="false" outlineLevel="0" collapsed="false">
      <c r="A18" s="4" t="s">
        <v>19</v>
      </c>
      <c r="B18" s="4" t="s">
        <v>36</v>
      </c>
      <c r="C18" s="4" t="s">
        <v>21</v>
      </c>
      <c r="D18" s="4" t="str">
        <f aca="false" t="array" ref="D18:D18">IF(ISNA(INDEX(gene_list_Expression!$B:$G,MATCH($B18,gene_list_Expression!$A:$A,0),6)),"",INDEX(gene_list_Expression!$B:$G,MATCH($B18,gene_list_Expression!$A:$A,0),6))</f>
        <v/>
      </c>
      <c r="E18" s="4" t="s">
        <v>11</v>
      </c>
      <c r="F18" s="4" t="s">
        <v>12</v>
      </c>
      <c r="G18" s="4" t="s">
        <v>11</v>
      </c>
      <c r="H18" s="4" t="s">
        <v>22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customFormat="false" ht="13.8" hidden="false" customHeight="false" outlineLevel="0" collapsed="false">
      <c r="A19" s="4" t="s">
        <v>19</v>
      </c>
      <c r="B19" s="4" t="s">
        <v>37</v>
      </c>
      <c r="C19" s="4" t="s">
        <v>21</v>
      </c>
      <c r="D19" s="4" t="str">
        <f aca="false" t="array" ref="D19:D19">IF(ISNA(INDEX(gene_list_Expression!$B:$G,MATCH($B19,gene_list_Expression!$A:$A,0),6)),"",INDEX(gene_list_Expression!$B:$G,MATCH($B19,gene_list_Expression!$A:$A,0),6))</f>
        <v/>
      </c>
      <c r="E19" s="4" t="s">
        <v>11</v>
      </c>
      <c r="F19" s="4" t="s">
        <v>12</v>
      </c>
      <c r="G19" s="4" t="s">
        <v>11</v>
      </c>
      <c r="H19" s="4" t="s">
        <v>22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customFormat="false" ht="15" hidden="false" customHeight="false" outlineLevel="0" collapsed="false">
      <c r="A20" s="4" t="s">
        <v>19</v>
      </c>
      <c r="B20" s="4" t="s">
        <v>38</v>
      </c>
      <c r="C20" s="4" t="s">
        <v>21</v>
      </c>
      <c r="D20" s="4" t="str">
        <f aca="false" t="array" ref="D20:D20">IF(ISNA(INDEX(gene_list_Expression!$B:$G,MATCH($B20,gene_list_Expression!$A:$A,0),6)),"",INDEX(gene_list_Expression!$B:$G,MATCH($B20,gene_list_Expression!$A:$A,0),6))</f>
        <v>calmodulin-like protein 12</v>
      </c>
      <c r="E20" s="4" t="s">
        <v>11</v>
      </c>
      <c r="F20" s="4" t="s">
        <v>12</v>
      </c>
      <c r="G20" s="4" t="s">
        <v>11</v>
      </c>
      <c r="H20" s="4" t="s">
        <v>22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customFormat="false" ht="15" hidden="false" customHeight="false" outlineLevel="0" collapsed="false">
      <c r="A21" s="4" t="s">
        <v>19</v>
      </c>
      <c r="B21" s="4" t="s">
        <v>39</v>
      </c>
      <c r="C21" s="4" t="s">
        <v>21</v>
      </c>
      <c r="D21" s="4" t="str">
        <f aca="false" t="array" ref="D21:D21">IF(ISNA(INDEX(gene_list_Expression!$B:$G,MATCH($B21,gene_list_Expression!$A:$A,0),6)),"",INDEX(gene_list_Expression!$B:$G,MATCH($B21,gene_list_Expression!$A:$A,0),6))</f>
        <v>calmodulin-like protein 12</v>
      </c>
      <c r="E21" s="4" t="s">
        <v>11</v>
      </c>
      <c r="F21" s="4" t="s">
        <v>12</v>
      </c>
      <c r="G21" s="4" t="s">
        <v>11</v>
      </c>
      <c r="H21" s="4" t="s">
        <v>22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customFormat="false" ht="15" hidden="false" customHeight="false" outlineLevel="0" collapsed="false">
      <c r="A22" s="4" t="s">
        <v>19</v>
      </c>
      <c r="B22" s="4" t="s">
        <v>40</v>
      </c>
      <c r="C22" s="4" t="s">
        <v>21</v>
      </c>
      <c r="D22" s="4" t="str">
        <f aca="false" t="array" ref="D22:D22">IF(ISNA(INDEX(gene_list_Expression!$B:$G,MATCH($B22,gene_list_Expression!$A:$A,0),6)),"",INDEX(gene_list_Expression!$B:$G,MATCH($B22,gene_list_Expression!$A:$A,0),6))</f>
        <v>calmodulin-lysine N-methyltransferase-like, transcript variant X3</v>
      </c>
      <c r="E22" s="4" t="s">
        <v>17</v>
      </c>
      <c r="F22" s="4" t="s">
        <v>12</v>
      </c>
      <c r="G22" s="4" t="s">
        <v>11</v>
      </c>
      <c r="H22" s="4" t="n">
        <v>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customFormat="false" ht="15" hidden="false" customHeight="false" outlineLevel="0" collapsed="false">
      <c r="A23" s="4" t="s">
        <v>19</v>
      </c>
      <c r="B23" s="4" t="s">
        <v>41</v>
      </c>
      <c r="C23" s="4" t="s">
        <v>21</v>
      </c>
      <c r="D23" s="4" t="str">
        <f aca="false" t="array" ref="D23:D23">IF(ISNA(INDEX(gene_list_Expression!$B:$G,MATCH($B23,gene_list_Expression!$A:$A,0),6)),"",INDEX(gene_list_Expression!$B:$G,MATCH($B23,gene_list_Expression!$A:$A,0),6))</f>
        <v>calcium/calmodulin-dependent protein kinase kinase 1-like, transcript variant X1</v>
      </c>
      <c r="E23" s="4" t="s">
        <v>11</v>
      </c>
      <c r="F23" s="4" t="s">
        <v>12</v>
      </c>
      <c r="G23" s="4" t="s">
        <v>11</v>
      </c>
      <c r="H23" s="4" t="s">
        <v>22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customFormat="false" ht="15" hidden="false" customHeight="false" outlineLevel="0" collapsed="false">
      <c r="A24" s="4" t="s">
        <v>19</v>
      </c>
      <c r="B24" s="4" t="s">
        <v>42</v>
      </c>
      <c r="C24" s="4" t="s">
        <v>21</v>
      </c>
      <c r="D24" s="4" t="str">
        <f aca="false" t="array" ref="D24:D24">IF(ISNA(INDEX(gene_list_Expression!$B:$G,MATCH($B24,gene_list_Expression!$A:$A,0),6)),"",INDEX(gene_list_Expression!$B:$G,MATCH($B24,gene_list_Expression!$A:$A,0),6))</f>
        <v>calcium/calmodulin-dependent protein kinase kinase 1-like, transcript variant X1</v>
      </c>
      <c r="E24" s="4" t="s">
        <v>11</v>
      </c>
      <c r="F24" s="4" t="s">
        <v>12</v>
      </c>
      <c r="G24" s="4" t="s">
        <v>11</v>
      </c>
      <c r="H24" s="4" t="s">
        <v>22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customFormat="false" ht="15" hidden="false" customHeight="false" outlineLevel="0" collapsed="false">
      <c r="A25" s="4" t="s">
        <v>19</v>
      </c>
      <c r="B25" s="4" t="s">
        <v>43</v>
      </c>
      <c r="C25" s="4" t="s">
        <v>21</v>
      </c>
      <c r="D25" s="4" t="str">
        <f aca="false" t="array" ref="D25:D25">IF(ISNA(INDEX(gene_list_Expression!$B:$G,MATCH($B25,gene_list_Expression!$A:$A,0),6)),"",INDEX(gene_list_Expression!$B:$G,MATCH($B25,gene_list_Expression!$A:$A,0),6))</f>
        <v>calmodulin-binding transcription activator 1-like, transcript variant X5</v>
      </c>
      <c r="E25" s="4" t="s">
        <v>11</v>
      </c>
      <c r="F25" s="4" t="s">
        <v>12</v>
      </c>
      <c r="G25" s="4" t="s">
        <v>11</v>
      </c>
      <c r="H25" s="4" t="s">
        <v>22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customFormat="false" ht="15" hidden="false" customHeight="false" outlineLevel="0" collapsed="false">
      <c r="A26" s="4" t="s">
        <v>44</v>
      </c>
      <c r="B26" s="4" t="s">
        <v>45</v>
      </c>
      <c r="C26" s="4" t="s">
        <v>46</v>
      </c>
      <c r="D26" s="4" t="s">
        <v>47</v>
      </c>
      <c r="E26" s="4" t="s">
        <v>11</v>
      </c>
      <c r="F26" s="4" t="s">
        <v>48</v>
      </c>
      <c r="G26" s="4" t="s">
        <v>11</v>
      </c>
      <c r="H26" s="4" t="n">
        <v>12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customFormat="false" ht="15" hidden="false" customHeight="false" outlineLevel="0" collapsed="false">
      <c r="A27" s="4" t="s">
        <v>49</v>
      </c>
      <c r="B27" s="4" t="s">
        <v>50</v>
      </c>
      <c r="C27" s="4" t="s">
        <v>51</v>
      </c>
      <c r="D27" s="4" t="str">
        <f aca="false" t="array" ref="D27:D27">IF(ISNA(INDEX(gene_list_Expression!$B:$G,MATCH($B27,gene_list_Expression!$A:$A,0),6)),"",INDEX(gene_list_Expression!$B:$G,MATCH($B27,gene_list_Expression!$A:$A,0),6))</f>
        <v>leucine-rich repeat and calponin homology domain-containing protein 2-like, transcript variant X4</v>
      </c>
      <c r="E27" s="4" t="s">
        <v>11</v>
      </c>
      <c r="F27" s="4" t="s">
        <v>12</v>
      </c>
      <c r="G27" s="4" t="s">
        <v>11</v>
      </c>
      <c r="H27" s="4" t="s">
        <v>52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customFormat="false" ht="13.8" hidden="false" customHeight="false" outlineLevel="0" collapsed="false">
      <c r="A28" s="4" t="s">
        <v>49</v>
      </c>
      <c r="B28" s="4" t="s">
        <v>53</v>
      </c>
      <c r="C28" s="4" t="s">
        <v>51</v>
      </c>
      <c r="D28" s="4" t="str">
        <f aca="false" t="array" ref="D28:D28">IF(ISNA(INDEX(gene_list_Expression!$B:$G,MATCH($B28,gene_list_Expression!$A:$A,0),6)),"",INDEX(gene_list_Expression!$B:$G,MATCH($B28,gene_list_Expression!$A:$A,0),6))</f>
        <v/>
      </c>
      <c r="E28" s="4" t="s">
        <v>11</v>
      </c>
      <c r="F28" s="4" t="s">
        <v>12</v>
      </c>
      <c r="G28" s="4" t="s">
        <v>11</v>
      </c>
      <c r="H28" s="4" t="s">
        <v>52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customFormat="false" ht="13.8" hidden="false" customHeight="false" outlineLevel="0" collapsed="false">
      <c r="A29" s="4" t="s">
        <v>49</v>
      </c>
      <c r="B29" s="4" t="s">
        <v>54</v>
      </c>
      <c r="C29" s="4" t="s">
        <v>51</v>
      </c>
      <c r="D29" s="4" t="str">
        <f aca="false" t="array" ref="D29:D29">IF(ISNA(INDEX(gene_list_Expression!$B:$G,MATCH($B29,gene_list_Expression!$A:$A,0),6)),"",INDEX(gene_list_Expression!$B:$G,MATCH($B29,gene_list_Expression!$A:$A,0),6))</f>
        <v/>
      </c>
      <c r="E29" s="4" t="s">
        <v>11</v>
      </c>
      <c r="F29" s="4" t="s">
        <v>12</v>
      </c>
      <c r="G29" s="4" t="s">
        <v>11</v>
      </c>
      <c r="H29" s="4" t="s">
        <v>52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customFormat="false" ht="13.8" hidden="false" customHeight="false" outlineLevel="0" collapsed="false">
      <c r="A30" s="4" t="s">
        <v>49</v>
      </c>
      <c r="B30" s="4" t="s">
        <v>55</v>
      </c>
      <c r="C30" s="4" t="s">
        <v>51</v>
      </c>
      <c r="D30" s="4" t="str">
        <f aca="false" t="array" ref="D30:D30">IF(ISNA(INDEX(gene_list_Expression!$B:$G,MATCH($B30,gene_list_Expression!$A:$A,0),6)),"",INDEX(gene_list_Expression!$B:$G,MATCH($B30,gene_list_Expression!$A:$A,0),6))</f>
        <v/>
      </c>
      <c r="E30" s="4" t="s">
        <v>11</v>
      </c>
      <c r="F30" s="4" t="s">
        <v>12</v>
      </c>
      <c r="G30" s="4" t="s">
        <v>11</v>
      </c>
      <c r="H30" s="4" t="s">
        <v>52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customFormat="false" ht="15" hidden="false" customHeight="false" outlineLevel="0" collapsed="false">
      <c r="A31" s="4" t="s">
        <v>56</v>
      </c>
      <c r="B31" s="4" t="s">
        <v>57</v>
      </c>
      <c r="C31" s="4" t="s">
        <v>46</v>
      </c>
      <c r="D31" s="4" t="s">
        <v>58</v>
      </c>
      <c r="E31" s="4" t="s">
        <v>11</v>
      </c>
      <c r="F31" s="4" t="s">
        <v>48</v>
      </c>
      <c r="G31" s="4" t="s">
        <v>11</v>
      </c>
      <c r="H31" s="4" t="n">
        <v>12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customFormat="false" ht="15" hidden="false" customHeight="false" outlineLevel="0" collapsed="false">
      <c r="A32" s="4" t="s">
        <v>59</v>
      </c>
      <c r="B32" s="4" t="s">
        <v>60</v>
      </c>
      <c r="C32" s="4" t="s">
        <v>61</v>
      </c>
      <c r="D32" s="4" t="s">
        <v>62</v>
      </c>
      <c r="E32" s="4" t="s">
        <v>11</v>
      </c>
      <c r="F32" s="4" t="s">
        <v>48</v>
      </c>
      <c r="G32" s="4" t="s">
        <v>11</v>
      </c>
      <c r="H32" s="4" t="n">
        <v>12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customFormat="false" ht="15" hidden="false" customHeight="false" outlineLevel="0" collapsed="false">
      <c r="A33" s="4" t="s">
        <v>59</v>
      </c>
      <c r="B33" s="4" t="s">
        <v>63</v>
      </c>
      <c r="C33" s="4" t="s">
        <v>61</v>
      </c>
      <c r="D33" s="4" t="s">
        <v>64</v>
      </c>
      <c r="E33" s="4" t="s">
        <v>11</v>
      </c>
      <c r="F33" s="4" t="s">
        <v>48</v>
      </c>
      <c r="G33" s="4" t="s">
        <v>11</v>
      </c>
      <c r="H33" s="4" t="n">
        <v>12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Format="false" ht="15" hidden="false" customHeight="false" outlineLevel="0" collapsed="false">
      <c r="A34" s="4" t="s">
        <v>59</v>
      </c>
      <c r="B34" s="4" t="s">
        <v>65</v>
      </c>
      <c r="C34" s="4" t="s">
        <v>61</v>
      </c>
      <c r="D34" s="4" t="s">
        <v>62</v>
      </c>
      <c r="E34" s="4" t="s">
        <v>11</v>
      </c>
      <c r="F34" s="4" t="s">
        <v>48</v>
      </c>
      <c r="G34" s="4" t="s">
        <v>11</v>
      </c>
      <c r="H34" s="4" t="n">
        <v>12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customFormat="false" ht="15" hidden="false" customHeight="false" outlineLevel="0" collapsed="false">
      <c r="A35" s="4" t="s">
        <v>59</v>
      </c>
      <c r="B35" s="4" t="s">
        <v>66</v>
      </c>
      <c r="C35" s="4" t="s">
        <v>61</v>
      </c>
      <c r="D35" s="4" t="s">
        <v>64</v>
      </c>
      <c r="E35" s="4" t="s">
        <v>11</v>
      </c>
      <c r="F35" s="4" t="s">
        <v>48</v>
      </c>
      <c r="G35" s="4" t="s">
        <v>11</v>
      </c>
      <c r="H35" s="4" t="n">
        <v>12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Format="false" ht="16.5" hidden="false" customHeight="true" outlineLevel="0" collapsed="false">
      <c r="A36" s="4" t="s">
        <v>67</v>
      </c>
      <c r="B36" s="4" t="s">
        <v>68</v>
      </c>
      <c r="C36" s="4" t="s">
        <v>69</v>
      </c>
      <c r="D36" s="4" t="str">
        <f aca="false" t="array" ref="D36:D36">IF(ISNA(INDEX(gene_list_Expression!$B:$G,MATCH($B36,gene_list_Expression!$A:$A,0),6)),"",INDEX(gene_list_Expression!$B:$G,MATCH($B36,gene_list_Expression!$A:$A,0),6))</f>
        <v/>
      </c>
      <c r="E36" s="4" t="s">
        <v>11</v>
      </c>
      <c r="F36" s="4" t="s">
        <v>70</v>
      </c>
      <c r="G36" s="4" t="s">
        <v>71</v>
      </c>
      <c r="H36" s="4" t="s">
        <v>72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customFormat="false" ht="13.8" hidden="false" customHeight="false" outlineLevel="0" collapsed="false">
      <c r="A37" s="4" t="s">
        <v>67</v>
      </c>
      <c r="B37" s="4" t="s">
        <v>73</v>
      </c>
      <c r="C37" s="4" t="s">
        <v>69</v>
      </c>
      <c r="D37" s="4" t="str">
        <f aca="false" t="array" ref="D37:D37">IF(ISNA(INDEX(gene_list_Expression!$B:$G,MATCH($B37,gene_list_Expression!$A:$A,0),6)),"",INDEX(gene_list_Expression!$B:$G,MATCH($B37,gene_list_Expression!$A:$A,0),6))</f>
        <v/>
      </c>
      <c r="E37" s="4" t="s">
        <v>11</v>
      </c>
      <c r="F37" s="4" t="s">
        <v>70</v>
      </c>
      <c r="G37" s="4" t="s">
        <v>71</v>
      </c>
      <c r="H37" s="4" t="s">
        <v>72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Format="false" ht="13.8" hidden="false" customHeight="false" outlineLevel="0" collapsed="false">
      <c r="A38" s="4" t="s">
        <v>67</v>
      </c>
      <c r="B38" s="4" t="s">
        <v>74</v>
      </c>
      <c r="C38" s="4" t="s">
        <v>69</v>
      </c>
      <c r="D38" s="4" t="str">
        <f aca="false" t="array" ref="D38:D38">IF(ISNA(INDEX(gene_list_Expression!$B:$G,MATCH($B38,gene_list_Expression!$A:$A,0),6)),"",INDEX(gene_list_Expression!$B:$G,MATCH($B38,gene_list_Expression!$A:$A,0),6))</f>
        <v/>
      </c>
      <c r="E38" s="4" t="s">
        <v>11</v>
      </c>
      <c r="F38" s="4" t="s">
        <v>70</v>
      </c>
      <c r="G38" s="4" t="s">
        <v>71</v>
      </c>
      <c r="H38" s="4" t="s">
        <v>72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customFormat="false" ht="15" hidden="false" customHeight="false" outlineLevel="0" collapsed="false">
      <c r="A39" s="4" t="s">
        <v>67</v>
      </c>
      <c r="B39" s="4" t="s">
        <v>75</v>
      </c>
      <c r="C39" s="4" t="s">
        <v>69</v>
      </c>
      <c r="D39" s="4" t="str">
        <f aca="false" t="array" ref="D39:D39">IF(ISNA(INDEX(gene_list_Expression!$B:$G,MATCH($B39,gene_list_Expression!$A:$A,0),6)),"",INDEX(gene_list_Expression!$B:$G,MATCH($B39,gene_list_Expression!$A:$A,0),6))</f>
        <v>carbonic anhydrase 1-like</v>
      </c>
      <c r="E39" s="4" t="s">
        <v>11</v>
      </c>
      <c r="F39" s="4" t="s">
        <v>70</v>
      </c>
      <c r="G39" s="4" t="s">
        <v>71</v>
      </c>
      <c r="H39" s="4" t="s">
        <v>72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customFormat="false" ht="15" hidden="false" customHeight="false" outlineLevel="0" collapsed="false">
      <c r="A40" s="4" t="s">
        <v>67</v>
      </c>
      <c r="B40" s="4" t="s">
        <v>76</v>
      </c>
      <c r="C40" s="4" t="s">
        <v>69</v>
      </c>
      <c r="D40" s="4" t="str">
        <f aca="false" t="array" ref="D40:D40">IF(ISNA(INDEX(gene_list_Expression!$B:$G,MATCH($B40,gene_list_Expression!$A:$A,0),6)),"",INDEX(gene_list_Expression!$B:$G,MATCH($B40,gene_list_Expression!$A:$A,0),6))</f>
        <v>carbonic anhydrase-like</v>
      </c>
      <c r="E40" s="4" t="s">
        <v>11</v>
      </c>
      <c r="F40" s="4" t="s">
        <v>70</v>
      </c>
      <c r="G40" s="4" t="s">
        <v>71</v>
      </c>
      <c r="H40" s="4" t="s">
        <v>72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customFormat="false" ht="15" hidden="false" customHeight="false" outlineLevel="0" collapsed="false">
      <c r="A41" s="4" t="s">
        <v>67</v>
      </c>
      <c r="B41" s="4" t="s">
        <v>77</v>
      </c>
      <c r="C41" s="4" t="s">
        <v>69</v>
      </c>
      <c r="D41" s="4" t="str">
        <f aca="false" t="array" ref="D41:D41">IF(ISNA(INDEX(gene_list_Expression!$B:$G,MATCH($B41,gene_list_Expression!$A:$A,0),6)),"",INDEX(gene_list_Expression!$B:$G,MATCH($B41,gene_list_Expression!$A:$A,0),6))</f>
        <v>carbonic anhydrase-like</v>
      </c>
      <c r="E41" s="4" t="s">
        <v>11</v>
      </c>
      <c r="F41" s="4" t="s">
        <v>70</v>
      </c>
      <c r="G41" s="4" t="s">
        <v>71</v>
      </c>
      <c r="H41" s="4" t="s">
        <v>72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Format="false" ht="15" hidden="false" customHeight="false" outlineLevel="0" collapsed="false">
      <c r="A42" s="4" t="s">
        <v>67</v>
      </c>
      <c r="B42" s="4" t="s">
        <v>78</v>
      </c>
      <c r="C42" s="4" t="s">
        <v>69</v>
      </c>
      <c r="D42" s="4" t="str">
        <f aca="false" t="array" ref="D42:D42">IF(ISNA(INDEX(gene_list_Expression!$B:$G,MATCH($B42,gene_list_Expression!$A:$A,0),6)),"",INDEX(gene_list_Expression!$B:$G,MATCH($B42,gene_list_Expression!$A:$A,0),6))</f>
        <v>putative carbonic anhydrase-like protein 1</v>
      </c>
      <c r="E42" s="4" t="s">
        <v>11</v>
      </c>
      <c r="F42" s="4" t="s">
        <v>70</v>
      </c>
      <c r="G42" s="4" t="s">
        <v>71</v>
      </c>
      <c r="H42" s="4" t="s">
        <v>72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customFormat="false" ht="15" hidden="false" customHeight="false" outlineLevel="0" collapsed="false">
      <c r="A43" s="4" t="s">
        <v>67</v>
      </c>
      <c r="B43" s="4" t="s">
        <v>79</v>
      </c>
      <c r="C43" s="4" t="s">
        <v>69</v>
      </c>
      <c r="D43" s="4" t="str">
        <f aca="false" t="array" ref="D43:D43">IF(ISNA(INDEX(gene_list_Expression!$B:$G,MATCH($B43,gene_list_Expression!$A:$A,0),6)),"",INDEX(gene_list_Expression!$B:$G,MATCH($B43,gene_list_Expression!$A:$A,0),6))</f>
        <v>putative carbonic anhydrase-like protein 2, transcript variant X2</v>
      </c>
      <c r="E43" s="4" t="s">
        <v>11</v>
      </c>
      <c r="F43" s="4" t="s">
        <v>70</v>
      </c>
      <c r="G43" s="4" t="s">
        <v>71</v>
      </c>
      <c r="H43" s="4" t="s">
        <v>72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customFormat="false" ht="15" hidden="false" customHeight="false" outlineLevel="0" collapsed="false">
      <c r="A44" s="4" t="s">
        <v>67</v>
      </c>
      <c r="B44" s="4" t="s">
        <v>80</v>
      </c>
      <c r="C44" s="4" t="s">
        <v>69</v>
      </c>
      <c r="D44" s="4" t="str">
        <f aca="false" t="array" ref="D44:D44">IF(ISNA(INDEX(gene_list_Expression!$B:$G,MATCH($B44,gene_list_Expression!$A:$A,0),6)),"",INDEX(gene_list_Expression!$B:$G,MATCH($B44,gene_list_Expression!$A:$A,0),6))</f>
        <v>carbonic anhydrase-related protein 10-like</v>
      </c>
      <c r="E44" s="4" t="s">
        <v>11</v>
      </c>
      <c r="F44" s="4" t="s">
        <v>70</v>
      </c>
      <c r="G44" s="4" t="s">
        <v>71</v>
      </c>
      <c r="H44" s="4" t="s">
        <v>72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customFormat="false" ht="15" hidden="false" customHeight="false" outlineLevel="0" collapsed="false">
      <c r="A45" s="4" t="s">
        <v>67</v>
      </c>
      <c r="B45" s="4" t="s">
        <v>81</v>
      </c>
      <c r="C45" s="4" t="s">
        <v>69</v>
      </c>
      <c r="D45" s="4" t="str">
        <f aca="false" t="array" ref="D45:D45">IF(ISNA(INDEX(gene_list_Expression!$B:$G,MATCH($B45,gene_list_Expression!$A:$A,0),6)),"",INDEX(gene_list_Expression!$B:$G,MATCH($B45,gene_list_Expression!$A:$A,0),6))</f>
        <v>carbonic anhydrase-related protein 10-like</v>
      </c>
      <c r="E45" s="4" t="s">
        <v>11</v>
      </c>
      <c r="F45" s="4" t="s">
        <v>70</v>
      </c>
      <c r="G45" s="4" t="s">
        <v>71</v>
      </c>
      <c r="H45" s="4" t="s">
        <v>72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customFormat="false" ht="15" hidden="false" customHeight="false" outlineLevel="0" collapsed="false">
      <c r="A46" s="4" t="s">
        <v>67</v>
      </c>
      <c r="B46" s="4" t="s">
        <v>82</v>
      </c>
      <c r="C46" s="4" t="s">
        <v>69</v>
      </c>
      <c r="D46" s="4" t="str">
        <f aca="false" t="array" ref="D46:D46">IF(ISNA(INDEX(gene_list_Expression!$B:$G,MATCH($B46,gene_list_Expression!$A:$A,0),6)),"",INDEX(gene_list_Expression!$B:$G,MATCH($B46,gene_list_Expression!$A:$A,0),6))</f>
        <v>carbonic anhydrase 2-like</v>
      </c>
      <c r="E46" s="4" t="s">
        <v>11</v>
      </c>
      <c r="F46" s="4" t="s">
        <v>70</v>
      </c>
      <c r="G46" s="4" t="s">
        <v>71</v>
      </c>
      <c r="H46" s="4" t="s">
        <v>72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customFormat="false" ht="15" hidden="false" customHeight="false" outlineLevel="0" collapsed="false">
      <c r="A47" s="4" t="s">
        <v>67</v>
      </c>
      <c r="B47" s="4" t="s">
        <v>83</v>
      </c>
      <c r="C47" s="4" t="s">
        <v>69</v>
      </c>
      <c r="D47" s="4" t="str">
        <f aca="false" t="array" ref="D47:D47">IF(ISNA(INDEX(gene_list_Expression!$B:$G,MATCH($B47,gene_list_Expression!$A:$A,0),6)),"",INDEX(gene_list_Expression!$B:$G,MATCH($B47,gene_list_Expression!$A:$A,0),6))</f>
        <v>carbonic anhydrase 2-like, transcript variant X6</v>
      </c>
      <c r="E47" s="4" t="s">
        <v>11</v>
      </c>
      <c r="F47" s="4" t="s">
        <v>70</v>
      </c>
      <c r="G47" s="4" t="s">
        <v>71</v>
      </c>
      <c r="H47" s="4" t="s">
        <v>72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customFormat="false" ht="15" hidden="false" customHeight="false" outlineLevel="0" collapsed="false">
      <c r="A48" s="4" t="s">
        <v>67</v>
      </c>
      <c r="B48" s="4" t="s">
        <v>84</v>
      </c>
      <c r="C48" s="4" t="s">
        <v>69</v>
      </c>
      <c r="D48" s="4" t="str">
        <f aca="false" t="array" ref="D48:D48">IF(ISNA(INDEX(gene_list_Expression!$B:$G,MATCH($B48,gene_list_Expression!$A:$A,0),6)),"",INDEX(gene_list_Expression!$B:$G,MATCH($B48,gene_list_Expression!$A:$A,0),6))</f>
        <v>carbonic anhydrase-related protein-like, transcript variant X2</v>
      </c>
      <c r="E48" s="4" t="s">
        <v>11</v>
      </c>
      <c r="F48" s="4" t="s">
        <v>70</v>
      </c>
      <c r="G48" s="4" t="s">
        <v>71</v>
      </c>
      <c r="H48" s="4" t="s">
        <v>72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customFormat="false" ht="15" hidden="false" customHeight="false" outlineLevel="0" collapsed="false">
      <c r="A49" s="4" t="s">
        <v>67</v>
      </c>
      <c r="B49" s="4" t="s">
        <v>85</v>
      </c>
      <c r="C49" s="4" t="s">
        <v>69</v>
      </c>
      <c r="D49" s="4" t="str">
        <f aca="false" t="array" ref="D49:D49">IF(ISNA(INDEX(gene_list_Expression!$B:$G,MATCH($B49,gene_list_Expression!$A:$A,0),6)),"",INDEX(gene_list_Expression!$B:$G,MATCH($B49,gene_list_Expression!$A:$A,0),6))</f>
        <v>carbonic anhydrase 2-like</v>
      </c>
      <c r="E49" s="4" t="s">
        <v>11</v>
      </c>
      <c r="F49" s="4" t="s">
        <v>70</v>
      </c>
      <c r="G49" s="4" t="s">
        <v>71</v>
      </c>
      <c r="H49" s="4" t="s">
        <v>72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customFormat="false" ht="13.8" hidden="false" customHeight="false" outlineLevel="0" collapsed="false">
      <c r="A50" s="4" t="s">
        <v>67</v>
      </c>
      <c r="B50" s="4" t="s">
        <v>86</v>
      </c>
      <c r="C50" s="4" t="s">
        <v>69</v>
      </c>
      <c r="D50" s="4" t="str">
        <f aca="false" t="array" ref="D50:D50">IF(ISNA(INDEX(gene_list_Expression!$B:$G,MATCH($B50,gene_list_Expression!$A:$A,0),6)),"",INDEX(gene_list_Expression!$B:$G,MATCH($B50,gene_list_Expression!$A:$A,0),6))</f>
        <v/>
      </c>
      <c r="E50" s="4" t="s">
        <v>11</v>
      </c>
      <c r="F50" s="4" t="s">
        <v>70</v>
      </c>
      <c r="G50" s="4" t="s">
        <v>71</v>
      </c>
      <c r="H50" s="4" t="s">
        <v>72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customFormat="false" ht="15" hidden="false" customHeight="false" outlineLevel="0" collapsed="false">
      <c r="A51" s="4" t="s">
        <v>67</v>
      </c>
      <c r="B51" s="4" t="s">
        <v>87</v>
      </c>
      <c r="C51" s="4" t="s">
        <v>69</v>
      </c>
      <c r="D51" s="4" t="str">
        <f aca="false" t="array" ref="D51:D51">IF(ISNA(INDEX(gene_list_Expression!$B:$G,MATCH($B51,gene_list_Expression!$A:$A,0),6)),"",INDEX(gene_list_Expression!$B:$G,MATCH($B51,gene_list_Expression!$A:$A,0),6))</f>
        <v>carbonic anhydrase 2-like</v>
      </c>
      <c r="E51" s="4" t="s">
        <v>11</v>
      </c>
      <c r="F51" s="4" t="s">
        <v>70</v>
      </c>
      <c r="G51" s="4" t="s">
        <v>71</v>
      </c>
      <c r="H51" s="4" t="s">
        <v>72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customFormat="false" ht="13.8" hidden="false" customHeight="false" outlineLevel="0" collapsed="false">
      <c r="A52" s="4" t="s">
        <v>67</v>
      </c>
      <c r="B52" s="4" t="s">
        <v>88</v>
      </c>
      <c r="C52" s="4" t="s">
        <v>69</v>
      </c>
      <c r="D52" s="4" t="str">
        <f aca="false" t="array" ref="D52:D52">IF(ISNA(INDEX(gene_list_Expression!$B:$G,MATCH($B52,gene_list_Expression!$A:$A,0),6)),"",INDEX(gene_list_Expression!$B:$G,MATCH($B52,gene_list_Expression!$A:$A,0),6))</f>
        <v/>
      </c>
      <c r="E52" s="4" t="s">
        <v>11</v>
      </c>
      <c r="F52" s="4" t="s">
        <v>70</v>
      </c>
      <c r="G52" s="4" t="s">
        <v>71</v>
      </c>
      <c r="H52" s="4" t="s">
        <v>72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customFormat="false" ht="15" hidden="false" customHeight="false" outlineLevel="0" collapsed="false">
      <c r="A53" s="4" t="s">
        <v>67</v>
      </c>
      <c r="B53" s="4" t="s">
        <v>89</v>
      </c>
      <c r="C53" s="4" t="s">
        <v>69</v>
      </c>
      <c r="D53" s="4" t="str">
        <f aca="false" t="array" ref="D53:D53">IF(ISNA(INDEX(gene_list_Expression!$B:$G,MATCH($B53,gene_list_Expression!$A:$A,0),6)),"",INDEX(gene_list_Expression!$B:$G,MATCH($B53,gene_list_Expression!$A:$A,0),6))</f>
        <v>carbonic anhydrase 2-like, transcript variant X2</v>
      </c>
      <c r="E53" s="4" t="s">
        <v>11</v>
      </c>
      <c r="F53" s="4" t="s">
        <v>70</v>
      </c>
      <c r="G53" s="4" t="s">
        <v>71</v>
      </c>
      <c r="H53" s="4" t="s">
        <v>72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customFormat="false" ht="15" hidden="false" customHeight="false" outlineLevel="0" collapsed="false">
      <c r="A54" s="4" t="s">
        <v>67</v>
      </c>
      <c r="B54" s="4" t="s">
        <v>90</v>
      </c>
      <c r="C54" s="4" t="s">
        <v>69</v>
      </c>
      <c r="D54" s="4" t="str">
        <f aca="false" t="array" ref="D54:D54">IF(ISNA(INDEX(gene_list_Expression!$B:$G,MATCH($B54,gene_list_Expression!$A:$A,0),6)),"",INDEX(gene_list_Expression!$B:$G,MATCH($B54,gene_list_Expression!$A:$A,0),6))</f>
        <v>carbonic anhydrase 1-like</v>
      </c>
      <c r="E54" s="4" t="s">
        <v>11</v>
      </c>
      <c r="F54" s="4" t="s">
        <v>70</v>
      </c>
      <c r="G54" s="4" t="s">
        <v>71</v>
      </c>
      <c r="H54" s="4" t="s">
        <v>72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customFormat="false" ht="13.8" hidden="false" customHeight="false" outlineLevel="0" collapsed="false">
      <c r="A55" s="4" t="s">
        <v>67</v>
      </c>
      <c r="B55" s="4" t="s">
        <v>91</v>
      </c>
      <c r="C55" s="4" t="s">
        <v>69</v>
      </c>
      <c r="D55" s="4" t="str">
        <f aca="false" t="array" ref="D55:D55">IF(ISNA(INDEX(gene_list_Expression!$B:$G,MATCH($B55,gene_list_Expression!$A:$A,0),6)),"",INDEX(gene_list_Expression!$B:$G,MATCH($B55,gene_list_Expression!$A:$A,0),6))</f>
        <v/>
      </c>
      <c r="E55" s="4" t="s">
        <v>11</v>
      </c>
      <c r="F55" s="4" t="s">
        <v>70</v>
      </c>
      <c r="G55" s="4" t="s">
        <v>71</v>
      </c>
      <c r="H55" s="4" t="s">
        <v>72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customFormat="false" ht="15" hidden="false" customHeight="false" outlineLevel="0" collapsed="false">
      <c r="A56" s="4" t="s">
        <v>92</v>
      </c>
      <c r="B56" s="4" t="s">
        <v>93</v>
      </c>
      <c r="C56" s="4" t="s">
        <v>94</v>
      </c>
      <c r="D56" s="4" t="str">
        <f aca="false" t="array" ref="D56:D56">IF(ISNA(INDEX(gene_list_Expression!$B:$G,MATCH($B56,gene_list_Expression!$A:$A,0),6)),"",INDEX(gene_list_Expression!$B:$G,MATCH($B56,gene_list_Expression!$A:$A,0),6))</f>
        <v>EF-hand calcium-binding domain-containing protein 6-like, transcript variant X1</v>
      </c>
      <c r="E56" s="4" t="s">
        <v>11</v>
      </c>
      <c r="F56" s="4" t="s">
        <v>12</v>
      </c>
      <c r="G56" s="4" t="s">
        <v>11</v>
      </c>
      <c r="H56" s="4" t="n">
        <v>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customFormat="false" ht="15" hidden="false" customHeight="false" outlineLevel="0" collapsed="false">
      <c r="A57" s="4" t="s">
        <v>92</v>
      </c>
      <c r="B57" s="4" t="s">
        <v>95</v>
      </c>
      <c r="C57" s="4" t="s">
        <v>94</v>
      </c>
      <c r="D57" s="4" t="str">
        <f aca="false" t="array" ref="D57:D57">IF(ISNA(INDEX(gene_list_Expression!$B:$G,MATCH($B57,gene_list_Expression!$A:$A,0),6)),"",INDEX(gene_list_Expression!$B:$G,MATCH($B57,gene_list_Expression!$A:$A,0),6))</f>
        <v>EF-hand calcium-binding domain-containing protein 6-like, transcript variant X1</v>
      </c>
      <c r="E57" s="4" t="s">
        <v>11</v>
      </c>
      <c r="F57" s="4" t="s">
        <v>12</v>
      </c>
      <c r="G57" s="4" t="s">
        <v>11</v>
      </c>
      <c r="H57" s="4" t="n">
        <v>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customFormat="false" ht="15" hidden="false" customHeight="false" outlineLevel="0" collapsed="false">
      <c r="A58" s="4" t="s">
        <v>92</v>
      </c>
      <c r="B58" s="4" t="s">
        <v>96</v>
      </c>
      <c r="C58" s="4" t="s">
        <v>94</v>
      </c>
      <c r="D58" s="4" t="str">
        <f aca="false" t="array" ref="D58:D58">IF(ISNA(INDEX(gene_list_Expression!$B:$G,MATCH($B58,gene_list_Expression!$A:$A,0),6)),"",INDEX(gene_list_Expression!$B:$G,MATCH($B58,gene_list_Expression!$A:$A,0),6))</f>
        <v>EF-hand calcium-binding domain-containing protein 12-like</v>
      </c>
      <c r="E58" s="4" t="s">
        <v>11</v>
      </c>
      <c r="F58" s="4" t="s">
        <v>12</v>
      </c>
      <c r="G58" s="4" t="s">
        <v>11</v>
      </c>
      <c r="H58" s="4" t="n">
        <v>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customFormat="false" ht="13.8" hidden="false" customHeight="false" outlineLevel="0" collapsed="false">
      <c r="A59" s="4" t="s">
        <v>92</v>
      </c>
      <c r="B59" s="4" t="s">
        <v>97</v>
      </c>
      <c r="C59" s="4" t="s">
        <v>94</v>
      </c>
      <c r="D59" s="4" t="str">
        <f aca="false" t="array" ref="D59:D59">IF(ISNA(INDEX(gene_list_Expression!$B:$G,MATCH($B59,gene_list_Expression!$A:$A,0),6)),"",INDEX(gene_list_Expression!$B:$G,MATCH($B59,gene_list_Expression!$A:$A,0),6))</f>
        <v/>
      </c>
      <c r="E59" s="4" t="s">
        <v>11</v>
      </c>
      <c r="F59" s="4" t="s">
        <v>12</v>
      </c>
      <c r="G59" s="4" t="s">
        <v>11</v>
      </c>
      <c r="H59" s="4" t="n">
        <v>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customFormat="false" ht="15" hidden="false" customHeight="false" outlineLevel="0" collapsed="false">
      <c r="A60" s="4" t="s">
        <v>92</v>
      </c>
      <c r="B60" s="4" t="s">
        <v>98</v>
      </c>
      <c r="C60" s="4" t="s">
        <v>94</v>
      </c>
      <c r="D60" s="4" t="str">
        <f aca="false" t="array" ref="D60:D60">IF(ISNA(INDEX(gene_list_Expression!$B:$G,MATCH($B60,gene_list_Expression!$A:$A,0),6)),"",INDEX(gene_list_Expression!$B:$G,MATCH($B60,gene_list_Expression!$A:$A,0),6))</f>
        <v>EF-hand calcium-binding domain-containing protein 1-like</v>
      </c>
      <c r="E60" s="4" t="s">
        <v>11</v>
      </c>
      <c r="F60" s="4" t="s">
        <v>12</v>
      </c>
      <c r="G60" s="4" t="s">
        <v>11</v>
      </c>
      <c r="H60" s="4" t="n">
        <v>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customFormat="false" ht="15" hidden="false" customHeight="false" outlineLevel="0" collapsed="false">
      <c r="A61" s="4" t="s">
        <v>92</v>
      </c>
      <c r="B61" s="4" t="s">
        <v>99</v>
      </c>
      <c r="C61" s="4" t="s">
        <v>94</v>
      </c>
      <c r="D61" s="4" t="str">
        <f aca="false" t="array" ref="D61:D61">IF(ISNA(INDEX(gene_list_Expression!$B:$G,MATCH($B61,gene_list_Expression!$A:$A,0),6)),"",INDEX(gene_list_Expression!$B:$G,MATCH($B61,gene_list_Expression!$A:$A,0),6))</f>
        <v>EF-hand calcium-binding domain-containing protein 1-like</v>
      </c>
      <c r="E61" s="4" t="s">
        <v>11</v>
      </c>
      <c r="F61" s="4" t="s">
        <v>12</v>
      </c>
      <c r="G61" s="4" t="s">
        <v>11</v>
      </c>
      <c r="H61" s="4" t="n">
        <v>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customFormat="false" ht="15" hidden="false" customHeight="false" outlineLevel="0" collapsed="false">
      <c r="A62" s="4" t="s">
        <v>92</v>
      </c>
      <c r="B62" s="4" t="s">
        <v>100</v>
      </c>
      <c r="C62" s="4" t="s">
        <v>94</v>
      </c>
      <c r="D62" s="4" t="str">
        <f aca="false" t="array" ref="D62:D62">IF(ISNA(INDEX(gene_list_Expression!$B:$G,MATCH($B62,gene_list_Expression!$A:$A,0),6)),"",INDEX(gene_list_Expression!$B:$G,MATCH($B62,gene_list_Expression!$A:$A,0),6))</f>
        <v>EF-hand calcium-binding domain-containing protein 1-like</v>
      </c>
      <c r="E62" s="4" t="s">
        <v>11</v>
      </c>
      <c r="F62" s="4" t="s">
        <v>12</v>
      </c>
      <c r="G62" s="4" t="s">
        <v>11</v>
      </c>
      <c r="H62" s="4" t="n">
        <v>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customFormat="false" ht="15" hidden="false" customHeight="false" outlineLevel="0" collapsed="false">
      <c r="A63" s="4" t="s">
        <v>92</v>
      </c>
      <c r="B63" s="4" t="s">
        <v>101</v>
      </c>
      <c r="C63" s="4" t="s">
        <v>94</v>
      </c>
      <c r="D63" s="4" t="str">
        <f aca="false" t="array" ref="D63:D63">IF(ISNA(INDEX(gene_list_Expression!$B:$G,MATCH($B63,gene_list_Expression!$A:$A,0),6)),"",INDEX(gene_list_Expression!$B:$G,MATCH($B63,gene_list_Expression!$A:$A,0),6))</f>
        <v>zinc finger ZZ-type and EF-hand domain-containing protein 1-like</v>
      </c>
      <c r="E63" s="4" t="s">
        <v>11</v>
      </c>
      <c r="F63" s="4" t="s">
        <v>12</v>
      </c>
      <c r="G63" s="4" t="s">
        <v>11</v>
      </c>
      <c r="H63" s="4" t="n">
        <v>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customFormat="false" ht="15" hidden="false" customHeight="false" outlineLevel="0" collapsed="false">
      <c r="A64" s="4" t="s">
        <v>92</v>
      </c>
      <c r="B64" s="4" t="s">
        <v>102</v>
      </c>
      <c r="C64" s="4" t="s">
        <v>94</v>
      </c>
      <c r="D64" s="4" t="str">
        <f aca="false" t="array" ref="D64:D64">IF(ISNA(INDEX(gene_list_Expression!$B:$G,MATCH($B64,gene_list_Expression!$A:$A,0),6)),"",INDEX(gene_list_Expression!$B:$G,MATCH($B64,gene_list_Expression!$A:$A,0),6))</f>
        <v>EF-hand calcium-binding domain-containing protein 7-like, transcript variant X4</v>
      </c>
      <c r="E64" s="4" t="s">
        <v>11</v>
      </c>
      <c r="F64" s="4" t="s">
        <v>12</v>
      </c>
      <c r="G64" s="4" t="s">
        <v>11</v>
      </c>
      <c r="H64" s="4" t="n">
        <v>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customFormat="false" ht="15" hidden="false" customHeight="false" outlineLevel="0" collapsed="false">
      <c r="A65" s="4" t="s">
        <v>92</v>
      </c>
      <c r="B65" s="4" t="s">
        <v>103</v>
      </c>
      <c r="C65" s="4" t="s">
        <v>94</v>
      </c>
      <c r="D65" s="4" t="str">
        <f aca="false" t="array" ref="D65:D65">IF(ISNA(INDEX(gene_list_Expression!$B:$G,MATCH($B65,gene_list_Expression!$A:$A,0),6)),"",INDEX(gene_list_Expression!$B:$G,MATCH($B65,gene_list_Expression!$A:$A,0),6))</f>
        <v>EF-hand calcium-binding domain-containing protein 6-like, transcript variant X1</v>
      </c>
      <c r="E65" s="4" t="s">
        <v>11</v>
      </c>
      <c r="F65" s="4" t="s">
        <v>12</v>
      </c>
      <c r="G65" s="4" t="s">
        <v>11</v>
      </c>
      <c r="H65" s="4" t="n">
        <v>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customFormat="false" ht="15" hidden="false" customHeight="false" outlineLevel="0" collapsed="false">
      <c r="A66" s="4" t="s">
        <v>92</v>
      </c>
      <c r="B66" s="4" t="s">
        <v>104</v>
      </c>
      <c r="C66" s="4" t="s">
        <v>94</v>
      </c>
      <c r="D66" s="4" t="str">
        <f aca="false" t="array" ref="D66:D66">IF(ISNA(INDEX(gene_list_Expression!$B:$G,MATCH($B66,gene_list_Expression!$A:$A,0),6)),"",INDEX(gene_list_Expression!$B:$G,MATCH($B66,gene_list_Expression!$A:$A,0),6))</f>
        <v>EF-hand domain-containing family member B-like</v>
      </c>
      <c r="E66" s="4" t="s">
        <v>11</v>
      </c>
      <c r="F66" s="4" t="s">
        <v>12</v>
      </c>
      <c r="G66" s="4" t="s">
        <v>11</v>
      </c>
      <c r="H66" s="4" t="n">
        <v>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customFormat="false" ht="15" hidden="false" customHeight="false" outlineLevel="0" collapsed="false">
      <c r="A67" s="4" t="s">
        <v>92</v>
      </c>
      <c r="B67" s="4" t="s">
        <v>105</v>
      </c>
      <c r="C67" s="4" t="s">
        <v>94</v>
      </c>
      <c r="D67" s="4" t="str">
        <f aca="false" t="array" ref="D67:D67">IF(ISNA(INDEX(gene_list_Expression!$B:$G,MATCH($B67,gene_list_Expression!$A:$A,0),6)),"",INDEX(gene_list_Expression!$B:$G,MATCH($B67,gene_list_Expression!$A:$A,0),6))</f>
        <v>EF-hand calcium-binding domain-containing protein 11-like</v>
      </c>
      <c r="E67" s="4" t="s">
        <v>11</v>
      </c>
      <c r="F67" s="4" t="s">
        <v>12</v>
      </c>
      <c r="G67" s="4" t="s">
        <v>11</v>
      </c>
      <c r="H67" s="4" t="n">
        <v>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customFormat="false" ht="15" hidden="false" customHeight="false" outlineLevel="0" collapsed="false">
      <c r="A68" s="4" t="s">
        <v>92</v>
      </c>
      <c r="B68" s="4" t="s">
        <v>106</v>
      </c>
      <c r="C68" s="4" t="s">
        <v>94</v>
      </c>
      <c r="D68" s="4" t="str">
        <f aca="false" t="array" ref="D68:D68">IF(ISNA(INDEX(gene_list_Expression!$B:$G,MATCH($B68,gene_list_Expression!$A:$A,0),6)),"",INDEX(gene_list_Expression!$B:$G,MATCH($B68,gene_list_Expression!$A:$A,0),6))</f>
        <v>ankyrin repeat and EF-hand domain-containing protein 1-like</v>
      </c>
      <c r="E68" s="4" t="s">
        <v>11</v>
      </c>
      <c r="F68" s="4" t="s">
        <v>12</v>
      </c>
      <c r="G68" s="4" t="s">
        <v>11</v>
      </c>
      <c r="H68" s="4" t="n">
        <v>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customFormat="false" ht="15" hidden="false" customHeight="false" outlineLevel="0" collapsed="false">
      <c r="A69" s="4" t="s">
        <v>92</v>
      </c>
      <c r="B69" s="4" t="s">
        <v>107</v>
      </c>
      <c r="C69" s="4" t="s">
        <v>94</v>
      </c>
      <c r="D69" s="4" t="str">
        <f aca="false" t="array" ref="D69:D69">IF(ISNA(INDEX(gene_list_Expression!$B:$G,MATCH($B69,gene_list_Expression!$A:$A,0),6)),"",INDEX(gene_list_Expression!$B:$G,MATCH($B69,gene_list_Expression!$A:$A,0),6))</f>
        <v>EF-hand calcium-binding domain-containing protein 2-like</v>
      </c>
      <c r="E69" s="4" t="s">
        <v>11</v>
      </c>
      <c r="F69" s="4" t="s">
        <v>12</v>
      </c>
      <c r="G69" s="4" t="s">
        <v>11</v>
      </c>
      <c r="H69" s="4" t="n">
        <v>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customFormat="false" ht="15" hidden="false" customHeight="false" outlineLevel="0" collapsed="false">
      <c r="A70" s="4" t="s">
        <v>92</v>
      </c>
      <c r="B70" s="4" t="s">
        <v>108</v>
      </c>
      <c r="C70" s="4" t="s">
        <v>94</v>
      </c>
      <c r="D70" s="4" t="str">
        <f aca="false" t="array" ref="D70:D70">IF(ISNA(INDEX(gene_list_Expression!$B:$G,MATCH($B70,gene_list_Expression!$A:$A,0),6)),"",INDEX(gene_list_Expression!$B:$G,MATCH($B70,gene_list_Expression!$A:$A,0),6))</f>
        <v>N-terminal EF-hand calcium-binding protein 1-like</v>
      </c>
      <c r="E70" s="4" t="s">
        <v>11</v>
      </c>
      <c r="F70" s="4" t="s">
        <v>12</v>
      </c>
      <c r="G70" s="4" t="s">
        <v>11</v>
      </c>
      <c r="H70" s="4" t="n">
        <v>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customFormat="false" ht="15" hidden="false" customHeight="false" outlineLevel="0" collapsed="false">
      <c r="A71" s="4" t="s">
        <v>92</v>
      </c>
      <c r="B71" s="4" t="s">
        <v>109</v>
      </c>
      <c r="C71" s="4" t="s">
        <v>94</v>
      </c>
      <c r="D71" s="4" t="str">
        <f aca="false" t="array" ref="D71:D71">IF(ISNA(INDEX(gene_list_Expression!$B:$G,MATCH($B71,gene_list_Expression!$A:$A,0),6)),"",INDEX(gene_list_Expression!$B:$G,MATCH($B71,gene_list_Expression!$A:$A,0),6))</f>
        <v>EF-hand domain-containing family member C2-like</v>
      </c>
      <c r="E71" s="4" t="s">
        <v>11</v>
      </c>
      <c r="F71" s="4" t="s">
        <v>12</v>
      </c>
      <c r="G71" s="4" t="s">
        <v>11</v>
      </c>
      <c r="H71" s="4" t="n">
        <v>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customFormat="false" ht="15" hidden="false" customHeight="false" outlineLevel="0" collapsed="false">
      <c r="A72" s="4" t="s">
        <v>92</v>
      </c>
      <c r="B72" s="4" t="s">
        <v>110</v>
      </c>
      <c r="C72" s="4" t="s">
        <v>94</v>
      </c>
      <c r="D72" s="4" t="str">
        <f aca="false" t="array" ref="D72:D72">IF(ISNA(INDEX(gene_list_Expression!$B:$G,MATCH($B72,gene_list_Expression!$A:$A,0),6)),"",INDEX(gene_list_Expression!$B:$G,MATCH($B72,gene_list_Expression!$A:$A,0),6))</f>
        <v>ras and EF-hand domain-containing protein homolog, transcript variant X2</v>
      </c>
      <c r="E72" s="4" t="s">
        <v>11</v>
      </c>
      <c r="F72" s="4" t="s">
        <v>12</v>
      </c>
      <c r="G72" s="4" t="s">
        <v>11</v>
      </c>
      <c r="H72" s="4" t="n">
        <v>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customFormat="false" ht="15" hidden="false" customHeight="false" outlineLevel="0" collapsed="false">
      <c r="A73" s="4" t="s">
        <v>92</v>
      </c>
      <c r="B73" s="4" t="s">
        <v>111</v>
      </c>
      <c r="C73" s="4" t="s">
        <v>94</v>
      </c>
      <c r="D73" s="4" t="str">
        <f aca="false" t="array" ref="D73:D73">IF(ISNA(INDEX(gene_list_Expression!$B:$G,MATCH($B73,gene_list_Expression!$A:$A,0),6)),"",INDEX(gene_list_Expression!$B:$G,MATCH($B73,gene_list_Expression!$A:$A,0),6))</f>
        <v>EF-hand calcium-binding domain-containing protein 5-like</v>
      </c>
      <c r="E73" s="4" t="s">
        <v>11</v>
      </c>
      <c r="F73" s="4" t="s">
        <v>12</v>
      </c>
      <c r="G73" s="4" t="s">
        <v>11</v>
      </c>
      <c r="H73" s="4" t="n">
        <v>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customFormat="false" ht="15" hidden="false" customHeight="false" outlineLevel="0" collapsed="false">
      <c r="A74" s="4" t="s">
        <v>92</v>
      </c>
      <c r="B74" s="4" t="s">
        <v>112</v>
      </c>
      <c r="C74" s="4" t="s">
        <v>94</v>
      </c>
      <c r="D74" s="4" t="str">
        <f aca="false" t="array" ref="D74:D74">IF(ISNA(INDEX(gene_list_Expression!$B:$G,MATCH($B74,gene_list_Expression!$A:$A,0),6)),"",INDEX(gene_list_Expression!$B:$G,MATCH($B74,gene_list_Expression!$A:$A,0),6))</f>
        <v>EF-hand calcium-binding domain-containing protein 6-like, transcript variant X4</v>
      </c>
      <c r="E74" s="4" t="s">
        <v>11</v>
      </c>
      <c r="F74" s="4" t="s">
        <v>12</v>
      </c>
      <c r="G74" s="4" t="s">
        <v>11</v>
      </c>
      <c r="H74" s="4" t="n">
        <v>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customFormat="false" ht="15" hidden="false" customHeight="false" outlineLevel="0" collapsed="false">
      <c r="A75" s="4" t="s">
        <v>92</v>
      </c>
      <c r="B75" s="4" t="s">
        <v>113</v>
      </c>
      <c r="C75" s="4" t="s">
        <v>94</v>
      </c>
      <c r="D75" s="4" t="str">
        <f aca="false" t="array" ref="D75:D75">IF(ISNA(INDEX(gene_list_Expression!$B:$G,MATCH($B75,gene_list_Expression!$A:$A,0),6)),"",INDEX(gene_list_Expression!$B:$G,MATCH($B75,gene_list_Expression!$A:$A,0),6))</f>
        <v>EF-hand domain-containing protein D2-like</v>
      </c>
      <c r="E75" s="4" t="s">
        <v>11</v>
      </c>
      <c r="F75" s="4" t="s">
        <v>12</v>
      </c>
      <c r="G75" s="4" t="s">
        <v>11</v>
      </c>
      <c r="H75" s="4" t="n">
        <v>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customFormat="false" ht="15" hidden="false" customHeight="false" outlineLevel="0" collapsed="false">
      <c r="A76" s="4" t="s">
        <v>114</v>
      </c>
      <c r="B76" s="4" t="s">
        <v>115</v>
      </c>
      <c r="C76" s="4" t="s">
        <v>116</v>
      </c>
      <c r="D76" s="4" t="str">
        <f aca="false" t="array" ref="D76:D76">IF(ISNA(INDEX(gene_list_Expression!$B:$G,MATCH($B76,gene_list_Expression!$A:$A,0),6)),"",INDEX(gene_list_Expression!$B:$G,MATCH($B76,gene_list_Expression!$A:$A,0),6))</f>
        <v>EGF-like domain-containing protein 2</v>
      </c>
      <c r="E76" s="4" t="s">
        <v>11</v>
      </c>
      <c r="F76" s="4" t="s">
        <v>12</v>
      </c>
      <c r="G76" s="4" t="s">
        <v>11</v>
      </c>
      <c r="H76" s="4" t="n">
        <v>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customFormat="false" ht="15" hidden="false" customHeight="false" outlineLevel="0" collapsed="false">
      <c r="A77" s="4" t="s">
        <v>117</v>
      </c>
      <c r="B77" s="4" t="s">
        <v>118</v>
      </c>
      <c r="C77" s="4" t="s">
        <v>119</v>
      </c>
      <c r="D77" s="4" t="str">
        <f aca="false" t="array" ref="D77:D77">IF(ISNA(INDEX(gene_list_Expression!$B:$G,MATCH($B77,gene_list_Expression!$A:$A,0),6)),"",INDEX(gene_list_Expression!$B:$G,MATCH($B77,gene_list_Expression!$A:$A,0),6))</f>
        <v>splicing regulatory glutamine/lysine-rich protein 1-like</v>
      </c>
      <c r="E77" s="4" t="s">
        <v>11</v>
      </c>
      <c r="F77" s="4" t="s">
        <v>12</v>
      </c>
      <c r="G77" s="4" t="s">
        <v>11</v>
      </c>
      <c r="H77" s="4" t="s">
        <v>52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customFormat="false" ht="15" hidden="false" customHeight="false" outlineLevel="0" collapsed="false">
      <c r="A78" s="4" t="s">
        <v>117</v>
      </c>
      <c r="B78" s="4" t="s">
        <v>120</v>
      </c>
      <c r="C78" s="4" t="s">
        <v>119</v>
      </c>
      <c r="D78" s="4" t="str">
        <f aca="false" t="array" ref="D78:D78">IF(ISNA(INDEX(gene_list_Expression!$B:$G,MATCH($B78,gene_list_Expression!$A:$A,0),6)),"",INDEX(gene_list_Expression!$B:$G,MATCH($B78,gene_list_Expression!$A:$A,0),6))</f>
        <v>aspartate, glycine, lysine and serine-rich protein-like, transcript variant X2</v>
      </c>
      <c r="E78" s="4" t="s">
        <v>11</v>
      </c>
      <c r="F78" s="4" t="s">
        <v>12</v>
      </c>
      <c r="G78" s="4" t="s">
        <v>11</v>
      </c>
      <c r="H78" s="4" t="s">
        <v>52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customFormat="false" ht="15" hidden="false" customHeight="false" outlineLevel="0" collapsed="false">
      <c r="A79" s="4" t="s">
        <v>117</v>
      </c>
      <c r="B79" s="4" t="s">
        <v>121</v>
      </c>
      <c r="C79" s="4" t="s">
        <v>119</v>
      </c>
      <c r="D79" s="4" t="str">
        <f aca="false" t="array" ref="D79:D79">IF(ISNA(INDEX(gene_list_Expression!$B:$G,MATCH($B79,gene_list_Expression!$A:$A,0),6)),"",INDEX(gene_list_Expression!$B:$G,MATCH($B79,gene_list_Expression!$A:$A,0),6))</f>
        <v>aspartate, glycine, lysine and serine-rich protein-like, transcript variant X11</v>
      </c>
      <c r="E79" s="4" t="s">
        <v>11</v>
      </c>
      <c r="F79" s="4" t="s">
        <v>12</v>
      </c>
      <c r="G79" s="4" t="s">
        <v>11</v>
      </c>
      <c r="H79" s="4" t="s">
        <v>52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customFormat="false" ht="15" hidden="false" customHeight="false" outlineLevel="0" collapsed="false">
      <c r="A80" s="4" t="s">
        <v>117</v>
      </c>
      <c r="B80" s="4" t="s">
        <v>122</v>
      </c>
      <c r="C80" s="4" t="s">
        <v>119</v>
      </c>
      <c r="D80" s="4" t="str">
        <f aca="false" t="array" ref="D80:D80">IF(ISNA(INDEX(gene_list_Expression!$B:$G,MATCH($B80,gene_list_Expression!$A:$A,0),6)),"",INDEX(gene_list_Expression!$B:$G,MATCH($B80,gene_list_Expression!$A:$A,0),6))</f>
        <v>leucine-, glutamate- and lysine-rich protein 1-like, transcript variant X2</v>
      </c>
      <c r="E80" s="4" t="s">
        <v>11</v>
      </c>
      <c r="F80" s="4" t="s">
        <v>12</v>
      </c>
      <c r="G80" s="4" t="s">
        <v>11</v>
      </c>
      <c r="H80" s="4" t="s">
        <v>52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customFormat="false" ht="15" hidden="false" customHeight="false" outlineLevel="0" collapsed="false">
      <c r="A81" s="4" t="s">
        <v>123</v>
      </c>
      <c r="B81" s="4" t="s">
        <v>124</v>
      </c>
      <c r="C81" s="4" t="s">
        <v>125</v>
      </c>
      <c r="D81" s="4" t="str">
        <f aca="false" t="array" ref="D81:D81">IF(ISNA(INDEX(gene_list_Expression!$B:$G,MATCH($B81,gene_list_Expression!$A:$A,0),6)),"",INDEX(gene_list_Expression!$B:$G,MATCH($B81,gene_list_Expression!$A:$A,0),6))</f>
        <v>mantle protein-like</v>
      </c>
      <c r="E81" s="4" t="s">
        <v>11</v>
      </c>
      <c r="F81" s="4" t="s">
        <v>12</v>
      </c>
      <c r="G81" s="4" t="s">
        <v>11</v>
      </c>
      <c r="H81" s="4" t="n">
        <v>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customFormat="false" ht="15" hidden="false" customHeight="false" outlineLevel="0" collapsed="false">
      <c r="A82" s="4" t="s">
        <v>123</v>
      </c>
      <c r="B82" s="4" t="s">
        <v>126</v>
      </c>
      <c r="C82" s="4" t="s">
        <v>125</v>
      </c>
      <c r="D82" s="4" t="str">
        <f aca="false" t="array" ref="D82:D82">IF(ISNA(INDEX(gene_list_Expression!$B:$G,MATCH($B82,gene_list_Expression!$A:$A,0),6)),"",INDEX(gene_list_Expression!$B:$G,MATCH($B82,gene_list_Expression!$A:$A,0),6))</f>
        <v>mantle protein-like</v>
      </c>
      <c r="E82" s="4" t="s">
        <v>11</v>
      </c>
      <c r="F82" s="4" t="s">
        <v>12</v>
      </c>
      <c r="G82" s="4" t="s">
        <v>11</v>
      </c>
      <c r="H82" s="4" t="n">
        <v>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customFormat="false" ht="15" hidden="false" customHeight="false" outlineLevel="0" collapsed="false">
      <c r="A83" s="4" t="s">
        <v>127</v>
      </c>
      <c r="B83" s="4" t="str">
        <f aca="false">HYPERLINK("https://www.ncbi.nlm.nih.gov/gene/111099458","LOC111099458")</f>
        <v>LOC111099458</v>
      </c>
      <c r="C83" s="4" t="s">
        <v>128</v>
      </c>
      <c r="D83" s="4" t="str">
        <f aca="false" t="array" ref="D83:D83">IF(ISNA(INDEX(gene_list_Expression!$B:$G,MATCH($B83,gene_list_Expression!$A:$A,0),6)),"",INDEX(gene_list_Expression!$B:$G,MATCH($B83,gene_list_Expression!$A:$A,0),6))</f>
        <v>serine/arginine repetitive matrix protein 2-like, transcript variant X2</v>
      </c>
      <c r="E83" s="4" t="s">
        <v>11</v>
      </c>
      <c r="F83" s="4" t="s">
        <v>12</v>
      </c>
      <c r="G83" s="4" t="s">
        <v>11</v>
      </c>
      <c r="H83" s="4" t="n">
        <v>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customFormat="false" ht="15" hidden="false" customHeight="false" outlineLevel="0" collapsed="false">
      <c r="A84" s="4" t="s">
        <v>127</v>
      </c>
      <c r="B84" s="5" t="str">
        <f aca="false">HYPERLINK("https://www.ncbi.nlm.nih.gov/gene/111103115","LOC111103115")</f>
        <v>LOC111103115</v>
      </c>
      <c r="C84" s="4" t="s">
        <v>128</v>
      </c>
      <c r="D84" s="4" t="str">
        <f aca="false" t="array" ref="D84:D84">IF(ISNA(INDEX(gene_list_Expression!$B:$G,MATCH($B84,gene_list_Expression!$A:$A,0),6)),"",INDEX(gene_list_Expression!$B:$G,MATCH($B84,gene_list_Expression!$A:$A,0),6))</f>
        <v>SWI/SNF-related matrix-associated actin-dependent regulator of chromatin subfamily E member 1-like, transcript variant X7</v>
      </c>
      <c r="E84" s="4" t="s">
        <v>11</v>
      </c>
      <c r="F84" s="4" t="s">
        <v>12</v>
      </c>
      <c r="G84" s="4" t="s">
        <v>11</v>
      </c>
      <c r="H84" s="4" t="n">
        <v>1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customFormat="false" ht="15" hidden="false" customHeight="false" outlineLevel="0" collapsed="false">
      <c r="A85" s="4" t="s">
        <v>127</v>
      </c>
      <c r="B85" s="4" t="str">
        <f aca="false">HYPERLINK("https://www.ncbi.nlm.nih.gov/gene/111113040","LOC111113040")</f>
        <v>LOC111113040</v>
      </c>
      <c r="C85" s="4" t="s">
        <v>128</v>
      </c>
      <c r="D85" s="4" t="str">
        <f aca="false" t="array" ref="D85:D85">IF(ISNA(INDEX(gene_list_Expression!$B:$G,MATCH($B85,gene_list_Expression!$A:$A,0),6)),"",INDEX(gene_list_Expression!$B:$G,MATCH($B85,gene_list_Expression!$A:$A,0),6))</f>
        <v>SWI/SNF-related matrix-associated actin-dependent regulator of chromatin subfamily A-like protein 1, transcript variant X1</v>
      </c>
      <c r="E85" s="4" t="s">
        <v>11</v>
      </c>
      <c r="F85" s="4" t="s">
        <v>12</v>
      </c>
      <c r="G85" s="4" t="s">
        <v>11</v>
      </c>
      <c r="H85" s="4" t="n">
        <v>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customFormat="false" ht="19.5" hidden="false" customHeight="true" outlineLevel="0" collapsed="false">
      <c r="A86" s="4" t="s">
        <v>127</v>
      </c>
      <c r="B86" s="4" t="str">
        <f aca="false">HYPERLINK("https://www.ncbi.nlm.nih.gov/gene/111114820","LOC111114820")</f>
        <v>LOC111114820</v>
      </c>
      <c r="C86" s="4" t="s">
        <v>128</v>
      </c>
      <c r="D86" s="4" t="str">
        <f aca="false" t="array" ref="D86:D86">IF(ISNA(INDEX(gene_list_Expression!$B:$G,MATCH($B86,gene_list_Expression!$A:$A,0),6)),"",INDEX(gene_list_Expression!$B:$G,MATCH($B86,gene_list_Expression!$A:$A,0),6))</f>
        <v>SWI/SNF-related matrix-associated actin-dependent regulator of chromatin subfamily D member 1-like, transcript variant X1</v>
      </c>
      <c r="E86" s="4" t="s">
        <v>11</v>
      </c>
      <c r="F86" s="4" t="s">
        <v>12</v>
      </c>
      <c r="G86" s="4" t="s">
        <v>11</v>
      </c>
      <c r="H86" s="4" t="n">
        <v>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customFormat="false" ht="15" hidden="false" customHeight="false" outlineLevel="0" collapsed="false">
      <c r="A87" s="4" t="s">
        <v>127</v>
      </c>
      <c r="B87" s="4" t="str">
        <f aca="false">HYPERLINK("https://www.ncbi.nlm.nih.gov/gene/111114842","LOC111114842")</f>
        <v>LOC111114842</v>
      </c>
      <c r="C87" s="4" t="s">
        <v>128</v>
      </c>
      <c r="D87" s="4" t="str">
        <f aca="false" t="array" ref="D87:D87">IF(ISNA(INDEX(gene_list_Expression!$B:$G,MATCH($B87,gene_list_Expression!$A:$A,0),6)),"",INDEX(gene_list_Expression!$B:$G,MATCH($B87,gene_list_Expression!$A:$A,0),6))</f>
        <v>SWI/SNF-related matrix-associated actin-dependent regulator of chromatin subfamily D member 1-like, transcript variant X4</v>
      </c>
      <c r="E87" s="4" t="s">
        <v>11</v>
      </c>
      <c r="F87" s="4" t="s">
        <v>12</v>
      </c>
      <c r="G87" s="4" t="s">
        <v>11</v>
      </c>
      <c r="H87" s="4" t="n">
        <v>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customFormat="false" ht="15" hidden="false" customHeight="false" outlineLevel="0" collapsed="false">
      <c r="A88" s="4" t="s">
        <v>127</v>
      </c>
      <c r="B88" s="4" t="str">
        <f aca="false">HYPERLINK("https://www.ncbi.nlm.nih.gov/gene/111114977","LOC111114977")</f>
        <v>LOC111114977</v>
      </c>
      <c r="C88" s="4" t="s">
        <v>128</v>
      </c>
      <c r="D88" s="4" t="str">
        <f aca="false" t="array" ref="D88:D88">IF(ISNA(INDEX(gene_list_Expression!$B:$G,MATCH($B88,gene_list_Expression!$A:$A,0),6)),"",INDEX(gene_list_Expression!$B:$G,MATCH($B88,gene_list_Expression!$A:$A,0),6))</f>
        <v>serine/arginine repetitive matrix protein 2-like, transcript variant X1</v>
      </c>
      <c r="E88" s="4" t="s">
        <v>11</v>
      </c>
      <c r="F88" s="4" t="s">
        <v>12</v>
      </c>
      <c r="G88" s="4" t="s">
        <v>11</v>
      </c>
      <c r="H88" s="4" t="n">
        <v>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customFormat="false" ht="15" hidden="false" customHeight="false" outlineLevel="0" collapsed="false">
      <c r="A89" s="4" t="s">
        <v>127</v>
      </c>
      <c r="B89" s="4" t="str">
        <f aca="false">HYPERLINK("https://www.ncbi.nlm.nih.gov/gene/111120584","LOC111120584")</f>
        <v>LOC111120584</v>
      </c>
      <c r="C89" s="4" t="s">
        <v>128</v>
      </c>
      <c r="D89" s="4" t="str">
        <f aca="false" t="array" ref="D89:D89">IF(ISNA(INDEX(gene_list_Expression!$B:$G,MATCH($B89,gene_list_Expression!$A:$A,0),6)),"",INDEX(gene_list_Expression!$B:$G,MATCH($B89,gene_list_Expression!$A:$A,0),6))</f>
        <v>serine/arginine repetitive matrix protein 2-like, transcript variant X1</v>
      </c>
      <c r="E89" s="4" t="s">
        <v>11</v>
      </c>
      <c r="F89" s="4" t="s">
        <v>12</v>
      </c>
      <c r="G89" s="4" t="s">
        <v>11</v>
      </c>
      <c r="H89" s="4" t="n">
        <v>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customFormat="false" ht="15" hidden="false" customHeight="false" outlineLevel="0" collapsed="false">
      <c r="A90" s="4" t="s">
        <v>127</v>
      </c>
      <c r="B90" s="4" t="str">
        <f aca="false">HYPERLINK("https://www.ncbi.nlm.nih.gov/gene/111132362","LOC111132362")</f>
        <v>LOC111132362</v>
      </c>
      <c r="C90" s="4" t="s">
        <v>128</v>
      </c>
      <c r="D90" s="4" t="str">
        <f aca="false" t="array" ref="D90:D90">IF(ISNA(INDEX(gene_list_Expression!$B:$G,MATCH($B90,gene_list_Expression!$A:$A,0),6)),"",INDEX(gene_list_Expression!$B:$G,MATCH($B90,gene_list_Expression!$A:$A,0),6))</f>
        <v>serine/arginine repetitive matrix protein 2-like</v>
      </c>
      <c r="E90" s="4" t="s">
        <v>11</v>
      </c>
      <c r="F90" s="4" t="s">
        <v>12</v>
      </c>
      <c r="G90" s="4" t="s">
        <v>11</v>
      </c>
      <c r="H90" s="4" t="n">
        <v>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customFormat="false" ht="15" hidden="false" customHeight="false" outlineLevel="0" collapsed="false">
      <c r="A91" s="4" t="s">
        <v>127</v>
      </c>
      <c r="B91" s="4" t="str">
        <f aca="false">HYPERLINK("https://www.ncbi.nlm.nih.gov/gene/111132990","LOC111132990")</f>
        <v>LOC111132990</v>
      </c>
      <c r="C91" s="4" t="s">
        <v>128</v>
      </c>
      <c r="D91" s="4" t="str">
        <f aca="false" t="array" ref="D91:D91">IF(ISNA(INDEX(gene_list_Expression!$B:$G,MATCH($B91,gene_list_Expression!$A:$A,0),6)),"",INDEX(gene_list_Expression!$B:$G,MATCH($B91,gene_list_Expression!$A:$A,0),6))</f>
        <v>serine/arginine repetitive matrix protein 2-like, transcript variant X6</v>
      </c>
      <c r="E91" s="4" t="s">
        <v>11</v>
      </c>
      <c r="F91" s="4" t="s">
        <v>12</v>
      </c>
      <c r="G91" s="4" t="s">
        <v>11</v>
      </c>
      <c r="H91" s="4" t="n">
        <v>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customFormat="false" ht="17.25" hidden="false" customHeight="true" outlineLevel="0" collapsed="false">
      <c r="A92" s="4" t="s">
        <v>127</v>
      </c>
      <c r="B92" s="4" t="s">
        <v>129</v>
      </c>
      <c r="C92" s="4" t="s">
        <v>128</v>
      </c>
      <c r="D92" s="4" t="str">
        <f aca="false" t="array" ref="D92:D92">IF(ISNA(INDEX(gene_list_Expression!$B:$G,MATCH($B92,gene_list_Expression!$A:$A,0),6)),"",INDEX(gene_list_Expression!$B:$G,MATCH($B92,gene_list_Expression!$A:$A,0),6))</f>
        <v/>
      </c>
      <c r="E92" s="4" t="s">
        <v>11</v>
      </c>
      <c r="F92" s="4" t="s">
        <v>12</v>
      </c>
      <c r="G92" s="4" t="s">
        <v>11</v>
      </c>
      <c r="H92" s="4" t="n">
        <v>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customFormat="false" ht="15" hidden="false" customHeight="false" outlineLevel="0" collapsed="false">
      <c r="A93" s="4" t="s">
        <v>127</v>
      </c>
      <c r="B93" s="4" t="s">
        <v>130</v>
      </c>
      <c r="C93" s="4" t="s">
        <v>128</v>
      </c>
      <c r="D93" s="4" t="str">
        <f aca="false" t="array" ref="D93:D93">IF(ISNA(INDEX(gene_list_Expression!$B:$G,MATCH($B93,gene_list_Expression!$A:$A,0),6)),"",INDEX(gene_list_Expression!$B:$G,MATCH($B93,gene_list_Expression!$A:$A,0),6))</f>
        <v>cartilage matrix protein-like, transcript variant X1</v>
      </c>
      <c r="E93" s="4" t="s">
        <v>11</v>
      </c>
      <c r="F93" s="4" t="s">
        <v>12</v>
      </c>
      <c r="G93" s="4" t="s">
        <v>11</v>
      </c>
      <c r="H93" s="4" t="n">
        <v>1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customFormat="false" ht="13.8" hidden="false" customHeight="false" outlineLevel="0" collapsed="false">
      <c r="A94" s="4" t="s">
        <v>131</v>
      </c>
      <c r="B94" s="4" t="s">
        <v>132</v>
      </c>
      <c r="C94" s="4" t="s">
        <v>133</v>
      </c>
      <c r="D94" s="4" t="str">
        <f aca="false" t="array" ref="D94:D94">IF(ISNA(INDEX(gene_list_Expression!$B:$G,MATCH($B94,gene_list_Expression!$A:$A,0),6)),"",INDEX(gene_list_Expression!$B:$G,MATCH($B94,gene_list_Expression!$A:$A,0),6))</f>
        <v/>
      </c>
      <c r="E94" s="4" t="s">
        <v>11</v>
      </c>
      <c r="F94" s="4" t="s">
        <v>12</v>
      </c>
      <c r="G94" s="4" t="s">
        <v>11</v>
      </c>
      <c r="H94" s="4" t="s">
        <v>52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customFormat="false" ht="13.8" hidden="false" customHeight="false" outlineLevel="0" collapsed="false">
      <c r="A95" s="4" t="s">
        <v>131</v>
      </c>
      <c r="B95" s="4" t="s">
        <v>134</v>
      </c>
      <c r="C95" s="4" t="s">
        <v>133</v>
      </c>
      <c r="D95" s="4" t="str">
        <f aca="false" t="array" ref="D95:D95">IF(ISNA(INDEX(gene_list_Expression!$B:$G,MATCH($B95,gene_list_Expression!$A:$A,0),6)),"",INDEX(gene_list_Expression!$B:$G,MATCH($B95,gene_list_Expression!$A:$A,0),6))</f>
        <v/>
      </c>
      <c r="E95" s="4" t="s">
        <v>11</v>
      </c>
      <c r="F95" s="4" t="s">
        <v>12</v>
      </c>
      <c r="G95" s="4" t="s">
        <v>11</v>
      </c>
      <c r="H95" s="4" t="s">
        <v>52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customFormat="false" ht="13.8" hidden="false" customHeight="false" outlineLevel="0" collapsed="false">
      <c r="A96" s="4" t="s">
        <v>131</v>
      </c>
      <c r="B96" s="4" t="s">
        <v>135</v>
      </c>
      <c r="C96" s="4" t="s">
        <v>133</v>
      </c>
      <c r="D96" s="4" t="str">
        <f aca="false" t="array" ref="D96:D96">IF(ISNA(INDEX(gene_list_Expression!$B:$G,MATCH($B96,gene_list_Expression!$A:$A,0),6)),"",INDEX(gene_list_Expression!$B:$G,MATCH($B96,gene_list_Expression!$A:$A,0),6))</f>
        <v/>
      </c>
      <c r="E96" s="4" t="s">
        <v>11</v>
      </c>
      <c r="F96" s="4" t="s">
        <v>12</v>
      </c>
      <c r="G96" s="4" t="s">
        <v>11</v>
      </c>
      <c r="H96" s="4" t="s">
        <v>52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customFormat="false" ht="13.8" hidden="false" customHeight="false" outlineLevel="0" collapsed="false">
      <c r="A97" s="4" t="s">
        <v>131</v>
      </c>
      <c r="B97" s="4" t="s">
        <v>136</v>
      </c>
      <c r="C97" s="4" t="s">
        <v>133</v>
      </c>
      <c r="D97" s="4" t="str">
        <f aca="false" t="array" ref="D97:D97">IF(ISNA(INDEX(gene_list_Expression!$B:$G,MATCH($B97,gene_list_Expression!$A:$A,0),6)),"",INDEX(gene_list_Expression!$B:$G,MATCH($B97,gene_list_Expression!$A:$A,0),6))</f>
        <v/>
      </c>
      <c r="E97" s="4" t="s">
        <v>11</v>
      </c>
      <c r="F97" s="4" t="s">
        <v>12</v>
      </c>
      <c r="G97" s="4" t="s">
        <v>11</v>
      </c>
      <c r="H97" s="4" t="s">
        <v>52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customFormat="false" ht="13.8" hidden="false" customHeight="false" outlineLevel="0" collapsed="false">
      <c r="A98" s="4" t="s">
        <v>131</v>
      </c>
      <c r="B98" s="4" t="s">
        <v>137</v>
      </c>
      <c r="C98" s="4" t="s">
        <v>133</v>
      </c>
      <c r="D98" s="4" t="str">
        <f aca="false" t="array" ref="D98:D98">IF(ISNA(INDEX(gene_list_Expression!$B:$G,MATCH($B98,gene_list_Expression!$A:$A,0),6)),"",INDEX(gene_list_Expression!$B:$G,MATCH($B98,gene_list_Expression!$A:$A,0),6))</f>
        <v/>
      </c>
      <c r="E98" s="4" t="s">
        <v>11</v>
      </c>
      <c r="F98" s="4" t="s">
        <v>12</v>
      </c>
      <c r="G98" s="4" t="s">
        <v>11</v>
      </c>
      <c r="H98" s="4" t="s">
        <v>52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customFormat="false" ht="13.8" hidden="false" customHeight="false" outlineLevel="0" collapsed="false">
      <c r="A99" s="4" t="s">
        <v>131</v>
      </c>
      <c r="B99" s="4" t="s">
        <v>138</v>
      </c>
      <c r="C99" s="4" t="s">
        <v>133</v>
      </c>
      <c r="D99" s="4" t="str">
        <f aca="false" t="array" ref="D99:D99">IF(ISNA(INDEX(gene_list_Expression!$B:$G,MATCH($B99,gene_list_Expression!$A:$A,0),6)),"",INDEX(gene_list_Expression!$B:$G,MATCH($B99,gene_list_Expression!$A:$A,0),6))</f>
        <v/>
      </c>
      <c r="E99" s="4" t="s">
        <v>11</v>
      </c>
      <c r="F99" s="4" t="s">
        <v>12</v>
      </c>
      <c r="G99" s="4" t="s">
        <v>11</v>
      </c>
      <c r="H99" s="4" t="s">
        <v>52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customFormat="false" ht="13.8" hidden="false" customHeight="false" outlineLevel="0" collapsed="false">
      <c r="A100" s="4" t="s">
        <v>131</v>
      </c>
      <c r="B100" s="4" t="s">
        <v>139</v>
      </c>
      <c r="C100" s="4" t="s">
        <v>133</v>
      </c>
      <c r="D100" s="4" t="str">
        <f aca="false" t="array" ref="D100:D100">IF(ISNA(INDEX(gene_list_Expression!$B:$G,MATCH($B100,gene_list_Expression!$A:$A,0),6)),"",INDEX(gene_list_Expression!$B:$G,MATCH($B100,gene_list_Expression!$A:$A,0),6))</f>
        <v/>
      </c>
      <c r="E100" s="4" t="s">
        <v>11</v>
      </c>
      <c r="F100" s="4" t="s">
        <v>12</v>
      </c>
      <c r="G100" s="4" t="s">
        <v>11</v>
      </c>
      <c r="H100" s="4" t="s">
        <v>52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customFormat="false" ht="13.8" hidden="false" customHeight="false" outlineLevel="0" collapsed="false">
      <c r="A101" s="4" t="s">
        <v>131</v>
      </c>
      <c r="B101" s="4" t="s">
        <v>140</v>
      </c>
      <c r="C101" s="4" t="s">
        <v>133</v>
      </c>
      <c r="D101" s="4" t="str">
        <f aca="false" t="array" ref="D101:D101">IF(ISNA(INDEX(gene_list_Expression!$B:$G,MATCH($B101,gene_list_Expression!$A:$A,0),6)),"",INDEX(gene_list_Expression!$B:$G,MATCH($B101,gene_list_Expression!$A:$A,0),6))</f>
        <v/>
      </c>
      <c r="E101" s="4" t="s">
        <v>11</v>
      </c>
      <c r="F101" s="4" t="s">
        <v>12</v>
      </c>
      <c r="G101" s="4" t="s">
        <v>11</v>
      </c>
      <c r="H101" s="4" t="s">
        <v>52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customFormat="false" ht="13.8" hidden="false" customHeight="false" outlineLevel="0" collapsed="false">
      <c r="A102" s="4" t="s">
        <v>131</v>
      </c>
      <c r="B102" s="4" t="s">
        <v>141</v>
      </c>
      <c r="C102" s="4" t="s">
        <v>133</v>
      </c>
      <c r="D102" s="4" t="str">
        <f aca="false" t="array" ref="D102:D102">IF(ISNA(INDEX(gene_list_Expression!$B:$G,MATCH($B102,gene_list_Expression!$A:$A,0),6)),"",INDEX(gene_list_Expression!$B:$G,MATCH($B102,gene_list_Expression!$A:$A,0),6))</f>
        <v/>
      </c>
      <c r="E102" s="4" t="s">
        <v>11</v>
      </c>
      <c r="F102" s="4" t="s">
        <v>12</v>
      </c>
      <c r="G102" s="4" t="s">
        <v>11</v>
      </c>
      <c r="H102" s="4" t="s">
        <v>52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customFormat="false" ht="13.8" hidden="false" customHeight="false" outlineLevel="0" collapsed="false">
      <c r="A103" s="4" t="s">
        <v>131</v>
      </c>
      <c r="B103" s="4" t="s">
        <v>142</v>
      </c>
      <c r="C103" s="4" t="s">
        <v>133</v>
      </c>
      <c r="D103" s="4" t="str">
        <f aca="false" t="array" ref="D103:D103">IF(ISNA(INDEX(gene_list_Expression!$B:$G,MATCH($B103,gene_list_Expression!$A:$A,0),6)),"",INDEX(gene_list_Expression!$B:$G,MATCH($B103,gene_list_Expression!$A:$A,0),6))</f>
        <v/>
      </c>
      <c r="E103" s="4" t="s">
        <v>11</v>
      </c>
      <c r="F103" s="4" t="s">
        <v>12</v>
      </c>
      <c r="G103" s="4" t="s">
        <v>11</v>
      </c>
      <c r="H103" s="4" t="s">
        <v>52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customFormat="false" ht="13.8" hidden="false" customHeight="false" outlineLevel="0" collapsed="false">
      <c r="A104" s="4" t="s">
        <v>131</v>
      </c>
      <c r="B104" s="4" t="s">
        <v>143</v>
      </c>
      <c r="C104" s="4" t="s">
        <v>133</v>
      </c>
      <c r="D104" s="4" t="str">
        <f aca="false" t="array" ref="D104:D104">IF(ISNA(INDEX(gene_list_Expression!$B:$G,MATCH($B104,gene_list_Expression!$A:$A,0),6)),"",INDEX(gene_list_Expression!$B:$G,MATCH($B104,gene_list_Expression!$A:$A,0),6))</f>
        <v/>
      </c>
      <c r="E104" s="4" t="s">
        <v>11</v>
      </c>
      <c r="F104" s="4" t="s">
        <v>12</v>
      </c>
      <c r="G104" s="4" t="s">
        <v>11</v>
      </c>
      <c r="H104" s="4" t="s">
        <v>52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customFormat="false" ht="13.8" hidden="false" customHeight="false" outlineLevel="0" collapsed="false">
      <c r="A105" s="4" t="s">
        <v>131</v>
      </c>
      <c r="B105" s="4" t="s">
        <v>144</v>
      </c>
      <c r="C105" s="4" t="s">
        <v>133</v>
      </c>
      <c r="D105" s="4" t="str">
        <f aca="false" t="array" ref="D105:D105">IF(ISNA(INDEX(gene_list_Expression!$B:$G,MATCH($B105,gene_list_Expression!$A:$A,0),6)),"",INDEX(gene_list_Expression!$B:$G,MATCH($B105,gene_list_Expression!$A:$A,0),6))</f>
        <v/>
      </c>
      <c r="E105" s="4" t="s">
        <v>11</v>
      </c>
      <c r="F105" s="4" t="s">
        <v>12</v>
      </c>
      <c r="G105" s="4" t="s">
        <v>11</v>
      </c>
      <c r="H105" s="4" t="s">
        <v>52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customFormat="false" ht="13.8" hidden="false" customHeight="false" outlineLevel="0" collapsed="false">
      <c r="A106" s="4" t="s">
        <v>131</v>
      </c>
      <c r="B106" s="4" t="s">
        <v>145</v>
      </c>
      <c r="C106" s="4" t="s">
        <v>133</v>
      </c>
      <c r="D106" s="4" t="str">
        <f aca="false" t="array" ref="D106:D106">IF(ISNA(INDEX(gene_list_Expression!$B:$G,MATCH($B106,gene_list_Expression!$A:$A,0),6)),"",INDEX(gene_list_Expression!$B:$G,MATCH($B106,gene_list_Expression!$A:$A,0),6))</f>
        <v/>
      </c>
      <c r="E106" s="4" t="s">
        <v>11</v>
      </c>
      <c r="F106" s="4" t="s">
        <v>12</v>
      </c>
      <c r="G106" s="4" t="s">
        <v>11</v>
      </c>
      <c r="H106" s="4" t="s">
        <v>52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customFormat="false" ht="15" hidden="false" customHeight="false" outlineLevel="0" collapsed="false">
      <c r="A107" s="4" t="s">
        <v>131</v>
      </c>
      <c r="B107" s="4" t="s">
        <v>146</v>
      </c>
      <c r="C107" s="4" t="s">
        <v>133</v>
      </c>
      <c r="D107" s="4" t="str">
        <f aca="false" t="array" ref="D107:D107">IF(ISNA(INDEX(gene_list_Expression!$B:$G,MATCH($B107,gene_list_Expression!$A:$A,0),6)),"",INDEX(gene_list_Expression!$B:$G,MATCH($B107,gene_list_Expression!$A:$A,0),6))</f>
        <v>nacrein-like protein</v>
      </c>
      <c r="E107" s="4" t="s">
        <v>11</v>
      </c>
      <c r="F107" s="4" t="s">
        <v>12</v>
      </c>
      <c r="G107" s="4" t="s">
        <v>11</v>
      </c>
      <c r="H107" s="4" t="s">
        <v>52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customFormat="false" ht="13.8" hidden="false" customHeight="false" outlineLevel="0" collapsed="false">
      <c r="A108" s="4" t="s">
        <v>147</v>
      </c>
      <c r="B108" s="4" t="s">
        <v>148</v>
      </c>
      <c r="C108" s="4" t="s">
        <v>149</v>
      </c>
      <c r="D108" s="4" t="str">
        <f aca="false" t="array" ref="D108:D108">IF(ISNA(INDEX(gene_list_Expression!$B:$G,MATCH($B108,gene_list_Expression!$A:$A,0),6)),"",INDEX(gene_list_Expression!$B:$G,MATCH($B108,gene_list_Expression!$A:$A,0),6))</f>
        <v/>
      </c>
      <c r="E108" s="4" t="s">
        <v>11</v>
      </c>
      <c r="F108" s="4" t="s">
        <v>12</v>
      </c>
      <c r="G108" s="4" t="s">
        <v>11</v>
      </c>
      <c r="H108" s="4" t="s">
        <v>52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customFormat="false" ht="15" hidden="false" customHeight="false" outlineLevel="0" collapsed="false">
      <c r="A109" s="4" t="s">
        <v>147</v>
      </c>
      <c r="B109" s="4" t="s">
        <v>150</v>
      </c>
      <c r="C109" s="4" t="s">
        <v>149</v>
      </c>
      <c r="D109" s="4" t="str">
        <f aca="false" t="array" ref="D109:D109">IF(ISNA(INDEX(gene_list_Expression!$B:$G,MATCH($B109,gene_list_Expression!$A:$A,0),6)),"",INDEX(gene_list_Expression!$B:$G,MATCH($B109,gene_list_Expression!$A:$A,0),6))</f>
        <v>protein PIF-like</v>
      </c>
      <c r="E109" s="4" t="s">
        <v>11</v>
      </c>
      <c r="F109" s="4" t="s">
        <v>12</v>
      </c>
      <c r="G109" s="4" t="s">
        <v>11</v>
      </c>
      <c r="H109" s="4" t="s">
        <v>52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customFormat="false" ht="15" hidden="false" customHeight="false" outlineLevel="0" collapsed="false">
      <c r="A110" s="4" t="s">
        <v>147</v>
      </c>
      <c r="B110" s="4" t="s">
        <v>151</v>
      </c>
      <c r="C110" s="4" t="s">
        <v>149</v>
      </c>
      <c r="D110" s="4" t="str">
        <f aca="false" t="array" ref="D110:D110">IF(ISNA(INDEX(gene_list_Expression!$B:$G,MATCH($B110,gene_list_Expression!$A:$A,0),6)),"",INDEX(gene_list_Expression!$B:$G,MATCH($B110,gene_list_Expression!$A:$A,0),6))</f>
        <v>protein PIF-like</v>
      </c>
      <c r="E110" s="4" t="s">
        <v>11</v>
      </c>
      <c r="F110" s="4" t="s">
        <v>12</v>
      </c>
      <c r="G110" s="4" t="s">
        <v>11</v>
      </c>
      <c r="H110" s="4" t="s">
        <v>52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customFormat="false" ht="13.8" hidden="false" customHeight="false" outlineLevel="0" collapsed="false">
      <c r="A111" s="4" t="s">
        <v>147</v>
      </c>
      <c r="B111" s="4" t="s">
        <v>152</v>
      </c>
      <c r="C111" s="4" t="s">
        <v>149</v>
      </c>
      <c r="D111" s="4" t="str">
        <f aca="false" t="array" ref="D111:D111">IF(ISNA(INDEX(gene_list_Expression!$B:$G,MATCH($B111,gene_list_Expression!$A:$A,0),6)),"",INDEX(gene_list_Expression!$B:$G,MATCH($B111,gene_list_Expression!$A:$A,0),6))</f>
        <v/>
      </c>
      <c r="E111" s="4" t="s">
        <v>11</v>
      </c>
      <c r="F111" s="4" t="s">
        <v>12</v>
      </c>
      <c r="G111" s="4" t="s">
        <v>11</v>
      </c>
      <c r="H111" s="4" t="s">
        <v>52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customFormat="false" ht="13.8" hidden="false" customHeight="false" outlineLevel="0" collapsed="false">
      <c r="A112" s="4" t="s">
        <v>147</v>
      </c>
      <c r="B112" s="4" t="s">
        <v>153</v>
      </c>
      <c r="C112" s="4" t="s">
        <v>149</v>
      </c>
      <c r="D112" s="4" t="str">
        <f aca="false" t="array" ref="D112:D112">IF(ISNA(INDEX(gene_list_Expression!$B:$G,MATCH($B112,gene_list_Expression!$A:$A,0),6)),"",INDEX(gene_list_Expression!$B:$G,MATCH($B112,gene_list_Expression!$A:$A,0),6))</f>
        <v/>
      </c>
      <c r="E112" s="4" t="s">
        <v>11</v>
      </c>
      <c r="F112" s="4" t="s">
        <v>12</v>
      </c>
      <c r="G112" s="4" t="s">
        <v>11</v>
      </c>
      <c r="H112" s="4" t="s">
        <v>52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customFormat="false" ht="13.8" hidden="false" customHeight="false" outlineLevel="0" collapsed="false">
      <c r="A113" s="4" t="s">
        <v>147</v>
      </c>
      <c r="B113" s="4" t="s">
        <v>154</v>
      </c>
      <c r="C113" s="4" t="s">
        <v>149</v>
      </c>
      <c r="D113" s="4" t="str">
        <f aca="false" t="array" ref="D113:D113">IF(ISNA(INDEX(gene_list_Expression!$B:$G,MATCH($B113,gene_list_Expression!$A:$A,0),6)),"",INDEX(gene_list_Expression!$B:$G,MATCH($B113,gene_list_Expression!$A:$A,0),6))</f>
        <v/>
      </c>
      <c r="E113" s="4" t="s">
        <v>11</v>
      </c>
      <c r="F113" s="4" t="s">
        <v>12</v>
      </c>
      <c r="G113" s="4" t="s">
        <v>11</v>
      </c>
      <c r="H113" s="4" t="s">
        <v>52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customFormat="false" ht="13.8" hidden="false" customHeight="false" outlineLevel="0" collapsed="false">
      <c r="A114" s="4" t="s">
        <v>147</v>
      </c>
      <c r="B114" s="4" t="s">
        <v>155</v>
      </c>
      <c r="C114" s="4" t="s">
        <v>149</v>
      </c>
      <c r="D114" s="4" t="str">
        <f aca="false" t="array" ref="D114:D114">IF(ISNA(INDEX(gene_list_Expression!$B:$G,MATCH($B114,gene_list_Expression!$A:$A,0),6)),"",INDEX(gene_list_Expression!$B:$G,MATCH($B114,gene_list_Expression!$A:$A,0),6))</f>
        <v/>
      </c>
      <c r="E114" s="4" t="s">
        <v>11</v>
      </c>
      <c r="F114" s="4" t="s">
        <v>12</v>
      </c>
      <c r="G114" s="4" t="s">
        <v>11</v>
      </c>
      <c r="H114" s="4" t="s">
        <v>52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customFormat="false" ht="13.8" hidden="false" customHeight="false" outlineLevel="0" collapsed="false">
      <c r="A115" s="4" t="s">
        <v>156</v>
      </c>
      <c r="B115" s="4" t="s">
        <v>157</v>
      </c>
      <c r="C115" s="4" t="s">
        <v>158</v>
      </c>
      <c r="D115" s="4" t="str">
        <f aca="false" t="array" ref="D115:D115">IF(ISNA(INDEX(gene_list_Expression!$B:$G,MATCH($B115,gene_list_Expression!$A:$A,0),6)),"",INDEX(gene_list_Expression!$B:$G,MATCH($B115,gene_list_Expression!$A:$A,0),6))</f>
        <v/>
      </c>
      <c r="E115" s="4" t="s">
        <v>159</v>
      </c>
      <c r="F115" s="4" t="s">
        <v>12</v>
      </c>
      <c r="G115" s="4" t="s">
        <v>11</v>
      </c>
      <c r="H115" s="4" t="n">
        <v>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customFormat="false" ht="15" hidden="false" customHeight="false" outlineLevel="0" collapsed="false">
      <c r="A116" s="4" t="s">
        <v>156</v>
      </c>
      <c r="B116" s="4" t="s">
        <v>160</v>
      </c>
      <c r="C116" s="4" t="s">
        <v>158</v>
      </c>
      <c r="D116" s="4" t="str">
        <f aca="false" t="array" ref="D116:D116">IF(ISNA(INDEX(gene_list_Expression!$B:$G,MATCH($B116,gene_list_Expression!$A:$A,0),6)),"",INDEX(gene_list_Expression!$B:$G,MATCH($B116,gene_list_Expression!$A:$A,0),6))</f>
        <v>prisilkin-39-like, transcript variant X2</v>
      </c>
      <c r="E116" s="4" t="s">
        <v>159</v>
      </c>
      <c r="F116" s="4" t="s">
        <v>12</v>
      </c>
      <c r="G116" s="4" t="s">
        <v>11</v>
      </c>
      <c r="H116" s="4" t="n">
        <v>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customFormat="false" ht="13.8" hidden="false" customHeight="false" outlineLevel="0" collapsed="false">
      <c r="A117" s="4" t="s">
        <v>156</v>
      </c>
      <c r="B117" s="4" t="s">
        <v>161</v>
      </c>
      <c r="C117" s="4" t="s">
        <v>158</v>
      </c>
      <c r="D117" s="4" t="str">
        <f aca="false" t="array" ref="D117:D117">IF(ISNA(INDEX(gene_list_Expression!$B:$G,MATCH($B117,gene_list_Expression!$A:$A,0),6)),"",INDEX(gene_list_Expression!$B:$G,MATCH($B117,gene_list_Expression!$A:$A,0),6))</f>
        <v/>
      </c>
      <c r="E117" s="4" t="s">
        <v>159</v>
      </c>
      <c r="F117" s="4" t="s">
        <v>12</v>
      </c>
      <c r="G117" s="4" t="s">
        <v>11</v>
      </c>
      <c r="H117" s="4" t="n">
        <v>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customFormat="false" ht="13.8" hidden="false" customHeight="false" outlineLevel="0" collapsed="false">
      <c r="A118" s="4" t="s">
        <v>156</v>
      </c>
      <c r="B118" s="4" t="s">
        <v>162</v>
      </c>
      <c r="C118" s="4" t="s">
        <v>158</v>
      </c>
      <c r="D118" s="4" t="str">
        <f aca="false" t="array" ref="D118:D118">IF(ISNA(INDEX(gene_list_Expression!$B:$G,MATCH($B118,gene_list_Expression!$A:$A,0),6)),"",INDEX(gene_list_Expression!$B:$G,MATCH($B118,gene_list_Expression!$A:$A,0),6))</f>
        <v/>
      </c>
      <c r="E118" s="4" t="s">
        <v>159</v>
      </c>
      <c r="F118" s="4" t="s">
        <v>12</v>
      </c>
      <c r="G118" s="4" t="s">
        <v>11</v>
      </c>
      <c r="H118" s="4" t="n">
        <v>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customFormat="false" ht="15" hidden="false" customHeight="false" outlineLevel="0" collapsed="false">
      <c r="A119" s="4" t="s">
        <v>163</v>
      </c>
      <c r="B119" s="4" t="s">
        <v>164</v>
      </c>
      <c r="C119" s="4" t="s">
        <v>165</v>
      </c>
      <c r="D119" s="4" t="str">
        <f aca="false" t="array" ref="D119:D119">IF(ISNA(INDEX(gene_list_Expression!$B:$G,MATCH($B119,gene_list_Expression!$A:$A,0),6)),"",INDEX(gene_list_Expression!$B:$G,MATCH($B119,gene_list_Expression!$A:$A,0),6))</f>
        <v>prismalin-14-like</v>
      </c>
      <c r="E119" s="4" t="s">
        <v>11</v>
      </c>
      <c r="F119" s="4" t="s">
        <v>12</v>
      </c>
      <c r="G119" s="4" t="s">
        <v>11</v>
      </c>
      <c r="H119" s="4" t="s">
        <v>52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customFormat="false" ht="15" hidden="false" customHeight="false" outlineLevel="0" collapsed="false">
      <c r="A120" s="4" t="s">
        <v>166</v>
      </c>
      <c r="B120" s="4" t="s">
        <v>167</v>
      </c>
      <c r="C120" s="4" t="s">
        <v>168</v>
      </c>
      <c r="D120" s="4" t="s">
        <v>169</v>
      </c>
      <c r="E120" s="4" t="s">
        <v>17</v>
      </c>
      <c r="F120" s="4" t="s">
        <v>18</v>
      </c>
      <c r="G120" s="4" t="s">
        <v>11</v>
      </c>
      <c r="H120" s="4" t="n">
        <v>10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customFormat="false" ht="15" hidden="false" customHeight="false" outlineLevel="0" collapsed="false">
      <c r="A121" s="4" t="s">
        <v>166</v>
      </c>
      <c r="B121" s="4" t="s">
        <v>170</v>
      </c>
      <c r="C121" s="4" t="s">
        <v>168</v>
      </c>
      <c r="D121" s="4" t="s">
        <v>169</v>
      </c>
      <c r="E121" s="4" t="s">
        <v>17</v>
      </c>
      <c r="F121" s="4" t="s">
        <v>18</v>
      </c>
      <c r="G121" s="4" t="s">
        <v>11</v>
      </c>
      <c r="H121" s="4" t="n">
        <v>10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customFormat="false" ht="15" hidden="false" customHeight="false" outlineLevel="0" collapsed="false">
      <c r="A122" s="4" t="s">
        <v>166</v>
      </c>
      <c r="B122" s="4" t="s">
        <v>171</v>
      </c>
      <c r="C122" s="4" t="s">
        <v>168</v>
      </c>
      <c r="D122" s="4" t="s">
        <v>169</v>
      </c>
      <c r="E122" s="4" t="s">
        <v>17</v>
      </c>
      <c r="F122" s="4" t="s">
        <v>18</v>
      </c>
      <c r="G122" s="4" t="s">
        <v>11</v>
      </c>
      <c r="H122" s="4" t="n">
        <v>10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customFormat="false" ht="13.8" hidden="false" customHeight="false" outlineLevel="0" collapsed="false">
      <c r="A123" s="4" t="s">
        <v>172</v>
      </c>
      <c r="B123" s="4" t="s">
        <v>173</v>
      </c>
      <c r="C123" s="4" t="s">
        <v>174</v>
      </c>
      <c r="D123" s="4" t="str">
        <f aca="false" t="array" ref="D123:D123">IF(ISNA(INDEX(gene_list_Expression!$B:$G,MATCH($B123,gene_list_Expression!$A:$A,0),6)),"",INDEX(gene_list_Expression!$B:$G,MATCH($B123,gene_list_Expression!$A:$A,0),6))</f>
        <v/>
      </c>
      <c r="E123" s="4" t="s">
        <v>11</v>
      </c>
      <c r="F123" s="4" t="s">
        <v>12</v>
      </c>
      <c r="G123" s="4" t="s">
        <v>11</v>
      </c>
      <c r="H123" s="4" t="s">
        <v>52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customFormat="false" ht="13.8" hidden="false" customHeight="false" outlineLevel="0" collapsed="false">
      <c r="A124" s="4" t="s">
        <v>172</v>
      </c>
      <c r="B124" s="4" t="s">
        <v>175</v>
      </c>
      <c r="C124" s="4" t="s">
        <v>174</v>
      </c>
      <c r="D124" s="4" t="str">
        <f aca="false" t="array" ref="D124:D124">IF(ISNA(INDEX(gene_list_Expression!$B:$G,MATCH($B124,gene_list_Expression!$A:$A,0),6)),"",INDEX(gene_list_Expression!$B:$G,MATCH($B124,gene_list_Expression!$A:$A,0),6))</f>
        <v/>
      </c>
      <c r="E124" s="4" t="s">
        <v>11</v>
      </c>
      <c r="F124" s="4" t="s">
        <v>12</v>
      </c>
      <c r="G124" s="4" t="s">
        <v>11</v>
      </c>
      <c r="H124" s="4" t="s">
        <v>52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customFormat="false" ht="13.8" hidden="false" customHeight="false" outlineLevel="0" collapsed="false">
      <c r="A125" s="4" t="s">
        <v>172</v>
      </c>
      <c r="B125" s="4" t="s">
        <v>176</v>
      </c>
      <c r="C125" s="4" t="s">
        <v>174</v>
      </c>
      <c r="D125" s="4" t="str">
        <f aca="false" t="array" ref="D125:D125">IF(ISNA(INDEX(gene_list_Expression!$B:$G,MATCH($B125,gene_list_Expression!$A:$A,0),6)),"",INDEX(gene_list_Expression!$B:$G,MATCH($B125,gene_list_Expression!$A:$A,0),6))</f>
        <v/>
      </c>
      <c r="E125" s="4" t="s">
        <v>11</v>
      </c>
      <c r="F125" s="4" t="s">
        <v>12</v>
      </c>
      <c r="G125" s="4" t="s">
        <v>11</v>
      </c>
      <c r="H125" s="4" t="s">
        <v>52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customFormat="false" ht="19.5" hidden="false" customHeight="true" outlineLevel="0" collapsed="false">
      <c r="A126" s="4" t="s">
        <v>172</v>
      </c>
      <c r="B126" s="4" t="s">
        <v>177</v>
      </c>
      <c r="C126" s="4" t="s">
        <v>174</v>
      </c>
      <c r="D126" s="4" t="str">
        <f aca="false" t="array" ref="D126:D126">IF(ISNA(INDEX(gene_list_Expression!$B:$G,MATCH($B126,gene_list_Expression!$A:$A,0),6)),"",INDEX(gene_list_Expression!$B:$G,MATCH($B126,gene_list_Expression!$A:$A,0),6))</f>
        <v/>
      </c>
      <c r="E126" s="4" t="s">
        <v>11</v>
      </c>
      <c r="F126" s="4" t="s">
        <v>12</v>
      </c>
      <c r="G126" s="4" t="s">
        <v>11</v>
      </c>
      <c r="H126" s="4" t="s">
        <v>52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customFormat="false" ht="13.8" hidden="false" customHeight="false" outlineLevel="0" collapsed="false">
      <c r="A127" s="4" t="s">
        <v>178</v>
      </c>
      <c r="B127" s="4" t="s">
        <v>179</v>
      </c>
      <c r="C127" s="4" t="s">
        <v>180</v>
      </c>
      <c r="D127" s="4" t="str">
        <f aca="false" t="array" ref="D127:D127">IF(ISNA(INDEX(gene_list_Expression!$B:$G,MATCH($B127,gene_list_Expression!$A:$A,0),6)),"",INDEX(gene_list_Expression!$B:$G,MATCH($B127,gene_list_Expression!$A:$A,0),6))</f>
        <v/>
      </c>
      <c r="E127" s="4" t="s">
        <v>11</v>
      </c>
      <c r="F127" s="4" t="s">
        <v>12</v>
      </c>
      <c r="G127" s="4" t="s">
        <v>11</v>
      </c>
      <c r="H127" s="4" t="s">
        <v>52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customFormat="false" ht="13.8" hidden="false" customHeight="false" outlineLevel="0" collapsed="false">
      <c r="A128" s="4" t="s">
        <v>178</v>
      </c>
      <c r="B128" s="4" t="s">
        <v>181</v>
      </c>
      <c r="C128" s="4" t="s">
        <v>180</v>
      </c>
      <c r="D128" s="4" t="str">
        <f aca="false" t="array" ref="D128:D128">IF(ISNA(INDEX(gene_list_Expression!$B:$G,MATCH($B128,gene_list_Expression!$A:$A,0),6)),"",INDEX(gene_list_Expression!$B:$G,MATCH($B128,gene_list_Expression!$A:$A,0),6))</f>
        <v/>
      </c>
      <c r="E128" s="4" t="s">
        <v>11</v>
      </c>
      <c r="F128" s="4" t="s">
        <v>12</v>
      </c>
      <c r="G128" s="4" t="s">
        <v>11</v>
      </c>
      <c r="H128" s="4" t="s">
        <v>52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customFormat="false" ht="13.8" hidden="false" customHeight="false" outlineLevel="0" collapsed="false">
      <c r="A129" s="4" t="s">
        <v>178</v>
      </c>
      <c r="B129" s="4" t="s">
        <v>182</v>
      </c>
      <c r="C129" s="4" t="s">
        <v>180</v>
      </c>
      <c r="D129" s="4" t="str">
        <f aca="false" t="array" ref="D129:D129">IF(ISNA(INDEX(gene_list_Expression!$B:$G,MATCH($B129,gene_list_Expression!$A:$A,0),6)),"",INDEX(gene_list_Expression!$B:$G,MATCH($B129,gene_list_Expression!$A:$A,0),6))</f>
        <v/>
      </c>
      <c r="E129" s="4" t="s">
        <v>11</v>
      </c>
      <c r="F129" s="4" t="s">
        <v>12</v>
      </c>
      <c r="G129" s="4" t="s">
        <v>11</v>
      </c>
      <c r="H129" s="4" t="s">
        <v>52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customFormat="false" ht="13.8" hidden="false" customHeight="false" outlineLevel="0" collapsed="false">
      <c r="A130" s="4" t="s">
        <v>178</v>
      </c>
      <c r="B130" s="4" t="s">
        <v>183</v>
      </c>
      <c r="C130" s="4" t="s">
        <v>180</v>
      </c>
      <c r="D130" s="4" t="str">
        <f aca="false" t="array" ref="D130:D130">IF(ISNA(INDEX(gene_list_Expression!$B:$G,MATCH($B130,gene_list_Expression!$A:$A,0),6)),"",INDEX(gene_list_Expression!$B:$G,MATCH($B130,gene_list_Expression!$A:$A,0),6))</f>
        <v>shematrin-like protein 2</v>
      </c>
      <c r="E130" s="4" t="s">
        <v>11</v>
      </c>
      <c r="F130" s="4" t="s">
        <v>12</v>
      </c>
      <c r="G130" s="4" t="s">
        <v>11</v>
      </c>
      <c r="H130" s="4" t="s">
        <v>52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customFormat="false" ht="13.8" hidden="false" customHeight="false" outlineLevel="0" collapsed="false">
      <c r="A131" s="4" t="s">
        <v>178</v>
      </c>
      <c r="B131" s="4" t="s">
        <v>184</v>
      </c>
      <c r="C131" s="4" t="s">
        <v>180</v>
      </c>
      <c r="D131" s="4" t="str">
        <f aca="false" t="array" ref="D131:D131">IF(ISNA(INDEX(gene_list_Expression!$B:$G,MATCH($B131,gene_list_Expression!$A:$A,0),6)),"",INDEX(gene_list_Expression!$B:$G,MATCH($B131,gene_list_Expression!$A:$A,0),6))</f>
        <v/>
      </c>
      <c r="E131" s="4" t="s">
        <v>11</v>
      </c>
      <c r="F131" s="4" t="s">
        <v>12</v>
      </c>
      <c r="G131" s="4" t="s">
        <v>11</v>
      </c>
      <c r="H131" s="4" t="s">
        <v>52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customFormat="false" ht="13.8" hidden="false" customHeight="false" outlineLevel="0" collapsed="false">
      <c r="A132" s="4" t="s">
        <v>178</v>
      </c>
      <c r="B132" s="4" t="s">
        <v>185</v>
      </c>
      <c r="C132" s="4" t="s">
        <v>180</v>
      </c>
      <c r="D132" s="4" t="str">
        <f aca="false" t="array" ref="D132:D132">IF(ISNA(INDEX(gene_list_Expression!$B:$G,MATCH($B132,gene_list_Expression!$A:$A,0),6)),"",INDEX(gene_list_Expression!$B:$G,MATCH($B132,gene_list_Expression!$A:$A,0),6))</f>
        <v/>
      </c>
      <c r="E132" s="4" t="s">
        <v>11</v>
      </c>
      <c r="F132" s="4" t="s">
        <v>12</v>
      </c>
      <c r="G132" s="4" t="s">
        <v>11</v>
      </c>
      <c r="H132" s="4" t="s">
        <v>52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customFormat="false" ht="13.8" hidden="false" customHeight="false" outlineLevel="0" collapsed="false">
      <c r="A133" s="4" t="s">
        <v>186</v>
      </c>
      <c r="B133" s="4" t="s">
        <v>187</v>
      </c>
      <c r="C133" s="4" t="s">
        <v>188</v>
      </c>
      <c r="D133" s="4" t="str">
        <f aca="false" t="array" ref="D133:D133">IF(ISNA(INDEX(gene_list_Expression!$B:$G,MATCH($B133,gene_list_Expression!$A:$A,0),6)),"",INDEX(gene_list_Expression!$B:$G,MATCH($B133,gene_list_Expression!$A:$A,0),6))</f>
        <v>silk gland factor 3-like</v>
      </c>
      <c r="E133" s="4" t="s">
        <v>17</v>
      </c>
      <c r="F133" s="4" t="s">
        <v>189</v>
      </c>
      <c r="G133" s="4" t="s">
        <v>11</v>
      </c>
      <c r="H133" s="4" t="n">
        <v>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customFormat="false" ht="13.8" hidden="false" customHeight="false" outlineLevel="0" collapsed="false">
      <c r="A134" s="4" t="s">
        <v>190</v>
      </c>
      <c r="B134" s="4" t="s">
        <v>191</v>
      </c>
      <c r="C134" s="4" t="s">
        <v>192</v>
      </c>
      <c r="D134" s="4" t="str">
        <f aca="false" t="array" ref="D134:D134">IF(ISNA(INDEX(gene_list_Expression!$B:$G,MATCH($B134,gene_list_Expression!$A:$A,0),6)),"",INDEX(gene_list_Expression!$B:$G,MATCH($B134,gene_list_Expression!$A:$A,0),6))</f>
        <v>vascular endothelial growth factor C-like, transcript variant X1</v>
      </c>
      <c r="E134" s="4" t="s">
        <v>17</v>
      </c>
      <c r="F134" s="4" t="s">
        <v>193</v>
      </c>
      <c r="G134" s="4" t="s">
        <v>11</v>
      </c>
      <c r="H134" s="4" t="s">
        <v>194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customFormat="false" ht="13.8" hidden="false" customHeight="false" outlineLevel="0" collapsed="false">
      <c r="A135" s="4" t="s">
        <v>195</v>
      </c>
      <c r="B135" s="4" t="s">
        <v>196</v>
      </c>
      <c r="C135" s="4" t="s">
        <v>197</v>
      </c>
      <c r="D135" s="4" t="str">
        <f aca="false" t="array" ref="D135:D135">IF(ISNA(INDEX(gene_list_Expression!$B:$G,MATCH($B135,gene_list_Expression!$A:$A,0),6)),"",INDEX(gene_list_Expression!$B:$G,MATCH($B135,gene_list_Expression!$A:$A,0),6))</f>
        <v>vascular endothelial growth factor receptor 1-like, transcript variant X1</v>
      </c>
      <c r="E135" s="4" t="s">
        <v>17</v>
      </c>
      <c r="F135" s="4" t="s">
        <v>193</v>
      </c>
      <c r="G135" s="4" t="s">
        <v>11</v>
      </c>
      <c r="H135" s="4" t="s">
        <v>194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customFormat="false" ht="13.8" hidden="false" customHeight="false" outlineLevel="0" collapsed="false">
      <c r="A136" s="4" t="s">
        <v>195</v>
      </c>
      <c r="B136" s="4" t="s">
        <v>198</v>
      </c>
      <c r="C136" s="4" t="s">
        <v>197</v>
      </c>
      <c r="D136" s="4" t="str">
        <f aca="false" t="array" ref="D136:D136">IF(ISNA(INDEX(gene_list_Expression!$B:$G,MATCH($B136,gene_list_Expression!$A:$A,0),6)),"",INDEX(gene_list_Expression!$B:$G,MATCH($B136,gene_list_Expression!$A:$A,0),6))</f>
        <v>zwei Ig domain protein zig-8-like, transcript variant X4</v>
      </c>
      <c r="E136" s="4" t="s">
        <v>17</v>
      </c>
      <c r="F136" s="4" t="s">
        <v>193</v>
      </c>
      <c r="G136" s="4" t="s">
        <v>11</v>
      </c>
      <c r="H136" s="4" t="s">
        <v>194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customFormat="false" ht="13.8" hidden="false" customHeight="false" outlineLevel="0" collapsed="false">
      <c r="A137" s="4" t="s">
        <v>195</v>
      </c>
      <c r="B137" s="4" t="s">
        <v>199</v>
      </c>
      <c r="C137" s="4" t="s">
        <v>197</v>
      </c>
      <c r="D137" s="4" t="str">
        <f aca="false" t="array" ref="D137:D137">IF(ISNA(INDEX(gene_list_Expression!$B:$G,MATCH($B137,gene_list_Expression!$A:$A,0),6)),"",INDEX(gene_list_Expression!$B:$G,MATCH($B137,gene_list_Expression!$A:$A,0),6))</f>
        <v>vascular endothelial growth factor receptor 2-like, transcript variant X4</v>
      </c>
      <c r="E137" s="4" t="s">
        <v>17</v>
      </c>
      <c r="F137" s="4" t="s">
        <v>193</v>
      </c>
      <c r="G137" s="4" t="s">
        <v>11</v>
      </c>
      <c r="H137" s="4" t="s">
        <v>194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</sheetData>
  <conditionalFormatting sqref="D2:D127">
    <cfRule type="colorScale" priority="2">
      <colorScale>
        <cfvo type="min" val="0"/>
        <cfvo type="formula" val="0"/>
        <cfvo type="max" val="0"/>
        <color rgb="FF3D85C6"/>
        <color rgb="FFFFFFFF"/>
        <color rgb="FFE06666"/>
      </colorScale>
    </cfRule>
  </conditionalFormatting>
  <dataValidations count="1">
    <dataValidation allowBlank="true" operator="between" showDropDown="false" showErrorMessage="true" showInputMessage="false" sqref="E2:E137" type="list">
      <formula1>"Yes,No,Unknown"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5.75" zeroHeight="false" outlineLevelRow="0" outlineLevelCol="0"/>
  <cols>
    <col collapsed="false" customWidth="true" hidden="false" outlineLevel="0" max="1" min="1" style="6" width="14.43"/>
    <col collapsed="false" customWidth="true" hidden="false" outlineLevel="0" max="2" min="2" style="6" width="32.93"/>
    <col collapsed="false" customWidth="true" hidden="false" outlineLevel="0" max="3" min="3" style="6" width="23.06"/>
    <col collapsed="false" customWidth="true" hidden="false" outlineLevel="0" max="4" min="4" style="6" width="21.26"/>
    <col collapsed="false" customWidth="true" hidden="false" outlineLevel="0" max="1019" min="5" style="6" width="14.43"/>
    <col collapsed="false" customWidth="false" hidden="false" outlineLevel="0" max="1020" min="1020" style="6" width="11.52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7" t="s">
        <v>200</v>
      </c>
      <c r="B1" s="7" t="s">
        <v>201</v>
      </c>
      <c r="C1" s="7" t="s">
        <v>202</v>
      </c>
      <c r="D1" s="7" t="s">
        <v>203</v>
      </c>
    </row>
    <row r="2" customFormat="false" ht="12.8" hidden="false" customHeight="false" outlineLevel="0" collapsed="false">
      <c r="A2" s="8" t="n">
        <v>1</v>
      </c>
      <c r="B2" s="8" t="s">
        <v>204</v>
      </c>
      <c r="C2" s="8" t="s">
        <v>205</v>
      </c>
      <c r="D2" s="8" t="s">
        <v>206</v>
      </c>
    </row>
    <row r="3" customFormat="false" ht="12.8" hidden="false" customHeight="false" outlineLevel="0" collapsed="false">
      <c r="A3" s="8" t="n">
        <v>2</v>
      </c>
      <c r="B3" s="8" t="s">
        <v>207</v>
      </c>
      <c r="C3" s="8" t="s">
        <v>189</v>
      </c>
      <c r="D3" s="8" t="s">
        <v>206</v>
      </c>
    </row>
    <row r="4" customFormat="false" ht="12.8" hidden="false" customHeight="false" outlineLevel="0" collapsed="false">
      <c r="A4" s="8" t="n">
        <v>3</v>
      </c>
      <c r="B4" s="8" t="s">
        <v>207</v>
      </c>
      <c r="C4" s="8" t="s">
        <v>193</v>
      </c>
      <c r="D4" s="8" t="s">
        <v>206</v>
      </c>
    </row>
    <row r="5" customFormat="false" ht="12.8" hidden="false" customHeight="false" outlineLevel="0" collapsed="false">
      <c r="A5" s="8" t="n">
        <v>4</v>
      </c>
      <c r="B5" s="8" t="s">
        <v>208</v>
      </c>
      <c r="C5" s="8" t="s">
        <v>70</v>
      </c>
      <c r="D5" s="8" t="s">
        <v>209</v>
      </c>
    </row>
    <row r="6" customFormat="false" ht="12.8" hidden="false" customHeight="false" outlineLevel="0" collapsed="false">
      <c r="A6" s="8" t="n">
        <v>5</v>
      </c>
      <c r="B6" s="8" t="s">
        <v>210</v>
      </c>
      <c r="C6" s="8" t="s">
        <v>211</v>
      </c>
      <c r="D6" s="8" t="s">
        <v>212</v>
      </c>
    </row>
    <row r="7" customFormat="false" ht="12.8" hidden="false" customHeight="false" outlineLevel="0" collapsed="false">
      <c r="A7" s="8" t="n">
        <v>6</v>
      </c>
      <c r="B7" s="8" t="s">
        <v>213</v>
      </c>
      <c r="C7" s="8" t="s">
        <v>214</v>
      </c>
      <c r="D7" s="8" t="s">
        <v>215</v>
      </c>
    </row>
    <row r="8" customFormat="false" ht="12.8" hidden="false" customHeight="false" outlineLevel="0" collapsed="false">
      <c r="A8" s="8" t="n">
        <v>7</v>
      </c>
      <c r="B8" s="8" t="s">
        <v>216</v>
      </c>
      <c r="C8" s="8" t="s">
        <v>217</v>
      </c>
      <c r="D8" s="8" t="s">
        <v>209</v>
      </c>
    </row>
    <row r="9" customFormat="false" ht="12.8" hidden="false" customHeight="false" outlineLevel="0" collapsed="false">
      <c r="A9" s="8" t="n">
        <v>8</v>
      </c>
      <c r="B9" s="8" t="s">
        <v>218</v>
      </c>
      <c r="C9" s="8" t="s">
        <v>211</v>
      </c>
      <c r="D9" s="8" t="s">
        <v>212</v>
      </c>
    </row>
    <row r="10" customFormat="false" ht="12.8" hidden="false" customHeight="false" outlineLevel="0" collapsed="false">
      <c r="A10" s="8" t="n">
        <v>9</v>
      </c>
      <c r="B10" s="8" t="s">
        <v>219</v>
      </c>
      <c r="C10" s="8" t="s">
        <v>211</v>
      </c>
      <c r="D10" s="8" t="s">
        <v>212</v>
      </c>
    </row>
    <row r="11" customFormat="false" ht="12.8" hidden="false" customHeight="false" outlineLevel="0" collapsed="false">
      <c r="A11" s="8" t="n">
        <v>10</v>
      </c>
      <c r="B11" s="8" t="s">
        <v>220</v>
      </c>
      <c r="C11" s="8" t="s">
        <v>221</v>
      </c>
      <c r="D11" s="8" t="s">
        <v>206</v>
      </c>
    </row>
    <row r="12" customFormat="false" ht="12.8" hidden="false" customHeight="false" outlineLevel="0" collapsed="false">
      <c r="A12" s="8" t="n">
        <v>11</v>
      </c>
      <c r="B12" s="8" t="s">
        <v>222</v>
      </c>
      <c r="C12" s="8" t="s">
        <v>223</v>
      </c>
      <c r="D12" s="8" t="s">
        <v>206</v>
      </c>
    </row>
    <row r="13" customFormat="false" ht="12.8" hidden="false" customHeight="false" outlineLevel="0" collapsed="false">
      <c r="A13" s="8" t="n">
        <v>12</v>
      </c>
      <c r="B13" s="8" t="s">
        <v>224</v>
      </c>
      <c r="C13" s="8" t="s">
        <v>225</v>
      </c>
      <c r="D13" s="8" t="s">
        <v>206</v>
      </c>
    </row>
    <row r="14" customFormat="false" ht="12.8" hidden="false" customHeight="false" outlineLevel="0" collapsed="false">
      <c r="A14" s="8" t="n">
        <v>13</v>
      </c>
      <c r="B14" s="9" t="s">
        <v>226</v>
      </c>
      <c r="C14" s="8" t="s">
        <v>193</v>
      </c>
      <c r="D14" s="8" t="s">
        <v>206</v>
      </c>
    </row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21.67"/>
    <col collapsed="false" customWidth="true" hidden="false" outlineLevel="0" max="6" min="3" style="0" width="14.43"/>
    <col collapsed="false" customWidth="true" hidden="false" outlineLevel="0" max="7" min="7" style="0" width="141.44"/>
    <col collapsed="false" customWidth="true" hidden="false" outlineLevel="0" max="1025" min="8" style="0" width="14.43"/>
  </cols>
  <sheetData>
    <row r="1" s="12" customFormat="true" ht="13.8" hidden="false" customHeight="false" outlineLevel="0" collapsed="false">
      <c r="A1" s="10" t="s">
        <v>1</v>
      </c>
      <c r="B1" s="11" t="s">
        <v>227</v>
      </c>
      <c r="C1" s="11" t="s">
        <v>228</v>
      </c>
      <c r="D1" s="11" t="s">
        <v>229</v>
      </c>
      <c r="E1" s="11" t="s">
        <v>230</v>
      </c>
      <c r="F1" s="11" t="s">
        <v>231</v>
      </c>
      <c r="G1" s="11" t="s">
        <v>232</v>
      </c>
    </row>
    <row r="2" customFormat="false" ht="13.8" hidden="false" customHeight="false" outlineLevel="0" collapsed="false">
      <c r="A2" s="13" t="s">
        <v>233</v>
      </c>
      <c r="B2" s="14" t="n">
        <v>5.28473624789395</v>
      </c>
      <c r="C2" s="14" t="n">
        <v>0.215832943337289</v>
      </c>
      <c r="D2" s="14" t="n">
        <v>0.299256381995284</v>
      </c>
      <c r="E2" s="14" t="n">
        <v>-0.517251758234777</v>
      </c>
      <c r="F2" s="14" t="n">
        <v>-0.083423438657995</v>
      </c>
      <c r="G2" s="13" t="s">
        <v>234</v>
      </c>
    </row>
    <row r="3" customFormat="false" ht="13.8" hidden="false" customHeight="false" outlineLevel="0" collapsed="false">
      <c r="A3" s="13" t="s">
        <v>50</v>
      </c>
      <c r="B3" s="14" t="n">
        <v>6.81892709393599</v>
      </c>
      <c r="C3" s="14" t="n">
        <v>0.173845854505106</v>
      </c>
      <c r="D3" s="14" t="n">
        <v>-0.037527286104134</v>
      </c>
      <c r="E3" s="14" t="n">
        <v>-0.049821935057197</v>
      </c>
      <c r="F3" s="14" t="n">
        <v>0.21137314060924</v>
      </c>
      <c r="G3" s="13" t="s">
        <v>235</v>
      </c>
    </row>
    <row r="4" customFormat="false" ht="13.8" hidden="false" customHeight="false" outlineLevel="0" collapsed="false">
      <c r="A4" s="13" t="s">
        <v>236</v>
      </c>
      <c r="B4" s="14" t="n">
        <v>6.17290041750711</v>
      </c>
      <c r="C4" s="14" t="n">
        <v>-0.075803753565926</v>
      </c>
      <c r="D4" s="14" t="n">
        <v>-0.074084915848102</v>
      </c>
      <c r="E4" s="14" t="n">
        <v>0.123410252948805</v>
      </c>
      <c r="F4" s="14" t="n">
        <v>-0.001718837717823</v>
      </c>
      <c r="G4" s="13" t="s">
        <v>237</v>
      </c>
    </row>
    <row r="5" customFormat="false" ht="13.8" hidden="false" customHeight="false" outlineLevel="0" collapsed="false">
      <c r="A5" s="13" t="s">
        <v>93</v>
      </c>
      <c r="B5" s="14" t="n">
        <v>4.49641568378604</v>
      </c>
      <c r="C5" s="14" t="n">
        <v>0.272950665807945</v>
      </c>
      <c r="D5" s="14" t="n">
        <v>-0.198569255271311</v>
      </c>
      <c r="E5" s="14" t="n">
        <v>-0.066176894883174</v>
      </c>
      <c r="F5" s="14" t="n">
        <v>0.471519921079256</v>
      </c>
      <c r="G5" s="13" t="s">
        <v>238</v>
      </c>
    </row>
    <row r="6" customFormat="false" ht="13.8" hidden="false" customHeight="false" outlineLevel="0" collapsed="false">
      <c r="A6" s="13" t="s">
        <v>95</v>
      </c>
      <c r="B6" s="14" t="n">
        <v>3.65781387660122</v>
      </c>
      <c r="C6" s="14" t="n">
        <v>0.189729586340071</v>
      </c>
      <c r="D6" s="14" t="n">
        <v>0.065297127911614</v>
      </c>
      <c r="E6" s="14" t="n">
        <v>-0.141326729143055</v>
      </c>
      <c r="F6" s="14" t="n">
        <v>0.124432458428457</v>
      </c>
      <c r="G6" s="13" t="s">
        <v>238</v>
      </c>
    </row>
    <row r="7" customFormat="false" ht="13.8" hidden="false" customHeight="false" outlineLevel="0" collapsed="false">
      <c r="A7" s="13" t="s">
        <v>187</v>
      </c>
      <c r="B7" s="14" t="n">
        <v>5.84761508943625</v>
      </c>
      <c r="C7" s="14" t="n">
        <v>-0.336211225453156</v>
      </c>
      <c r="D7" s="14" t="n">
        <v>-0.29210539218712</v>
      </c>
      <c r="E7" s="14" t="n">
        <v>0.044488185828645</v>
      </c>
      <c r="F7" s="14" t="n">
        <v>-0.044105833266037</v>
      </c>
      <c r="G7" s="13" t="s">
        <v>239</v>
      </c>
    </row>
    <row r="8" customFormat="false" ht="13.8" hidden="false" customHeight="false" outlineLevel="0" collapsed="false">
      <c r="A8" s="13" t="s">
        <v>150</v>
      </c>
      <c r="B8" s="14" t="n">
        <v>4.84035979499324</v>
      </c>
      <c r="C8" s="14" t="n">
        <v>-0.366148115059285</v>
      </c>
      <c r="D8" s="14" t="n">
        <v>0.096256429426034</v>
      </c>
      <c r="E8" s="14" t="n">
        <v>0.109670266134384</v>
      </c>
      <c r="F8" s="14" t="n">
        <v>-0.462404544485318</v>
      </c>
      <c r="G8" s="13" t="s">
        <v>240</v>
      </c>
    </row>
    <row r="9" customFormat="false" ht="13.8" hidden="false" customHeight="false" outlineLevel="0" collapsed="false">
      <c r="A9" s="13" t="s">
        <v>151</v>
      </c>
      <c r="B9" s="14" t="n">
        <v>0.314563871090172</v>
      </c>
      <c r="C9" s="14" t="n">
        <v>0.711009649994918</v>
      </c>
      <c r="D9" s="14" t="n">
        <v>-0.127940272424222</v>
      </c>
      <c r="E9" s="14" t="n">
        <v>0.337629723201447</v>
      </c>
      <c r="F9" s="14" t="n">
        <v>0.83894992241914</v>
      </c>
      <c r="G9" s="13" t="s">
        <v>240</v>
      </c>
    </row>
    <row r="10" customFormat="false" ht="13.8" hidden="false" customHeight="false" outlineLevel="0" collapsed="false">
      <c r="A10" s="13" t="s">
        <v>96</v>
      </c>
      <c r="B10" s="14" t="n">
        <v>2.91055643338524</v>
      </c>
      <c r="C10" s="14" t="n">
        <v>0.204747612195506</v>
      </c>
      <c r="D10" s="14" t="n">
        <v>-0.158033765065775</v>
      </c>
      <c r="E10" s="14" t="n">
        <v>-0.18232402653306</v>
      </c>
      <c r="F10" s="14" t="n">
        <v>0.36278137726128</v>
      </c>
      <c r="G10" s="13" t="s">
        <v>241</v>
      </c>
    </row>
    <row r="11" customFormat="false" ht="13.8" hidden="false" customHeight="false" outlineLevel="0" collapsed="false">
      <c r="A11" s="13" t="s">
        <v>98</v>
      </c>
      <c r="B11" s="14" t="n">
        <v>3.22435800071355</v>
      </c>
      <c r="C11" s="14" t="n">
        <v>-0.138370944862686</v>
      </c>
      <c r="D11" s="14" t="n">
        <v>0.094646282858699</v>
      </c>
      <c r="E11" s="14" t="n">
        <v>0.231525795056876</v>
      </c>
      <c r="F11" s="14" t="n">
        <v>-0.233017227721384</v>
      </c>
      <c r="G11" s="13" t="s">
        <v>242</v>
      </c>
    </row>
    <row r="12" customFormat="false" ht="13.8" hidden="false" customHeight="false" outlineLevel="0" collapsed="false">
      <c r="A12" s="13" t="s">
        <v>243</v>
      </c>
      <c r="B12" s="14" t="n">
        <v>3.38381457467986</v>
      </c>
      <c r="C12" s="14" t="n">
        <v>0.466224199890453</v>
      </c>
      <c r="D12" s="14" t="n">
        <v>0.15245838068927</v>
      </c>
      <c r="E12" s="14" t="n">
        <v>-0.252361565082154</v>
      </c>
      <c r="F12" s="14" t="n">
        <v>0.313765819201184</v>
      </c>
      <c r="G12" s="13" t="s">
        <v>244</v>
      </c>
    </row>
    <row r="13" customFormat="false" ht="13.8" hidden="false" customHeight="false" outlineLevel="0" collapsed="false">
      <c r="A13" s="13" t="s">
        <v>245</v>
      </c>
      <c r="B13" s="14" t="n">
        <v>5.12113054674858</v>
      </c>
      <c r="C13" s="14" t="n">
        <v>0.026901436735267</v>
      </c>
      <c r="D13" s="14" t="n">
        <v>0.015663885720969</v>
      </c>
      <c r="E13" s="14" t="n">
        <v>0.474595468358646</v>
      </c>
      <c r="F13" s="14" t="n">
        <v>0.011237551014299</v>
      </c>
      <c r="G13" s="13" t="s">
        <v>246</v>
      </c>
    </row>
    <row r="14" customFormat="false" ht="13.8" hidden="false" customHeight="false" outlineLevel="0" collapsed="false">
      <c r="A14" s="13" t="s">
        <v>247</v>
      </c>
      <c r="B14" s="14" t="n">
        <v>5.1956275014835</v>
      </c>
      <c r="C14" s="14" t="n">
        <v>-0.043520095982767</v>
      </c>
      <c r="D14" s="14" t="n">
        <v>-0.062654780057543</v>
      </c>
      <c r="E14" s="14" t="n">
        <v>-0.214227673887396</v>
      </c>
      <c r="F14" s="14" t="n">
        <v>0.019134684074777</v>
      </c>
      <c r="G14" s="13" t="s">
        <v>248</v>
      </c>
    </row>
    <row r="15" customFormat="false" ht="13.8" hidden="false" customHeight="false" outlineLevel="0" collapsed="false">
      <c r="A15" s="13" t="s">
        <v>249</v>
      </c>
      <c r="B15" s="14" t="n">
        <v>3.91562535173628</v>
      </c>
      <c r="C15" s="14" t="n">
        <v>-0.171866646468009</v>
      </c>
      <c r="D15" s="14" t="n">
        <v>-0.12595314977862</v>
      </c>
      <c r="E15" s="14" t="n">
        <v>0.174870783734815</v>
      </c>
      <c r="F15" s="14" t="n">
        <v>-0.045913496689389</v>
      </c>
      <c r="G15" s="13" t="s">
        <v>250</v>
      </c>
    </row>
    <row r="16" customFormat="false" ht="13.8" hidden="false" customHeight="false" outlineLevel="0" collapsed="false">
      <c r="A16" s="13" t="s">
        <v>124</v>
      </c>
      <c r="B16" s="14" t="n">
        <v>8.13862280673847</v>
      </c>
      <c r="C16" s="14" t="n">
        <v>0.413693186737568</v>
      </c>
      <c r="D16" s="14" t="n">
        <v>0.583263157157446</v>
      </c>
      <c r="E16" s="14" t="n">
        <v>0.649926794345206</v>
      </c>
      <c r="F16" s="14" t="n">
        <v>-0.169569970419878</v>
      </c>
      <c r="G16" s="13" t="s">
        <v>251</v>
      </c>
    </row>
    <row r="17" customFormat="false" ht="13.8" hidden="false" customHeight="false" outlineLevel="0" collapsed="false">
      <c r="A17" s="13" t="s">
        <v>126</v>
      </c>
      <c r="B17" s="14" t="n">
        <v>6.44918786331201</v>
      </c>
      <c r="C17" s="14" t="n">
        <v>0.602161406377239</v>
      </c>
      <c r="D17" s="14" t="n">
        <v>-0.590188180096625</v>
      </c>
      <c r="E17" s="14" t="n">
        <v>0.461285423599668</v>
      </c>
      <c r="F17" s="14" t="n">
        <v>1.19234958647386</v>
      </c>
      <c r="G17" s="13" t="s">
        <v>251</v>
      </c>
    </row>
    <row r="18" customFormat="false" ht="13.8" hidden="false" customHeight="false" outlineLevel="0" collapsed="false">
      <c r="A18" s="13" t="s">
        <v>164</v>
      </c>
      <c r="B18" s="14" t="n">
        <v>6.50366692120816</v>
      </c>
      <c r="C18" s="14" t="n">
        <v>-0.172788690888362</v>
      </c>
      <c r="D18" s="14" t="n">
        <v>-0.226080151197196</v>
      </c>
      <c r="E18" s="14" t="n">
        <v>-0.118850589530986</v>
      </c>
      <c r="F18" s="14" t="n">
        <v>0.053291460308834</v>
      </c>
      <c r="G18" s="13" t="s">
        <v>252</v>
      </c>
    </row>
    <row r="19" customFormat="false" ht="13.8" hidden="false" customHeight="false" outlineLevel="0" collapsed="false">
      <c r="A19" s="13" t="s">
        <v>75</v>
      </c>
      <c r="B19" s="14" t="n">
        <v>0.773511166740116</v>
      </c>
      <c r="C19" s="14" t="n">
        <v>1.26173900417488</v>
      </c>
      <c r="D19" s="14" t="n">
        <v>-0.891130689053937</v>
      </c>
      <c r="E19" s="14" t="n">
        <v>0.266549171314281</v>
      </c>
      <c r="F19" s="14" t="n">
        <v>2.15286969322882</v>
      </c>
      <c r="G19" s="13" t="s">
        <v>253</v>
      </c>
    </row>
    <row r="20" customFormat="false" ht="13.8" hidden="false" customHeight="false" outlineLevel="0" collapsed="false">
      <c r="A20" s="13" t="s">
        <v>160</v>
      </c>
      <c r="B20" s="14" t="n">
        <v>-0.213320402455411</v>
      </c>
      <c r="C20" s="14" t="n">
        <v>1.91624802368355</v>
      </c>
      <c r="D20" s="14" t="n">
        <v>0.801576126433217</v>
      </c>
      <c r="E20" s="14" t="n">
        <v>-0.443734605051845</v>
      </c>
      <c r="F20" s="14" t="n">
        <v>1.11467189725033</v>
      </c>
      <c r="G20" s="13" t="s">
        <v>254</v>
      </c>
    </row>
    <row r="21" customFormat="false" ht="13.8" hidden="false" customHeight="false" outlineLevel="0" collapsed="false">
      <c r="A21" s="13" t="s">
        <v>99</v>
      </c>
      <c r="B21" s="14" t="n">
        <v>2.07408501272467</v>
      </c>
      <c r="C21" s="14" t="n">
        <v>-1.00266134714315</v>
      </c>
      <c r="D21" s="14" t="n">
        <v>-0.445516023550323</v>
      </c>
      <c r="E21" s="14" t="n">
        <v>-1.51814293451494</v>
      </c>
      <c r="F21" s="14" t="n">
        <v>-0.557145323592826</v>
      </c>
      <c r="G21" s="13" t="s">
        <v>242</v>
      </c>
    </row>
    <row r="22" customFormat="false" ht="13.8" hidden="false" customHeight="false" outlineLevel="0" collapsed="false">
      <c r="A22" s="13" t="s">
        <v>100</v>
      </c>
      <c r="B22" s="14" t="n">
        <v>3.38780388669396</v>
      </c>
      <c r="C22" s="14" t="n">
        <v>-1.22431273160859</v>
      </c>
      <c r="D22" s="14" t="n">
        <v>-0.306057691973049</v>
      </c>
      <c r="E22" s="14" t="n">
        <v>-1.29201279805846</v>
      </c>
      <c r="F22" s="14" t="n">
        <v>-0.918255039635539</v>
      </c>
      <c r="G22" s="13" t="s">
        <v>242</v>
      </c>
    </row>
    <row r="23" customFormat="false" ht="13.8" hidden="false" customHeight="false" outlineLevel="0" collapsed="false">
      <c r="A23" s="13" t="s">
        <v>101</v>
      </c>
      <c r="B23" s="14" t="n">
        <v>7.08729823247532</v>
      </c>
      <c r="C23" s="14" t="n">
        <v>0.033673637653703</v>
      </c>
      <c r="D23" s="14" t="n">
        <v>0.169689740113978</v>
      </c>
      <c r="E23" s="14" t="n">
        <v>-0.080797652987545</v>
      </c>
      <c r="F23" s="14" t="n">
        <v>-0.136016102460276</v>
      </c>
      <c r="G23" s="13" t="s">
        <v>255</v>
      </c>
    </row>
    <row r="24" customFormat="false" ht="13.8" hidden="false" customHeight="false" outlineLevel="0" collapsed="false">
      <c r="A24" s="13" t="s">
        <v>102</v>
      </c>
      <c r="B24" s="14" t="n">
        <v>3.27472218529889</v>
      </c>
      <c r="C24" s="14" t="n">
        <v>-0.082867408682635</v>
      </c>
      <c r="D24" s="14" t="n">
        <v>-0.088770631049231</v>
      </c>
      <c r="E24" s="14" t="n">
        <v>0.234280042926254</v>
      </c>
      <c r="F24" s="14" t="n">
        <v>0.005903222366596</v>
      </c>
      <c r="G24" s="13" t="s">
        <v>256</v>
      </c>
    </row>
    <row r="25" customFormat="false" ht="13.8" hidden="false" customHeight="false" outlineLevel="0" collapsed="false">
      <c r="A25" s="13" t="s">
        <v>118</v>
      </c>
      <c r="B25" s="14" t="n">
        <v>7.37258949370976</v>
      </c>
      <c r="C25" s="14" t="n">
        <v>0.066495032399198</v>
      </c>
      <c r="D25" s="14" t="n">
        <v>0.044753724135704</v>
      </c>
      <c r="E25" s="14" t="n">
        <v>-0.071513644757658</v>
      </c>
      <c r="F25" s="14" t="n">
        <v>0.021741308263493</v>
      </c>
      <c r="G25" s="13" t="s">
        <v>257</v>
      </c>
    </row>
    <row r="26" customFormat="false" ht="13.8" hidden="false" customHeight="false" outlineLevel="0" collapsed="false">
      <c r="A26" s="13" t="s">
        <v>103</v>
      </c>
      <c r="B26" s="14" t="n">
        <v>5.00300684953191</v>
      </c>
      <c r="C26" s="14" t="n">
        <v>0.29080020908565</v>
      </c>
      <c r="D26" s="14" t="n">
        <v>-0.130234538494118</v>
      </c>
      <c r="E26" s="14" t="n">
        <v>-0.239278054630687</v>
      </c>
      <c r="F26" s="14" t="n">
        <v>0.421034747579768</v>
      </c>
      <c r="G26" s="13" t="s">
        <v>238</v>
      </c>
    </row>
    <row r="27" customFormat="false" ht="13.8" hidden="false" customHeight="false" outlineLevel="0" collapsed="false">
      <c r="A27" s="13" t="s">
        <v>258</v>
      </c>
      <c r="B27" s="14" t="n">
        <v>4.48562183982975</v>
      </c>
      <c r="C27" s="14" t="n">
        <v>0.459659652815363</v>
      </c>
      <c r="D27" s="14" t="n">
        <v>0.764005336068793</v>
      </c>
      <c r="E27" s="14" t="n">
        <v>0.383602953841233</v>
      </c>
      <c r="F27" s="14" t="n">
        <v>-0.30434568325343</v>
      </c>
      <c r="G27" s="13" t="s">
        <v>250</v>
      </c>
    </row>
    <row r="28" customFormat="false" ht="13.8" hidden="false" customHeight="false" outlineLevel="0" collapsed="false">
      <c r="A28" s="13" t="s">
        <v>76</v>
      </c>
      <c r="B28" s="14" t="n">
        <v>1.63134825811023</v>
      </c>
      <c r="C28" s="14" t="n">
        <v>0.647601276217955</v>
      </c>
      <c r="D28" s="14" t="n">
        <v>-0.742843135778593</v>
      </c>
      <c r="E28" s="14" t="n">
        <v>-0.347224454709751</v>
      </c>
      <c r="F28" s="14" t="n">
        <v>1.39044441199655</v>
      </c>
      <c r="G28" s="13" t="s">
        <v>259</v>
      </c>
    </row>
    <row r="29" customFormat="false" ht="13.8" hidden="false" customHeight="false" outlineLevel="0" collapsed="false">
      <c r="A29" s="13" t="s">
        <v>77</v>
      </c>
      <c r="B29" s="14" t="n">
        <v>3.01341039110874</v>
      </c>
      <c r="C29" s="14" t="n">
        <v>0.316358449736764</v>
      </c>
      <c r="D29" s="14" t="n">
        <v>-0.474632880924296</v>
      </c>
      <c r="E29" s="14" t="n">
        <v>0.297257841956772</v>
      </c>
      <c r="F29" s="14" t="n">
        <v>0.790991330661059</v>
      </c>
      <c r="G29" s="13" t="s">
        <v>259</v>
      </c>
    </row>
    <row r="30" customFormat="false" ht="13.8" hidden="false" customHeight="false" outlineLevel="0" collapsed="false">
      <c r="A30" s="13" t="s">
        <v>20</v>
      </c>
      <c r="B30" s="14" t="n">
        <v>4.35284246945641</v>
      </c>
      <c r="C30" s="14" t="n">
        <v>0.037402128356879</v>
      </c>
      <c r="D30" s="14" t="n">
        <v>0.1552799942344</v>
      </c>
      <c r="E30" s="14" t="n">
        <v>0.201547355160917</v>
      </c>
      <c r="F30" s="14" t="n">
        <v>-0.117877865877521</v>
      </c>
      <c r="G30" s="13" t="s">
        <v>260</v>
      </c>
    </row>
    <row r="31" customFormat="false" ht="13.8" hidden="false" customHeight="false" outlineLevel="0" collapsed="false">
      <c r="A31" s="13" t="s">
        <v>23</v>
      </c>
      <c r="B31" s="14" t="n">
        <v>7.45638494034925</v>
      </c>
      <c r="C31" s="14" t="n">
        <v>0.078434846059247</v>
      </c>
      <c r="D31" s="14" t="n">
        <v>-0.002732721167956</v>
      </c>
      <c r="E31" s="14" t="n">
        <v>0.018537613086905</v>
      </c>
      <c r="F31" s="14" t="n">
        <v>0.081167567227204</v>
      </c>
      <c r="G31" s="13" t="s">
        <v>261</v>
      </c>
    </row>
    <row r="32" customFormat="false" ht="13.8" hidden="false" customHeight="false" outlineLevel="0" collapsed="false">
      <c r="A32" s="13" t="s">
        <v>78</v>
      </c>
      <c r="B32" s="14" t="n">
        <v>3.12898192204489</v>
      </c>
      <c r="C32" s="14" t="n">
        <v>0.348667928609958</v>
      </c>
      <c r="D32" s="14" t="n">
        <v>-0.013741718974305</v>
      </c>
      <c r="E32" s="14" t="n">
        <v>0.174618635485694</v>
      </c>
      <c r="F32" s="14" t="n">
        <v>0.362409647584263</v>
      </c>
      <c r="G32" s="13" t="s">
        <v>262</v>
      </c>
    </row>
    <row r="33" customFormat="false" ht="13.8" hidden="false" customHeight="false" outlineLevel="0" collapsed="false">
      <c r="A33" s="13" t="s">
        <v>79</v>
      </c>
      <c r="B33" s="14" t="n">
        <v>3.082733647543</v>
      </c>
      <c r="C33" s="14" t="n">
        <v>0.081393654318472</v>
      </c>
      <c r="D33" s="14" t="n">
        <v>-0.0213339593378</v>
      </c>
      <c r="E33" s="14" t="n">
        <v>-0.180351992056211</v>
      </c>
      <c r="F33" s="14" t="n">
        <v>0.102727613656272</v>
      </c>
      <c r="G33" s="13" t="s">
        <v>263</v>
      </c>
    </row>
    <row r="34" customFormat="false" ht="13.8" hidden="false" customHeight="false" outlineLevel="0" collapsed="false">
      <c r="A34" s="13" t="s">
        <v>196</v>
      </c>
      <c r="B34" s="14" t="n">
        <v>7.04666303664327</v>
      </c>
      <c r="C34" s="14" t="n">
        <v>-0.028778124439537</v>
      </c>
      <c r="D34" s="14" t="n">
        <v>0.124755968850755</v>
      </c>
      <c r="E34" s="14" t="n">
        <v>0.131611743349071</v>
      </c>
      <c r="F34" s="14" t="n">
        <v>-0.153534093290292</v>
      </c>
      <c r="G34" s="13" t="s">
        <v>264</v>
      </c>
    </row>
    <row r="35" customFormat="false" ht="13.8" hidden="false" customHeight="false" outlineLevel="0" collapsed="false">
      <c r="A35" s="13" t="s">
        <v>24</v>
      </c>
      <c r="B35" s="14" t="n">
        <v>5.56164479829794</v>
      </c>
      <c r="C35" s="14" t="n">
        <v>0.038858521177531</v>
      </c>
      <c r="D35" s="14" t="n">
        <v>-0.040070494560635</v>
      </c>
      <c r="E35" s="14" t="n">
        <v>-0.071792076099912</v>
      </c>
      <c r="F35" s="14" t="n">
        <v>0.078929015738166</v>
      </c>
      <c r="G35" s="13" t="s">
        <v>265</v>
      </c>
    </row>
    <row r="36" customFormat="false" ht="13.8" hidden="false" customHeight="false" outlineLevel="0" collapsed="false">
      <c r="A36" s="13" t="s">
        <v>25</v>
      </c>
      <c r="B36" s="14" t="n">
        <v>6.56122341603316</v>
      </c>
      <c r="C36" s="14" t="n">
        <v>0.104821817604085</v>
      </c>
      <c r="D36" s="14" t="n">
        <v>0.093157426344321</v>
      </c>
      <c r="E36" s="14" t="n">
        <v>0.307710973032234</v>
      </c>
      <c r="F36" s="14" t="n">
        <v>0.011664391259764</v>
      </c>
      <c r="G36" s="13" t="s">
        <v>266</v>
      </c>
    </row>
    <row r="37" customFormat="false" ht="13.8" hidden="false" customHeight="false" outlineLevel="0" collapsed="false">
      <c r="A37" s="13" t="s">
        <v>191</v>
      </c>
      <c r="B37" s="14" t="n">
        <v>8.59285933147344</v>
      </c>
      <c r="C37" s="14" t="n">
        <v>-0.335549103610054</v>
      </c>
      <c r="D37" s="14" t="n">
        <v>0.624482970893968</v>
      </c>
      <c r="E37" s="14" t="n">
        <v>0.823820496374839</v>
      </c>
      <c r="F37" s="14" t="n">
        <v>-0.960032074504023</v>
      </c>
      <c r="G37" s="13" t="s">
        <v>267</v>
      </c>
    </row>
    <row r="38" customFormat="false" ht="13.8" hidden="false" customHeight="false" outlineLevel="0" collapsed="false">
      <c r="A38" s="13" t="s">
        <v>104</v>
      </c>
      <c r="B38" s="14" t="n">
        <v>3.39175592540949</v>
      </c>
      <c r="C38" s="14" t="n">
        <v>0.043270113495539</v>
      </c>
      <c r="D38" s="14" t="n">
        <v>-0.187267251131939</v>
      </c>
      <c r="E38" s="14" t="n">
        <v>-0.130624541336885</v>
      </c>
      <c r="F38" s="14" t="n">
        <v>0.230537364627478</v>
      </c>
      <c r="G38" s="13" t="s">
        <v>268</v>
      </c>
    </row>
    <row r="39" customFormat="false" ht="13.8" hidden="false" customHeight="false" outlineLevel="0" collapsed="false">
      <c r="A39" s="13" t="s">
        <v>80</v>
      </c>
      <c r="B39" s="14" t="n">
        <v>0.154600950573984</v>
      </c>
      <c r="C39" s="14" t="n">
        <v>0.131840295438684</v>
      </c>
      <c r="D39" s="14" t="n">
        <v>-0.008807956705525</v>
      </c>
      <c r="E39" s="14" t="n">
        <v>0.473448859690946</v>
      </c>
      <c r="F39" s="14" t="n">
        <v>0.140648252144209</v>
      </c>
      <c r="G39" s="13" t="s">
        <v>269</v>
      </c>
    </row>
    <row r="40" customFormat="false" ht="13.8" hidden="false" customHeight="false" outlineLevel="0" collapsed="false">
      <c r="A40" s="13" t="s">
        <v>81</v>
      </c>
      <c r="B40" s="14" t="n">
        <v>0.314673150513168</v>
      </c>
      <c r="C40" s="14" t="n">
        <v>-0.30995354628694</v>
      </c>
      <c r="D40" s="14" t="n">
        <v>-0.014228586050994</v>
      </c>
      <c r="E40" s="14" t="n">
        <v>0.159180161793229</v>
      </c>
      <c r="F40" s="14" t="n">
        <v>-0.295724960235947</v>
      </c>
      <c r="G40" s="13" t="s">
        <v>269</v>
      </c>
    </row>
    <row r="41" customFormat="false" ht="13.8" hidden="false" customHeight="false" outlineLevel="0" collapsed="false">
      <c r="A41" s="13" t="s">
        <v>26</v>
      </c>
      <c r="B41" s="14" t="n">
        <v>5.56509890615659</v>
      </c>
      <c r="C41" s="14" t="n">
        <v>0.218748293831669</v>
      </c>
      <c r="D41" s="14" t="n">
        <v>-0.031209915073745</v>
      </c>
      <c r="E41" s="14" t="n">
        <v>-0.10524840495415</v>
      </c>
      <c r="F41" s="14" t="n">
        <v>0.249958208905414</v>
      </c>
      <c r="G41" s="13" t="s">
        <v>265</v>
      </c>
    </row>
    <row r="42" customFormat="false" ht="13.8" hidden="false" customHeight="false" outlineLevel="0" collapsed="false">
      <c r="A42" s="13" t="s">
        <v>120</v>
      </c>
      <c r="B42" s="14" t="n">
        <v>4.424562857434</v>
      </c>
      <c r="C42" s="14" t="n">
        <v>1.89946582477415</v>
      </c>
      <c r="D42" s="14" t="n">
        <v>0.252036928989107</v>
      </c>
      <c r="E42" s="14" t="n">
        <v>-0.375426230712417</v>
      </c>
      <c r="F42" s="14" t="n">
        <v>1.64742889578504</v>
      </c>
      <c r="G42" s="13" t="s">
        <v>270</v>
      </c>
    </row>
    <row r="43" customFormat="false" ht="13.8" hidden="false" customHeight="false" outlineLevel="0" collapsed="false">
      <c r="A43" s="13" t="s">
        <v>27</v>
      </c>
      <c r="B43" s="14" t="n">
        <v>1.37181732987888</v>
      </c>
      <c r="C43" s="14" t="n">
        <v>0.310016506981166</v>
      </c>
      <c r="D43" s="14" t="n">
        <v>-0.470425246501585</v>
      </c>
      <c r="E43" s="14" t="n">
        <v>-0.422214969964739</v>
      </c>
      <c r="F43" s="14" t="n">
        <v>0.780441753482751</v>
      </c>
      <c r="G43" s="13" t="s">
        <v>271</v>
      </c>
    </row>
    <row r="44" customFormat="false" ht="13.8" hidden="false" customHeight="false" outlineLevel="0" collapsed="false">
      <c r="A44" s="13" t="s">
        <v>121</v>
      </c>
      <c r="B44" s="14" t="n">
        <v>4.74880672522093</v>
      </c>
      <c r="C44" s="14" t="n">
        <v>2.10368606446708</v>
      </c>
      <c r="D44" s="14" t="n">
        <v>0.708590998883402</v>
      </c>
      <c r="E44" s="14" t="n">
        <v>-0.035108005995753</v>
      </c>
      <c r="F44" s="14" t="n">
        <v>1.39509506558368</v>
      </c>
      <c r="G44" s="13" t="s">
        <v>272</v>
      </c>
    </row>
    <row r="45" customFormat="false" ht="13.8" hidden="false" customHeight="false" outlineLevel="0" collapsed="false">
      <c r="A45" s="13" t="s">
        <v>28</v>
      </c>
      <c r="B45" s="14" t="n">
        <v>2.41459404422646</v>
      </c>
      <c r="C45" s="14" t="n">
        <v>0.276149509136804</v>
      </c>
      <c r="D45" s="14" t="n">
        <v>-0.07982664283464</v>
      </c>
      <c r="E45" s="14" t="n">
        <v>-0.147115092857589</v>
      </c>
      <c r="F45" s="14" t="n">
        <v>0.355976151971444</v>
      </c>
      <c r="G45" s="13" t="s">
        <v>273</v>
      </c>
    </row>
    <row r="46" customFormat="false" ht="13.8" hidden="false" customHeight="false" outlineLevel="0" collapsed="false">
      <c r="A46" s="13" t="s">
        <v>105</v>
      </c>
      <c r="B46" s="14" t="n">
        <v>2.64484647591124</v>
      </c>
      <c r="C46" s="14" t="n">
        <v>0.052515046783741</v>
      </c>
      <c r="D46" s="14" t="n">
        <v>-0.08583705558282</v>
      </c>
      <c r="E46" s="14" t="n">
        <v>-0.276403753210671</v>
      </c>
      <c r="F46" s="14" t="n">
        <v>0.13835210236656</v>
      </c>
      <c r="G46" s="13" t="s">
        <v>274</v>
      </c>
    </row>
    <row r="47" customFormat="false" ht="13.8" hidden="false" customHeight="false" outlineLevel="0" collapsed="false">
      <c r="A47" s="13" t="s">
        <v>30</v>
      </c>
      <c r="B47" s="14" t="n">
        <v>3.08082972665949</v>
      </c>
      <c r="C47" s="14" t="n">
        <v>0.294016948721438</v>
      </c>
      <c r="D47" s="14" t="n">
        <v>1.95319632849269</v>
      </c>
      <c r="E47" s="14" t="n">
        <v>1.1269517689068</v>
      </c>
      <c r="F47" s="14" t="n">
        <v>-1.65917937977125</v>
      </c>
      <c r="G47" s="13" t="s">
        <v>275</v>
      </c>
    </row>
    <row r="48" customFormat="false" ht="13.8" hidden="false" customHeight="false" outlineLevel="0" collapsed="false">
      <c r="A48" s="13" t="s">
        <v>31</v>
      </c>
      <c r="B48" s="14" t="n">
        <v>-0.83424667678909</v>
      </c>
      <c r="C48" s="14" t="n">
        <v>3.07527102729832</v>
      </c>
      <c r="D48" s="14" t="n">
        <v>-2.61344939725682</v>
      </c>
      <c r="E48" s="14" t="n">
        <v>-3.63073677997095</v>
      </c>
      <c r="F48" s="14" t="n">
        <v>5.68872042455514</v>
      </c>
      <c r="G48" s="13" t="s">
        <v>275</v>
      </c>
    </row>
    <row r="49" customFormat="false" ht="13.8" hidden="false" customHeight="false" outlineLevel="0" collapsed="false">
      <c r="A49" s="13" t="s">
        <v>32</v>
      </c>
      <c r="B49" s="14" t="n">
        <v>9.61774855205968</v>
      </c>
      <c r="C49" s="14" t="n">
        <v>0.02945082814459</v>
      </c>
      <c r="D49" s="14" t="n">
        <v>-0.125781096889073</v>
      </c>
      <c r="E49" s="14" t="n">
        <v>-0.087146294056828</v>
      </c>
      <c r="F49" s="14" t="n">
        <v>0.155231925033663</v>
      </c>
      <c r="G49" s="13" t="s">
        <v>276</v>
      </c>
    </row>
    <row r="50" customFormat="false" ht="13.8" hidden="false" customHeight="false" outlineLevel="0" collapsed="false">
      <c r="A50" s="13" t="s">
        <v>33</v>
      </c>
      <c r="B50" s="14" t="n">
        <v>4.28235799688843</v>
      </c>
      <c r="C50" s="14" t="n">
        <v>0.314630008006207</v>
      </c>
      <c r="D50" s="14" t="n">
        <v>-0.305954821060935</v>
      </c>
      <c r="E50" s="14" t="n">
        <v>0.573016885157212</v>
      </c>
      <c r="F50" s="14" t="n">
        <v>0.620584829067143</v>
      </c>
      <c r="G50" s="13" t="s">
        <v>277</v>
      </c>
    </row>
    <row r="51" customFormat="false" ht="13.8" hidden="false" customHeight="false" outlineLevel="0" collapsed="false">
      <c r="A51" s="13" t="s">
        <v>34</v>
      </c>
      <c r="B51" s="14" t="n">
        <v>2.59270378519673</v>
      </c>
      <c r="C51" s="14" t="n">
        <v>2.19456560172303</v>
      </c>
      <c r="D51" s="14" t="n">
        <v>-3.05072252253698</v>
      </c>
      <c r="E51" s="14" t="n">
        <v>-3.71335416362968</v>
      </c>
      <c r="F51" s="14" t="n">
        <v>5.24528812426001</v>
      </c>
      <c r="G51" s="13" t="s">
        <v>278</v>
      </c>
    </row>
    <row r="52" customFormat="false" ht="13.8" hidden="false" customHeight="false" outlineLevel="0" collapsed="false">
      <c r="A52" s="13" t="s">
        <v>35</v>
      </c>
      <c r="B52" s="14" t="n">
        <v>0.855131540114244</v>
      </c>
      <c r="C52" s="14" t="n">
        <v>3.26686189124368</v>
      </c>
      <c r="D52" s="14" t="n">
        <v>5.50384235043073</v>
      </c>
      <c r="E52" s="14" t="n">
        <v>1.95945375957856</v>
      </c>
      <c r="F52" s="14" t="n">
        <v>-2.23698045918705</v>
      </c>
      <c r="G52" s="13" t="s">
        <v>278</v>
      </c>
    </row>
    <row r="53" customFormat="false" ht="13.8" hidden="false" customHeight="false" outlineLevel="0" collapsed="false">
      <c r="A53" s="13" t="s">
        <v>38</v>
      </c>
      <c r="B53" s="14" t="n">
        <v>0.275199527168982</v>
      </c>
      <c r="C53" s="14" t="n">
        <v>-1.510270123023</v>
      </c>
      <c r="D53" s="14" t="n">
        <v>-0.38947229324533</v>
      </c>
      <c r="E53" s="14" t="n">
        <v>0.137170544306787</v>
      </c>
      <c r="F53" s="14" t="n">
        <v>-1.12079782977767</v>
      </c>
      <c r="G53" s="13" t="s">
        <v>271</v>
      </c>
    </row>
    <row r="54" customFormat="false" ht="13.8" hidden="false" customHeight="false" outlineLevel="0" collapsed="false">
      <c r="A54" s="13" t="s">
        <v>39</v>
      </c>
      <c r="B54" s="14" t="n">
        <v>2.47317349322127</v>
      </c>
      <c r="C54" s="14" t="n">
        <v>0.011911352250133</v>
      </c>
      <c r="D54" s="14" t="n">
        <v>0.128754930999061</v>
      </c>
      <c r="E54" s="14" t="n">
        <v>0.342863609276457</v>
      </c>
      <c r="F54" s="14" t="n">
        <v>-0.116843578748928</v>
      </c>
      <c r="G54" s="13" t="s">
        <v>271</v>
      </c>
    </row>
    <row r="55" customFormat="false" ht="13.8" hidden="false" customHeight="false" outlineLevel="0" collapsed="false">
      <c r="A55" s="13" t="s">
        <v>82</v>
      </c>
      <c r="B55" s="14" t="n">
        <v>1.13476080948154</v>
      </c>
      <c r="C55" s="14" t="n">
        <v>-0.053508320147671</v>
      </c>
      <c r="D55" s="14" t="n">
        <v>-0.138340921623987</v>
      </c>
      <c r="E55" s="14" t="n">
        <v>0.004443251370943</v>
      </c>
      <c r="F55" s="14" t="n">
        <v>0.084832601476316</v>
      </c>
      <c r="G55" s="13" t="s">
        <v>279</v>
      </c>
    </row>
    <row r="56" customFormat="false" ht="13.8" hidden="false" customHeight="false" outlineLevel="0" collapsed="false">
      <c r="A56" s="13" t="s">
        <v>83</v>
      </c>
      <c r="B56" s="14" t="n">
        <v>5.33303204030658</v>
      </c>
      <c r="C56" s="14" t="n">
        <v>0.397628959535026</v>
      </c>
      <c r="D56" s="14" t="n">
        <v>0.333703603278648</v>
      </c>
      <c r="E56" s="14" t="n">
        <v>0.356850272318143</v>
      </c>
      <c r="F56" s="14" t="n">
        <v>0.063925356256378</v>
      </c>
      <c r="G56" s="13" t="s">
        <v>280</v>
      </c>
    </row>
    <row r="57" customFormat="false" ht="13.8" hidden="false" customHeight="false" outlineLevel="0" collapsed="false">
      <c r="A57" s="13" t="s">
        <v>198</v>
      </c>
      <c r="B57" s="14" t="n">
        <v>5.34245214827828</v>
      </c>
      <c r="C57" s="14" t="n">
        <v>-0.01260116722638</v>
      </c>
      <c r="D57" s="14" t="n">
        <v>0.008339110200534</v>
      </c>
      <c r="E57" s="14" t="n">
        <v>0.163882323321254</v>
      </c>
      <c r="F57" s="14" t="n">
        <v>-0.020940277426915</v>
      </c>
      <c r="G57" s="13" t="s">
        <v>281</v>
      </c>
    </row>
    <row r="58" customFormat="false" ht="13.8" hidden="false" customHeight="false" outlineLevel="0" collapsed="false">
      <c r="A58" s="13" t="s">
        <v>106</v>
      </c>
      <c r="B58" s="14" t="n">
        <v>2.97114609859868</v>
      </c>
      <c r="C58" s="14" t="n">
        <v>0.260568575660023</v>
      </c>
      <c r="D58" s="14" t="n">
        <v>-0.170959440812819</v>
      </c>
      <c r="E58" s="14" t="n">
        <v>-0.377117524130417</v>
      </c>
      <c r="F58" s="14" t="n">
        <v>0.431528016472843</v>
      </c>
      <c r="G58" s="13" t="s">
        <v>282</v>
      </c>
    </row>
    <row r="59" customFormat="false" ht="13.8" hidden="false" customHeight="false" outlineLevel="0" collapsed="false">
      <c r="A59" s="13" t="s">
        <v>40</v>
      </c>
      <c r="B59" s="14" t="n">
        <v>1.8736186241488</v>
      </c>
      <c r="C59" s="14" t="n">
        <v>0.537646900699229</v>
      </c>
      <c r="D59" s="14" t="n">
        <v>0.798504044492573</v>
      </c>
      <c r="E59" s="14" t="n">
        <v>0.712427507467869</v>
      </c>
      <c r="F59" s="14" t="n">
        <v>-0.260857143793344</v>
      </c>
      <c r="G59" s="13" t="s">
        <v>283</v>
      </c>
    </row>
    <row r="60" customFormat="false" ht="13.8" hidden="false" customHeight="false" outlineLevel="0" collapsed="false">
      <c r="A60" s="13" t="s">
        <v>183</v>
      </c>
      <c r="B60" s="14" t="n">
        <v>2.53250499698944</v>
      </c>
      <c r="C60" s="14" t="n">
        <v>1.95426927402985</v>
      </c>
      <c r="D60" s="14" t="n">
        <v>-0.02943908704616</v>
      </c>
      <c r="E60" s="14" t="n">
        <v>1.51688512766323</v>
      </c>
      <c r="F60" s="14" t="n">
        <v>1.98370836107601</v>
      </c>
      <c r="G60" s="13" t="s">
        <v>284</v>
      </c>
    </row>
    <row r="61" customFormat="false" ht="13.8" hidden="false" customHeight="false" outlineLevel="0" collapsed="false">
      <c r="A61" s="13" t="s">
        <v>107</v>
      </c>
      <c r="B61" s="14" t="n">
        <v>0.104349649276395</v>
      </c>
      <c r="C61" s="14" t="n">
        <v>-0.287047013716807</v>
      </c>
      <c r="D61" s="14" t="n">
        <v>-0.025871414411886</v>
      </c>
      <c r="E61" s="14" t="n">
        <v>0.56845570910555</v>
      </c>
      <c r="F61" s="14" t="n">
        <v>-0.261175599304921</v>
      </c>
      <c r="G61" s="13" t="s">
        <v>285</v>
      </c>
    </row>
    <row r="62" customFormat="false" ht="13.8" hidden="false" customHeight="false" outlineLevel="0" collapsed="false">
      <c r="A62" s="13" t="s">
        <v>286</v>
      </c>
      <c r="B62" s="14" t="n">
        <v>5.98388447330373</v>
      </c>
      <c r="C62" s="14" t="n">
        <v>-0.060005469763927</v>
      </c>
      <c r="D62" s="14" t="n">
        <v>-0.016034765521919</v>
      </c>
      <c r="E62" s="14" t="n">
        <v>0.177821918069338</v>
      </c>
      <c r="F62" s="14" t="n">
        <v>-0.043970704242008</v>
      </c>
      <c r="G62" s="13" t="s">
        <v>287</v>
      </c>
    </row>
    <row r="63" customFormat="false" ht="13.8" hidden="false" customHeight="false" outlineLevel="0" collapsed="false">
      <c r="A63" s="13" t="s">
        <v>199</v>
      </c>
      <c r="B63" s="14" t="n">
        <v>6.85882477640443</v>
      </c>
      <c r="C63" s="14" t="n">
        <v>-0.387361913891792</v>
      </c>
      <c r="D63" s="14" t="n">
        <v>0.375489545952665</v>
      </c>
      <c r="E63" s="14" t="n">
        <v>0.480294607348044</v>
      </c>
      <c r="F63" s="14" t="n">
        <v>-0.762851459844457</v>
      </c>
      <c r="G63" s="13" t="s">
        <v>288</v>
      </c>
    </row>
    <row r="64" customFormat="false" ht="13.8" hidden="false" customHeight="false" outlineLevel="0" collapsed="false">
      <c r="A64" s="13" t="s">
        <v>289</v>
      </c>
      <c r="B64" s="14" t="n">
        <v>8.11126246529796</v>
      </c>
      <c r="C64" s="14" t="n">
        <v>0.00716457835747</v>
      </c>
      <c r="D64" s="14" t="n">
        <v>0.151095793999525</v>
      </c>
      <c r="E64" s="14" t="n">
        <v>0.090119437932785</v>
      </c>
      <c r="F64" s="14" t="n">
        <v>-0.143931215642056</v>
      </c>
      <c r="G64" s="13" t="s">
        <v>290</v>
      </c>
    </row>
    <row r="65" customFormat="false" ht="13.8" hidden="false" customHeight="false" outlineLevel="0" collapsed="false">
      <c r="A65" s="13" t="s">
        <v>84</v>
      </c>
      <c r="B65" s="14" t="n">
        <v>2.71415774999158</v>
      </c>
      <c r="C65" s="14" t="n">
        <v>0.500778029621281</v>
      </c>
      <c r="D65" s="14" t="n">
        <v>0.528259142560552</v>
      </c>
      <c r="E65" s="14" t="n">
        <v>0.916519295392051</v>
      </c>
      <c r="F65" s="14" t="n">
        <v>-0.027481112939271</v>
      </c>
      <c r="G65" s="13" t="s">
        <v>291</v>
      </c>
    </row>
    <row r="66" customFormat="false" ht="13.8" hidden="false" customHeight="false" outlineLevel="0" collapsed="false">
      <c r="A66" s="13" t="s">
        <v>41</v>
      </c>
      <c r="B66" s="14" t="n">
        <v>4.61151894131681</v>
      </c>
      <c r="C66" s="14" t="n">
        <v>-0.243371772261057</v>
      </c>
      <c r="D66" s="14" t="n">
        <v>-0.160952344315043</v>
      </c>
      <c r="E66" s="14" t="n">
        <v>0.011671473663136</v>
      </c>
      <c r="F66" s="14" t="n">
        <v>-0.082419427946014</v>
      </c>
      <c r="G66" s="13" t="s">
        <v>292</v>
      </c>
    </row>
    <row r="67" customFormat="false" ht="13.8" hidden="false" customHeight="false" outlineLevel="0" collapsed="false">
      <c r="A67" s="13" t="s">
        <v>85</v>
      </c>
      <c r="B67" s="14" t="n">
        <v>4.72665642582494</v>
      </c>
      <c r="C67" s="14" t="n">
        <v>0.27337825434768</v>
      </c>
      <c r="D67" s="14" t="n">
        <v>-0.174578735975219</v>
      </c>
      <c r="E67" s="14" t="n">
        <v>-0.343278093489722</v>
      </c>
      <c r="F67" s="14" t="n">
        <v>0.447956990322899</v>
      </c>
      <c r="G67" s="13" t="s">
        <v>279</v>
      </c>
    </row>
    <row r="68" customFormat="false" ht="13.8" hidden="false" customHeight="false" outlineLevel="0" collapsed="false">
      <c r="A68" s="13" t="s">
        <v>108</v>
      </c>
      <c r="B68" s="14" t="n">
        <v>6.36877045873886</v>
      </c>
      <c r="C68" s="14" t="n">
        <v>-0.105212039550412</v>
      </c>
      <c r="D68" s="14" t="n">
        <v>-0.000896202219995</v>
      </c>
      <c r="E68" s="14" t="n">
        <v>-0.050830434435562</v>
      </c>
      <c r="F68" s="14" t="n">
        <v>-0.104315837330416</v>
      </c>
      <c r="G68" s="13" t="s">
        <v>293</v>
      </c>
    </row>
    <row r="69" customFormat="false" ht="13.8" hidden="false" customHeight="false" outlineLevel="0" collapsed="false">
      <c r="A69" s="13" t="s">
        <v>87</v>
      </c>
      <c r="B69" s="14" t="n">
        <v>4.13659909510788</v>
      </c>
      <c r="C69" s="14" t="n">
        <v>-0.381870053127638</v>
      </c>
      <c r="D69" s="14" t="n">
        <v>0.340576971734807</v>
      </c>
      <c r="E69" s="14" t="n">
        <v>-0.340257258180453</v>
      </c>
      <c r="F69" s="14" t="n">
        <v>-0.722447024862444</v>
      </c>
      <c r="G69" s="13" t="s">
        <v>279</v>
      </c>
    </row>
    <row r="70" customFormat="false" ht="13.8" hidden="false" customHeight="false" outlineLevel="0" collapsed="false">
      <c r="A70" s="13" t="s">
        <v>115</v>
      </c>
      <c r="B70" s="14" t="n">
        <v>4.89830967798419</v>
      </c>
      <c r="C70" s="14" t="n">
        <v>-0.396559296180732</v>
      </c>
      <c r="D70" s="14" t="n">
        <v>-0.499777564306148</v>
      </c>
      <c r="E70" s="14" t="n">
        <v>-0.90854091996331</v>
      </c>
      <c r="F70" s="14" t="n">
        <v>0.103218268125415</v>
      </c>
      <c r="G70" s="13" t="s">
        <v>294</v>
      </c>
    </row>
    <row r="71" customFormat="false" ht="13.8" hidden="false" customHeight="false" outlineLevel="0" collapsed="false">
      <c r="A71" s="13" t="s">
        <v>89</v>
      </c>
      <c r="B71" s="14" t="n">
        <v>1.76881268495854</v>
      </c>
      <c r="C71" s="14" t="n">
        <v>1.08256070891186</v>
      </c>
      <c r="D71" s="14" t="n">
        <v>-0.111072099870205</v>
      </c>
      <c r="E71" s="14" t="n">
        <v>-0.719557753624951</v>
      </c>
      <c r="F71" s="14" t="n">
        <v>1.19363280878207</v>
      </c>
      <c r="G71" s="13" t="s">
        <v>295</v>
      </c>
    </row>
    <row r="72" customFormat="false" ht="13.8" hidden="false" customHeight="false" outlineLevel="0" collapsed="false">
      <c r="A72" s="13" t="s">
        <v>109</v>
      </c>
      <c r="B72" s="14" t="n">
        <v>5.07464350819843</v>
      </c>
      <c r="C72" s="14" t="n">
        <v>0.068255157548028</v>
      </c>
      <c r="D72" s="14" t="n">
        <v>-0.227596072378059</v>
      </c>
      <c r="E72" s="14" t="n">
        <v>-0.125565851831429</v>
      </c>
      <c r="F72" s="14" t="n">
        <v>0.295851229926087</v>
      </c>
      <c r="G72" s="13" t="s">
        <v>296</v>
      </c>
    </row>
    <row r="73" customFormat="false" ht="13.8" hidden="false" customHeight="false" outlineLevel="0" collapsed="false">
      <c r="A73" s="13" t="s">
        <v>42</v>
      </c>
      <c r="B73" s="14" t="n">
        <v>5.68193614830812</v>
      </c>
      <c r="C73" s="14" t="n">
        <v>-0.304851279816324</v>
      </c>
      <c r="D73" s="14" t="n">
        <v>-0.308462462176985</v>
      </c>
      <c r="E73" s="14" t="n">
        <v>0.116000701030972</v>
      </c>
      <c r="F73" s="14" t="n">
        <v>0.003611182360661</v>
      </c>
      <c r="G73" s="13" t="s">
        <v>292</v>
      </c>
    </row>
    <row r="74" customFormat="false" ht="13.8" hidden="false" customHeight="false" outlineLevel="0" collapsed="false">
      <c r="A74" s="13" t="s">
        <v>43</v>
      </c>
      <c r="B74" s="14" t="n">
        <v>5.64001559113888</v>
      </c>
      <c r="C74" s="14" t="n">
        <v>0.131597281582463</v>
      </c>
      <c r="D74" s="14" t="n">
        <v>-0.029991492838139</v>
      </c>
      <c r="E74" s="14" t="n">
        <v>-0.219352540424246</v>
      </c>
      <c r="F74" s="14" t="n">
        <v>0.161588774420602</v>
      </c>
      <c r="G74" s="13" t="s">
        <v>297</v>
      </c>
    </row>
    <row r="75" customFormat="false" ht="13.8" hidden="false" customHeight="false" outlineLevel="0" collapsed="false">
      <c r="A75" s="13" t="s">
        <v>110</v>
      </c>
      <c r="B75" s="14" t="n">
        <v>5.3228620799594</v>
      </c>
      <c r="C75" s="14" t="n">
        <v>0.467807519329697</v>
      </c>
      <c r="D75" s="14" t="n">
        <v>0.116130704299659</v>
      </c>
      <c r="E75" s="14" t="n">
        <v>-0.093454736985864</v>
      </c>
      <c r="F75" s="14" t="n">
        <v>0.351676815030038</v>
      </c>
      <c r="G75" s="13" t="s">
        <v>298</v>
      </c>
    </row>
    <row r="76" customFormat="false" ht="13.8" hidden="false" customHeight="false" outlineLevel="0" collapsed="false">
      <c r="A76" s="13" t="s">
        <v>111</v>
      </c>
      <c r="B76" s="14" t="n">
        <v>3.80728238313378</v>
      </c>
      <c r="C76" s="14" t="n">
        <v>0.098854818897625</v>
      </c>
      <c r="D76" s="14" t="n">
        <v>-0.081088901124361</v>
      </c>
      <c r="E76" s="14" t="n">
        <v>-0.115238990478554</v>
      </c>
      <c r="F76" s="14" t="n">
        <v>0.179943720021986</v>
      </c>
      <c r="G76" s="13" t="s">
        <v>299</v>
      </c>
    </row>
    <row r="77" customFormat="false" ht="13.8" hidden="false" customHeight="false" outlineLevel="0" collapsed="false">
      <c r="A77" s="13" t="s">
        <v>9</v>
      </c>
      <c r="B77" s="14" t="n">
        <v>4.24022226373925</v>
      </c>
      <c r="C77" s="14" t="n">
        <v>-0.001492110863907</v>
      </c>
      <c r="D77" s="14" t="n">
        <v>0.262897592232095</v>
      </c>
      <c r="E77" s="14" t="n">
        <v>0.01157838447819</v>
      </c>
      <c r="F77" s="14" t="n">
        <v>-0.264389703096002</v>
      </c>
      <c r="G77" s="13" t="s">
        <v>300</v>
      </c>
    </row>
    <row r="78" customFormat="false" ht="13.8" hidden="false" customHeight="false" outlineLevel="0" collapsed="false">
      <c r="A78" s="13" t="s">
        <v>146</v>
      </c>
      <c r="B78" s="14" t="n">
        <v>5.85524028762749</v>
      </c>
      <c r="C78" s="14" t="n">
        <v>0.483387012685775</v>
      </c>
      <c r="D78" s="14" t="n">
        <v>1.20511176274816</v>
      </c>
      <c r="E78" s="14" t="n">
        <v>-0.026665569432098</v>
      </c>
      <c r="F78" s="14" t="n">
        <v>-0.721724750062389</v>
      </c>
      <c r="G78" s="13" t="s">
        <v>301</v>
      </c>
    </row>
    <row r="79" customFormat="false" ht="13.8" hidden="false" customHeight="false" outlineLevel="0" collapsed="false">
      <c r="A79" s="13" t="s">
        <v>112</v>
      </c>
      <c r="B79" s="14" t="n">
        <v>3.77481057076427</v>
      </c>
      <c r="C79" s="14" t="n">
        <v>-0.26692374400655</v>
      </c>
      <c r="D79" s="14" t="n">
        <v>0.060862065062954</v>
      </c>
      <c r="E79" s="14" t="n">
        <v>0.109542562561734</v>
      </c>
      <c r="F79" s="14" t="n">
        <v>-0.327785809069504</v>
      </c>
      <c r="G79" s="13" t="s">
        <v>302</v>
      </c>
    </row>
    <row r="80" customFormat="false" ht="13.8" hidden="false" customHeight="false" outlineLevel="0" collapsed="false">
      <c r="A80" s="13" t="s">
        <v>113</v>
      </c>
      <c r="B80" s="14" t="n">
        <v>7.45347201519419</v>
      </c>
      <c r="C80" s="14" t="n">
        <v>-0.207000430883692</v>
      </c>
      <c r="D80" s="14" t="n">
        <v>0.017181253338503</v>
      </c>
      <c r="E80" s="14" t="n">
        <v>0.254551110006719</v>
      </c>
      <c r="F80" s="14" t="n">
        <v>-0.224181684222195</v>
      </c>
      <c r="G80" s="13" t="s">
        <v>303</v>
      </c>
    </row>
    <row r="81" customFormat="false" ht="13.8" hidden="false" customHeight="false" outlineLevel="0" collapsed="false">
      <c r="A81" s="13" t="s">
        <v>90</v>
      </c>
      <c r="B81" s="14" t="n">
        <v>0.898810890951023</v>
      </c>
      <c r="C81" s="14" t="n">
        <v>1.76197004609529</v>
      </c>
      <c r="D81" s="14" t="n">
        <v>1.39597291403947</v>
      </c>
      <c r="E81" s="14" t="n">
        <v>-0.052710032584505</v>
      </c>
      <c r="F81" s="14" t="n">
        <v>0.365997132055814</v>
      </c>
      <c r="G81" s="13" t="s">
        <v>253</v>
      </c>
    </row>
    <row r="82" customFormat="false" ht="13.8" hidden="false" customHeight="false" outlineLevel="0" collapsed="false">
      <c r="A82" s="13" t="s">
        <v>130</v>
      </c>
      <c r="B82" s="14" t="n">
        <v>6.12636871792288</v>
      </c>
      <c r="C82" s="14" t="n">
        <v>1.0663199546501</v>
      </c>
      <c r="D82" s="14" t="n">
        <v>-0.993382699983901</v>
      </c>
      <c r="E82" s="14" t="n">
        <v>-1.22040143121437</v>
      </c>
      <c r="F82" s="14" t="n">
        <v>2.059702654634</v>
      </c>
      <c r="G82" s="13" t="s">
        <v>304</v>
      </c>
    </row>
    <row r="83" customFormat="false" ht="13.8" hidden="false" customHeight="false" outlineLevel="0" collapsed="false">
      <c r="A83" s="13" t="s">
        <v>122</v>
      </c>
      <c r="B83" s="14" t="n">
        <v>3.06413529383472</v>
      </c>
      <c r="C83" s="14" t="n">
        <v>0.094411287274054</v>
      </c>
      <c r="D83" s="14" t="n">
        <v>-0.398213396049703</v>
      </c>
      <c r="E83" s="14" t="n">
        <v>-0.288673090589826</v>
      </c>
      <c r="F83" s="14" t="n">
        <v>0.492624683323757</v>
      </c>
      <c r="G83" s="13" t="s">
        <v>305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2019-12-31T07:01:00Z</dcterms:modified>
  <cp:revision>1</cp:revision>
  <dc:subject/>
  <dc:title/>
</cp:coreProperties>
</file>