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1135575-my.sharepoint.com/personal/angus_chu_epiphroncapital_com/Documents/文件/Research/18A Status/"/>
    </mc:Choice>
  </mc:AlternateContent>
  <xr:revisionPtr revIDLastSave="137" documentId="8_{1BFD66CE-0890-461E-8252-5E6BF0A98638}" xr6:coauthVersionLast="47" xr6:coauthVersionMax="47" xr10:uidLastSave="{3A44E90B-7290-46E6-BE9F-24A1EACA8691}"/>
  <bookViews>
    <workbookView xWindow="-120" yWindow="-120" windowWidth="29040" windowHeight="15840" xr2:uid="{8A7E8DFD-C8F3-4F65-B9C2-C2C059CAD7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0" i="1" l="1"/>
  <c r="O4" i="1"/>
  <c r="O5" i="1"/>
  <c r="M6" i="1" l="1"/>
  <c r="M5" i="1"/>
  <c r="M4" i="1"/>
  <c r="H52" i="1" l="1"/>
  <c r="H53" i="1"/>
  <c r="H54" i="1"/>
  <c r="H55" i="1"/>
  <c r="H56" i="1"/>
  <c r="H57" i="1"/>
  <c r="H58" i="1"/>
  <c r="H51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15" i="1"/>
  <c r="I58" i="1"/>
  <c r="I57" i="1"/>
  <c r="I56" i="1"/>
  <c r="I55" i="1"/>
  <c r="I54" i="1"/>
  <c r="I53" i="1"/>
  <c r="I52" i="1"/>
  <c r="I51" i="1"/>
  <c r="I50" i="1"/>
  <c r="I49" i="1"/>
  <c r="L49" i="1" s="1" a="1"/>
  <c r="L49" i="1" s="1"/>
  <c r="I48" i="1"/>
  <c r="L48" i="1" s="1" a="1"/>
  <c r="L48" i="1" s="1"/>
  <c r="I47" i="1"/>
  <c r="L47" i="1" s="1" a="1"/>
  <c r="L47" i="1" s="1"/>
  <c r="I46" i="1"/>
  <c r="I45" i="1"/>
  <c r="L45" i="1" s="1" a="1"/>
  <c r="L45" i="1" s="1"/>
  <c r="I44" i="1"/>
  <c r="L44" i="1" s="1" a="1"/>
  <c r="L44" i="1" s="1"/>
  <c r="I43" i="1"/>
  <c r="L43" i="1" s="1" a="1"/>
  <c r="L43" i="1" s="1"/>
  <c r="I42" i="1"/>
  <c r="I41" i="1"/>
  <c r="L41" i="1" s="1" a="1"/>
  <c r="L41" i="1" s="1"/>
  <c r="I40" i="1"/>
  <c r="L40" i="1" s="1" a="1"/>
  <c r="L40" i="1" s="1"/>
  <c r="I39" i="1"/>
  <c r="L39" i="1" s="1" a="1"/>
  <c r="L39" i="1" s="1"/>
  <c r="I38" i="1"/>
  <c r="I37" i="1"/>
  <c r="L37" i="1" s="1" a="1"/>
  <c r="L37" i="1" s="1"/>
  <c r="I36" i="1"/>
  <c r="L36" i="1" s="1" a="1"/>
  <c r="L36" i="1" s="1"/>
  <c r="I35" i="1"/>
  <c r="L35" i="1" s="1" a="1"/>
  <c r="L35" i="1" s="1"/>
  <c r="I34" i="1"/>
  <c r="I33" i="1"/>
  <c r="L33" i="1" s="1" a="1"/>
  <c r="L33" i="1" s="1"/>
  <c r="I32" i="1"/>
  <c r="L32" i="1" s="1" a="1"/>
  <c r="L32" i="1" s="1"/>
  <c r="I31" i="1"/>
  <c r="L31" i="1" s="1" a="1"/>
  <c r="L31" i="1" s="1"/>
  <c r="I30" i="1"/>
  <c r="I29" i="1"/>
  <c r="L29" i="1" s="1" a="1"/>
  <c r="L29" i="1" s="1"/>
  <c r="I28" i="1"/>
  <c r="L28" i="1" s="1" a="1"/>
  <c r="L28" i="1" s="1"/>
  <c r="I27" i="1"/>
  <c r="L27" i="1" s="1" a="1"/>
  <c r="L27" i="1" s="1"/>
  <c r="I26" i="1"/>
  <c r="I25" i="1"/>
  <c r="L25" i="1" s="1" a="1"/>
  <c r="L25" i="1" s="1"/>
  <c r="I24" i="1"/>
  <c r="L24" i="1" s="1" a="1"/>
  <c r="L24" i="1" s="1"/>
  <c r="I23" i="1"/>
  <c r="L23" i="1" s="1" a="1"/>
  <c r="L23" i="1" s="1"/>
  <c r="I22" i="1"/>
  <c r="I21" i="1"/>
  <c r="L21" i="1" s="1" a="1"/>
  <c r="L21" i="1" s="1"/>
  <c r="I20" i="1"/>
  <c r="L20" i="1" s="1" a="1"/>
  <c r="L20" i="1" s="1"/>
  <c r="I19" i="1"/>
  <c r="L19" i="1" s="1" a="1"/>
  <c r="L19" i="1" s="1"/>
  <c r="I18" i="1"/>
  <c r="I17" i="1"/>
  <c r="L17" i="1" s="1" a="1"/>
  <c r="L17" i="1" s="1"/>
  <c r="I16" i="1"/>
  <c r="L16" i="1" s="1" a="1"/>
  <c r="L16" i="1" s="1"/>
  <c r="I15" i="1"/>
  <c r="L15" i="1" s="1" a="1"/>
  <c r="L15" i="1" s="1"/>
  <c r="I14" i="1"/>
  <c r="L14" i="1" s="1"/>
  <c r="I13" i="1"/>
  <c r="L13" i="1" s="1"/>
  <c r="I12" i="1"/>
  <c r="L12" i="1" s="1"/>
  <c r="I11" i="1"/>
  <c r="L11" i="1" s="1"/>
  <c r="Q11" i="1" s="1"/>
  <c r="Q12" i="1" s="1"/>
  <c r="Q13" i="1" s="1"/>
  <c r="Q14" i="1" l="1"/>
  <c r="L18" i="1" a="1"/>
  <c r="L18" i="1" s="1"/>
  <c r="L22" i="1" a="1"/>
  <c r="L22" i="1" s="1"/>
  <c r="L26" i="1" a="1"/>
  <c r="L26" i="1" s="1"/>
  <c r="L30" i="1" a="1"/>
  <c r="L30" i="1" s="1"/>
  <c r="L34" i="1" a="1"/>
  <c r="L34" i="1" s="1"/>
  <c r="L38" i="1" a="1"/>
  <c r="L38" i="1" s="1"/>
  <c r="L42" i="1" a="1"/>
  <c r="L42" i="1" s="1"/>
  <c r="L46" i="1" a="1"/>
  <c r="L46" i="1" s="1"/>
  <c r="L50" i="1" a="1"/>
  <c r="L50" i="1" s="1"/>
  <c r="L51" i="1" a="1"/>
  <c r="L51" i="1" s="1"/>
  <c r="L58" i="1" a="1"/>
  <c r="L58" i="1" s="1"/>
  <c r="L54" i="1" a="1"/>
  <c r="L54" i="1" s="1"/>
  <c r="L55" i="1" a="1"/>
  <c r="L55" i="1" s="1"/>
  <c r="L57" i="1" a="1"/>
  <c r="L57" i="1" s="1"/>
  <c r="L53" i="1" a="1"/>
  <c r="L53" i="1" s="1"/>
  <c r="L56" i="1" a="1"/>
  <c r="L56" i="1" s="1"/>
  <c r="L52" i="1" a="1"/>
  <c r="L52" i="1" s="1"/>
  <c r="Q15" i="1" l="1"/>
  <c r="Q16" i="1" l="1"/>
  <c r="Q17" i="1" l="1"/>
  <c r="Q18" i="1" l="1"/>
  <c r="Q19" i="1" l="1"/>
  <c r="Q20" i="1" l="1"/>
  <c r="Q21" i="1" l="1"/>
  <c r="Q22" i="1" l="1"/>
  <c r="Q23" i="1" l="1"/>
  <c r="Q24" i="1" l="1"/>
  <c r="Q25" i="1" l="1"/>
  <c r="Q26" i="1" l="1"/>
  <c r="Q27" i="1" l="1"/>
  <c r="Q28" i="1" l="1"/>
  <c r="Q29" i="1" l="1"/>
  <c r="Q30" i="1" l="1"/>
  <c r="S29" i="1"/>
  <c r="Q31" i="1" l="1"/>
  <c r="S30" i="1"/>
  <c r="Q32" i="1" l="1"/>
  <c r="S31" i="1"/>
  <c r="Q33" i="1" l="1"/>
  <c r="S32" i="1"/>
  <c r="Q34" i="1" l="1"/>
  <c r="S33" i="1"/>
  <c r="Q35" i="1" l="1"/>
  <c r="S34" i="1"/>
  <c r="Q36" i="1" l="1"/>
  <c r="S35" i="1"/>
  <c r="Q37" i="1" l="1"/>
  <c r="S36" i="1"/>
  <c r="Q38" i="1" l="1"/>
  <c r="S37" i="1"/>
  <c r="Q39" i="1" l="1"/>
  <c r="S38" i="1"/>
  <c r="Q40" i="1" l="1"/>
  <c r="S39" i="1"/>
  <c r="Q41" i="1" l="1"/>
  <c r="S40" i="1"/>
  <c r="Q42" i="1" l="1"/>
  <c r="S41" i="1"/>
  <c r="Q43" i="1" l="1"/>
  <c r="S42" i="1"/>
  <c r="Q44" i="1" l="1"/>
  <c r="S43" i="1"/>
  <c r="Q45" i="1" l="1"/>
  <c r="S44" i="1"/>
  <c r="Q46" i="1" l="1"/>
  <c r="S45" i="1"/>
  <c r="Q47" i="1" l="1"/>
  <c r="S46" i="1"/>
  <c r="Q48" i="1" l="1"/>
  <c r="S47" i="1"/>
  <c r="Q49" i="1" l="1"/>
  <c r="S48" i="1"/>
  <c r="Q50" i="1" l="1"/>
  <c r="S49" i="1"/>
  <c r="Q51" i="1" l="1"/>
  <c r="S50" i="1"/>
  <c r="Q52" i="1" l="1"/>
  <c r="S51" i="1"/>
  <c r="Q53" i="1" l="1"/>
  <c r="S52" i="1"/>
  <c r="Q54" i="1" l="1"/>
  <c r="S53" i="1"/>
  <c r="Q55" i="1" l="1"/>
  <c r="S54" i="1"/>
  <c r="Q56" i="1" l="1"/>
  <c r="S55" i="1"/>
  <c r="Q57" i="1" l="1"/>
  <c r="S56" i="1"/>
  <c r="Q58" i="1" l="1"/>
  <c r="S58" i="1" s="1"/>
  <c r="S5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<sst xmlns="http://schemas.openxmlformats.org/spreadsheetml/2006/main" count="53" uniqueCount="34">
  <si>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</si>
  <si>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</si>
  <si>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</si>
  <si>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</si>
  <si>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</si>
  <si>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</si>
  <si>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</si>
  <si>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</si>
  <si>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</si>
  <si>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Healthcare</t>
  </si>
  <si>
    <t>2185.HK</t>
  </si>
  <si>
    <t>Biotechnology</t>
  </si>
  <si>
    <t>百心安－Ｂ</t>
  </si>
  <si>
    <t>BIOHEART-B</t>
  </si>
  <si>
    <t>2257.HK</t>
  </si>
  <si>
    <t>聖諾醫藥－Ｂ</t>
  </si>
  <si>
    <t>SIRNAOMICS-B</t>
  </si>
  <si>
    <t>2157.HK</t>
  </si>
  <si>
    <t>樂普生物－Ｂ</t>
  </si>
  <si>
    <t>LEPU BIO-B</t>
  </si>
  <si>
    <t>Weight</t>
  </si>
  <si>
    <t>Date</t>
  </si>
  <si>
    <t>Adj Close</t>
  </si>
  <si>
    <t>Return</t>
  </si>
  <si>
    <t>Homemade Index Return</t>
  </si>
  <si>
    <t>Index Ret</t>
  </si>
  <si>
    <t>Homemade Index Level</t>
  </si>
  <si>
    <t>1, Gather Adjusted Close Data (for volume this is volume data)</t>
  </si>
  <si>
    <t>2, Calculate the return</t>
  </si>
  <si>
    <t>3, Calculate the weights for return based on market cap</t>
  </si>
  <si>
    <t>5, create the index</t>
  </si>
  <si>
    <t>20 Trading Day Average index level</t>
  </si>
  <si>
    <t>6, Calculate the average level (only for volume)</t>
  </si>
  <si>
    <t>4, Weighted returns based on available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</si>
</sst>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9" fontId="0" fillId="0" borderId="0" xfId="1" applyFont="1"/>
    <xf numFmtId="0" fontId="3" fillId="0" borderId="1" xfId="0" applyFont="1" applyBorder="1" applyAlignment="1">
      <alignment horizontal="left" vertical="top"/>
    </xf>
    <xf numFmtId="0" fontId="0" fillId="0" borderId="1" xfId="0" applyBorder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68ED-97EB-427E-8430-BDF7E828600A}">
  <dimension ref="B2:S58"/>
  <sheetViews>
    <sheetView showGridLines="0" tabSelected="1" workbookViewId="0"/>
  </sheetViews>
  <sheetFormatPr defaultRowHeight="15" x14ac:dyDescent="0.25"/>
  <cols>
    <col min="2" max="2" width="12.7109375" bestFit="1" customWidth="1"/>
    <col min="3" max="3" width="8.5703125" bestFit="1" customWidth="1"/>
    <col min="4" max="4" width="21.7109375" bestFit="1" customWidth="1"/>
    <col min="5" max="5" width="10.5703125" bestFit="1" customWidth="1"/>
    <col min="6" max="6" width="18.42578125" bestFit="1" customWidth="1"/>
    <col min="7" max="7" width="16.7109375" bestFit="1" customWidth="1"/>
    <col min="8" max="8" width="14.140625" bestFit="1" customWidth="1"/>
    <col min="9" max="9" width="11.140625" bestFit="1" customWidth="1"/>
    <col min="10" max="10" width="10" bestFit="1" customWidth="1"/>
    <col min="15" max="15" width="20.42578125" bestFit="1" customWidth="1"/>
    <col min="16" max="16" width="8.140625" style="9" customWidth="1"/>
  </cols>
  <sheetData>
    <row r="2" spans="2:1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L2" s="4" t="s">
        <v>29</v>
      </c>
      <c r="M2" s="4"/>
      <c r="N2" s="4"/>
      <c r="O2" s="4"/>
    </row>
    <row r="3" spans="2:18" x14ac:dyDescent="0.25">
      <c r="B3" s="6">
        <v>2185</v>
      </c>
      <c r="C3" s="7" t="s">
        <v>10</v>
      </c>
      <c r="D3" s="7" t="s">
        <v>11</v>
      </c>
      <c r="E3" s="7" t="s">
        <v>9</v>
      </c>
      <c r="F3" s="7" t="s">
        <v>12</v>
      </c>
      <c r="G3" s="7" t="s">
        <v>13</v>
      </c>
      <c r="H3" s="7">
        <v>710000000</v>
      </c>
      <c r="I3" s="7">
        <v>1</v>
      </c>
      <c r="J3" s="7">
        <v>1</v>
      </c>
      <c r="M3" t="s">
        <v>20</v>
      </c>
    </row>
    <row r="4" spans="2:18" x14ac:dyDescent="0.25">
      <c r="B4" s="6">
        <v>2257</v>
      </c>
      <c r="C4" s="7" t="s">
        <v>14</v>
      </c>
      <c r="D4" s="7" t="s">
        <v>11</v>
      </c>
      <c r="E4" s="7" t="s">
        <v>9</v>
      </c>
      <c r="F4" s="7" t="s">
        <v>15</v>
      </c>
      <c r="G4" s="7" t="s">
        <v>16</v>
      </c>
      <c r="H4" s="7">
        <v>5876655000</v>
      </c>
      <c r="I4" s="7">
        <v>1</v>
      </c>
      <c r="J4" s="7">
        <v>1</v>
      </c>
      <c r="L4" t="s">
        <v>13</v>
      </c>
      <c r="M4" s="5">
        <f>H3/SUM($H$3:$H$5)</f>
        <v>3.9729448054446129E-2</v>
      </c>
      <c r="O4" s="8">
        <f>H3/SUM($H$3:$H$4)</f>
        <v>0.1077937131973665</v>
      </c>
      <c r="P4" s="10"/>
    </row>
    <row r="5" spans="2:18" x14ac:dyDescent="0.25">
      <c r="B5" s="6">
        <v>2157</v>
      </c>
      <c r="C5" s="7" t="s">
        <v>17</v>
      </c>
      <c r="D5" s="7" t="s">
        <v>11</v>
      </c>
      <c r="E5" s="7" t="s">
        <v>9</v>
      </c>
      <c r="F5" s="7" t="s">
        <v>18</v>
      </c>
      <c r="G5" s="7" t="s">
        <v>19</v>
      </c>
      <c r="H5" s="7">
        <v>11284220000</v>
      </c>
      <c r="I5" s="7">
        <v>1</v>
      </c>
      <c r="J5" s="7">
        <v>1</v>
      </c>
      <c r="L5" t="s">
        <v>16</v>
      </c>
      <c r="M5" s="5">
        <f>H4/SUM($H$3:$H$5)</f>
        <v>0.32883980219211428</v>
      </c>
      <c r="O5" s="8">
        <f>H4/SUM($H$3:$H$4)</f>
        <v>0.89220628680263347</v>
      </c>
      <c r="P5" s="10"/>
    </row>
    <row r="6" spans="2:18" x14ac:dyDescent="0.25">
      <c r="L6" t="s">
        <v>19</v>
      </c>
      <c r="M6" s="5">
        <f>H5/SUM($H$3:$H$5)</f>
        <v>0.6314307497534396</v>
      </c>
    </row>
    <row r="7" spans="2:18" x14ac:dyDescent="0.25">
      <c r="B7" s="4" t="s">
        <v>27</v>
      </c>
      <c r="C7" s="4"/>
      <c r="D7" s="4"/>
      <c r="E7" s="4"/>
      <c r="G7" s="4" t="s">
        <v>28</v>
      </c>
      <c r="H7" s="4"/>
      <c r="I7" s="4"/>
      <c r="J7" s="4"/>
    </row>
    <row r="8" spans="2:18" x14ac:dyDescent="0.25">
      <c r="C8" t="s">
        <v>22</v>
      </c>
      <c r="D8" t="s">
        <v>22</v>
      </c>
      <c r="E8" t="s">
        <v>22</v>
      </c>
      <c r="H8" t="s">
        <v>23</v>
      </c>
      <c r="I8" t="s">
        <v>23</v>
      </c>
      <c r="J8" t="s">
        <v>23</v>
      </c>
      <c r="L8" s="4" t="s">
        <v>33</v>
      </c>
      <c r="M8" s="4"/>
      <c r="N8" s="4"/>
      <c r="O8" s="4"/>
      <c r="Q8" s="4" t="s">
        <v>30</v>
      </c>
      <c r="R8" s="4"/>
    </row>
    <row r="9" spans="2:18" x14ac:dyDescent="0.25">
      <c r="B9" t="s">
        <v>21</v>
      </c>
      <c r="C9" t="s">
        <v>17</v>
      </c>
      <c r="D9" t="s">
        <v>10</v>
      </c>
      <c r="E9" t="s">
        <v>14</v>
      </c>
      <c r="G9" t="s">
        <v>21</v>
      </c>
      <c r="H9" t="s">
        <v>17</v>
      </c>
      <c r="I9" t="s">
        <v>10</v>
      </c>
      <c r="J9" t="s">
        <v>14</v>
      </c>
      <c r="L9" t="s">
        <v>24</v>
      </c>
      <c r="Q9" t="s">
        <v>26</v>
      </c>
    </row>
    <row r="10" spans="2:18" x14ac:dyDescent="0.25">
      <c r="B10" s="2">
        <v>44553</v>
      </c>
      <c r="D10" s="3">
        <v>20.100000381469702</v>
      </c>
      <c r="E10" s="3"/>
      <c r="G10" s="2">
        <v>44553</v>
      </c>
      <c r="Q10">
        <f>100</f>
        <v>100</v>
      </c>
    </row>
    <row r="11" spans="2:18" x14ac:dyDescent="0.25">
      <c r="B11" s="2">
        <v>44554</v>
      </c>
      <c r="D11" s="3">
        <v>20.299999237060501</v>
      </c>
      <c r="E11" s="3"/>
      <c r="G11" s="2">
        <v>44554</v>
      </c>
      <c r="I11">
        <f>D11/D10-1</f>
        <v>9.9501916315971606E-3</v>
      </c>
      <c r="L11">
        <f t="shared" ref="L11:L13" si="0">I11</f>
        <v>9.9501916315971606E-3</v>
      </c>
      <c r="Q11">
        <f>Q10*(1+L11)</f>
        <v>100.99501916315971</v>
      </c>
    </row>
    <row r="12" spans="2:18" x14ac:dyDescent="0.25">
      <c r="B12" s="2">
        <v>44558</v>
      </c>
      <c r="D12" s="3">
        <v>22.75</v>
      </c>
      <c r="E12" s="3"/>
      <c r="G12" s="2">
        <v>44558</v>
      </c>
      <c r="I12">
        <f t="shared" ref="H12:J58" si="1">D12/D11-1</f>
        <v>0.12068969729154855</v>
      </c>
      <c r="L12">
        <f t="shared" si="0"/>
        <v>0.12068969729154855</v>
      </c>
      <c r="Q12">
        <f>Q11*(1+L12)</f>
        <v>113.18407745391561</v>
      </c>
    </row>
    <row r="13" spans="2:18" x14ac:dyDescent="0.25">
      <c r="B13" s="2">
        <v>44559</v>
      </c>
      <c r="D13" s="3">
        <v>23.2000007629394</v>
      </c>
      <c r="E13" s="3"/>
      <c r="G13" s="2">
        <v>44559</v>
      </c>
      <c r="I13">
        <f t="shared" si="1"/>
        <v>1.9780253316017626E-2</v>
      </c>
      <c r="L13">
        <f t="shared" si="0"/>
        <v>1.9780253316017626E-2</v>
      </c>
      <c r="Q13">
        <f>Q12*(1+L13)</f>
        <v>115.42288717729382</v>
      </c>
    </row>
    <row r="14" spans="2:18" x14ac:dyDescent="0.25">
      <c r="B14" s="2">
        <v>44560</v>
      </c>
      <c r="D14" s="3">
        <v>24.600000381469702</v>
      </c>
      <c r="E14" s="3">
        <v>77.900001525878906</v>
      </c>
      <c r="G14" s="2">
        <v>44560</v>
      </c>
      <c r="I14">
        <f t="shared" si="1"/>
        <v>6.0344809159089241E-2</v>
      </c>
      <c r="L14">
        <f>I14</f>
        <v>6.0344809159089241E-2</v>
      </c>
      <c r="Q14">
        <f>Q13*(1+L14)</f>
        <v>122.3880592765987</v>
      </c>
    </row>
    <row r="15" spans="2:18" x14ac:dyDescent="0.25">
      <c r="B15" s="2">
        <v>44561</v>
      </c>
      <c r="D15" s="3">
        <v>27.149999618530199</v>
      </c>
      <c r="E15" s="3">
        <v>90.5</v>
      </c>
      <c r="G15" s="2">
        <v>44561</v>
      </c>
      <c r="I15">
        <f t="shared" si="1"/>
        <v>0.10365850396414311</v>
      </c>
      <c r="J15">
        <f t="shared" si="1"/>
        <v>0.16174580522871085</v>
      </c>
      <c r="L15" cm="1">
        <f t="array" ref="L15">MMULT(I15:J15,$O$4:$O$5)</f>
        <v>0.15548435933578902</v>
      </c>
      <c r="Q15">
        <f>Q14*(1+L15)</f>
        <v>141.41748826357122</v>
      </c>
    </row>
    <row r="16" spans="2:18" x14ac:dyDescent="0.25">
      <c r="B16" s="2">
        <v>44564</v>
      </c>
      <c r="D16" s="3">
        <v>34.549999237060497</v>
      </c>
      <c r="E16" s="3">
        <v>99</v>
      </c>
      <c r="G16" s="2">
        <v>44564</v>
      </c>
      <c r="I16">
        <f t="shared" si="1"/>
        <v>0.27255984244948972</v>
      </c>
      <c r="J16">
        <f t="shared" si="1"/>
        <v>9.3922651933701751E-2</v>
      </c>
      <c r="L16" cm="1">
        <f t="array" ref="L16">MMULT(I16:J16,$O$4:$O$5)</f>
        <v>0.11317861801454392</v>
      </c>
      <c r="Q16">
        <f>Q15*(1+L16)</f>
        <v>157.4229241483302</v>
      </c>
    </row>
    <row r="17" spans="2:19" x14ac:dyDescent="0.25">
      <c r="B17" s="2">
        <v>44565</v>
      </c>
      <c r="D17" s="3">
        <v>34.299999237060497</v>
      </c>
      <c r="E17" s="3">
        <v>93.900001525878906</v>
      </c>
      <c r="G17" s="2">
        <v>44565</v>
      </c>
      <c r="I17">
        <f t="shared" si="1"/>
        <v>-7.2358901742560766E-3</v>
      </c>
      <c r="J17">
        <f t="shared" si="1"/>
        <v>-5.1515136102233239E-2</v>
      </c>
      <c r="L17" cm="1">
        <f t="array" ref="L17">MMULT(I17:J17,$O$4:$O$5)</f>
        <v>-4.6742111766077205E-2</v>
      </c>
      <c r="Q17">
        <f>Q16*(1+L17)</f>
        <v>150.06464423324624</v>
      </c>
    </row>
    <row r="18" spans="2:19" x14ac:dyDescent="0.25">
      <c r="B18" s="2">
        <v>44566</v>
      </c>
      <c r="D18" s="3">
        <v>36</v>
      </c>
      <c r="E18" s="3">
        <v>85</v>
      </c>
      <c r="G18" s="2">
        <v>44566</v>
      </c>
      <c r="I18">
        <f t="shared" si="1"/>
        <v>4.9562705561307485E-2</v>
      </c>
      <c r="J18">
        <f t="shared" si="1"/>
        <v>-9.4781697350942662E-2</v>
      </c>
      <c r="L18" cm="1">
        <f t="array" ref="L18">MMULT(I18:J18,$O$4:$O$5)</f>
        <v>-7.922227818177445E-2</v>
      </c>
      <c r="Q18">
        <f>Q17*(1+L18)</f>
        <v>138.176181242551</v>
      </c>
    </row>
    <row r="19" spans="2:19" x14ac:dyDescent="0.25">
      <c r="B19" s="2">
        <v>44567</v>
      </c>
      <c r="D19" s="3">
        <v>37.450000762939403</v>
      </c>
      <c r="E19" s="3">
        <v>79.099998474121094</v>
      </c>
      <c r="G19" s="2">
        <v>44567</v>
      </c>
      <c r="I19">
        <f t="shared" si="1"/>
        <v>4.0277798970538958E-2</v>
      </c>
      <c r="J19">
        <f t="shared" si="1"/>
        <v>-6.9411782657398891E-2</v>
      </c>
      <c r="L19" cm="1">
        <f t="array" ref="L19">MMULT(I19:J19,$O$4:$O$5)</f>
        <v>-5.7587935354657838E-2</v>
      </c>
      <c r="Q19">
        <f>Q18*(1+L19)</f>
        <v>130.21890024960149</v>
      </c>
    </row>
    <row r="20" spans="2:19" x14ac:dyDescent="0.25">
      <c r="B20" s="2">
        <v>44568</v>
      </c>
      <c r="D20" s="3">
        <v>35.900001525878899</v>
      </c>
      <c r="E20" s="3">
        <v>80.900001525878906</v>
      </c>
      <c r="G20" s="2">
        <v>44568</v>
      </c>
      <c r="I20">
        <f t="shared" si="1"/>
        <v>-4.138849680864054E-2</v>
      </c>
      <c r="J20">
        <f t="shared" si="1"/>
        <v>2.2756044076874593E-2</v>
      </c>
      <c r="L20" cm="1">
        <f t="array" ref="L20">MMULT(I20:J20,$O$4:$O$5)</f>
        <v>1.5841665833484626E-2</v>
      </c>
      <c r="Q20">
        <f>Q19*(1+L20)</f>
        <v>132.28178455255954</v>
      </c>
    </row>
    <row r="21" spans="2:19" x14ac:dyDescent="0.25">
      <c r="B21" s="2">
        <v>44571</v>
      </c>
      <c r="D21" s="3">
        <v>33.400001525878899</v>
      </c>
      <c r="E21" s="3">
        <v>82</v>
      </c>
      <c r="G21" s="2">
        <v>44571</v>
      </c>
      <c r="I21">
        <f t="shared" si="1"/>
        <v>-6.9637880048496581E-2</v>
      </c>
      <c r="J21">
        <f t="shared" si="1"/>
        <v>1.3597014256782503E-2</v>
      </c>
      <c r="L21" cm="1">
        <f t="array" ref="L21">MMULT(I21:J21,$O$4:$O$5)</f>
        <v>4.6248159320261351E-3</v>
      </c>
      <c r="Q21">
        <f>Q20*(1+L21)</f>
        <v>132.89356345727506</v>
      </c>
    </row>
    <row r="22" spans="2:19" x14ac:dyDescent="0.25">
      <c r="B22" s="2">
        <v>44572</v>
      </c>
      <c r="D22" s="3">
        <v>31.4500007629394</v>
      </c>
      <c r="E22" s="3">
        <v>78</v>
      </c>
      <c r="G22" s="2">
        <v>44572</v>
      </c>
      <c r="I22">
        <f t="shared" si="1"/>
        <v>-5.8383253708195304E-2</v>
      </c>
      <c r="J22">
        <f t="shared" si="1"/>
        <v>-4.8780487804878092E-2</v>
      </c>
      <c r="L22" cm="1">
        <f t="array" ref="L22">MMULT(I22:J22,$O$4:$O$5)</f>
        <v>-4.981560559856172E-2</v>
      </c>
      <c r="Q22">
        <f>Q21*(1+L22)</f>
        <v>126.27339011350001</v>
      </c>
    </row>
    <row r="23" spans="2:19" x14ac:dyDescent="0.25">
      <c r="B23" s="2">
        <v>44573</v>
      </c>
      <c r="D23" s="3">
        <v>31.5</v>
      </c>
      <c r="E23" s="3">
        <v>78</v>
      </c>
      <c r="G23" s="2">
        <v>44573</v>
      </c>
      <c r="I23">
        <f t="shared" si="1"/>
        <v>1.5898008218657722E-3</v>
      </c>
      <c r="J23">
        <f t="shared" si="1"/>
        <v>0</v>
      </c>
      <c r="L23" cm="1">
        <f t="array" ref="L23">MMULT(I23:J23,$O$4:$O$5)</f>
        <v>1.7137053383313658E-4</v>
      </c>
      <c r="Q23">
        <f>Q22*(1+L23)</f>
        <v>126.29502965177268</v>
      </c>
    </row>
    <row r="24" spans="2:19" x14ac:dyDescent="0.25">
      <c r="B24" s="2">
        <v>44574</v>
      </c>
      <c r="D24" s="3">
        <v>30</v>
      </c>
      <c r="E24" s="3">
        <v>79</v>
      </c>
      <c r="G24" s="2">
        <v>44574</v>
      </c>
      <c r="I24">
        <f t="shared" si="1"/>
        <v>-4.7619047619047672E-2</v>
      </c>
      <c r="J24">
        <f t="shared" si="1"/>
        <v>1.2820512820512775E-2</v>
      </c>
      <c r="L24" cm="1">
        <f t="array" ref="L24">MMULT(I24:J24,$O$4:$O$5)</f>
        <v>6.3055081767158967E-3</v>
      </c>
      <c r="Q24">
        <f>Q23*(1+L24)</f>
        <v>127.0913839939205</v>
      </c>
    </row>
    <row r="25" spans="2:19" x14ac:dyDescent="0.25">
      <c r="B25" s="2">
        <v>44575</v>
      </c>
      <c r="D25" s="3">
        <v>28.2000007629394</v>
      </c>
      <c r="E25" s="3">
        <v>79.300003051757798</v>
      </c>
      <c r="G25" s="2">
        <v>44575</v>
      </c>
      <c r="I25">
        <f t="shared" si="1"/>
        <v>-5.9999974568686665E-2</v>
      </c>
      <c r="J25">
        <f t="shared" si="1"/>
        <v>3.7975069842759446E-3</v>
      </c>
      <c r="L25" cm="1">
        <f t="array" ref="L25">MMULT(I25:J25,$O$4:$O$5)</f>
        <v>-3.079460444958387E-3</v>
      </c>
      <c r="Q25">
        <f>Q24*(1+L25)</f>
        <v>126.7000111040162</v>
      </c>
    </row>
    <row r="26" spans="2:19" x14ac:dyDescent="0.25">
      <c r="B26" s="2">
        <v>44578</v>
      </c>
      <c r="D26" s="3">
        <v>28.049999237060501</v>
      </c>
      <c r="E26" s="3">
        <v>78.650001525878906</v>
      </c>
      <c r="G26" s="2">
        <v>44578</v>
      </c>
      <c r="I26">
        <f t="shared" si="1"/>
        <v>-5.319202901442166E-3</v>
      </c>
      <c r="J26">
        <f t="shared" si="1"/>
        <v>-8.196740237886857E-3</v>
      </c>
      <c r="L26" cm="1">
        <f t="array" ref="L26">MMULT(I26:J26,$O$4:$O$5)</f>
        <v>-7.886559803527423E-3</v>
      </c>
      <c r="Q26">
        <f>Q25*(1+L26)</f>
        <v>125.70078388933679</v>
      </c>
    </row>
    <row r="27" spans="2:19" x14ac:dyDescent="0.25">
      <c r="B27" s="2">
        <v>44579</v>
      </c>
      <c r="D27" s="3">
        <v>28.2000007629394</v>
      </c>
      <c r="E27" s="3">
        <v>79</v>
      </c>
      <c r="G27" s="2">
        <v>44579</v>
      </c>
      <c r="I27">
        <f t="shared" si="1"/>
        <v>5.3476481268746046E-3</v>
      </c>
      <c r="J27">
        <f t="shared" si="1"/>
        <v>4.4500758719747679E-3</v>
      </c>
      <c r="L27" cm="1">
        <f t="array" ref="L27">MMULT(I27:J27,$O$4:$O$5)</f>
        <v>4.5468285181933547E-3</v>
      </c>
      <c r="Q27">
        <f>Q26*(1+L27)</f>
        <v>126.27232379828408</v>
      </c>
      <c r="S27" s="4" t="s">
        <v>32</v>
      </c>
    </row>
    <row r="28" spans="2:19" x14ac:dyDescent="0.25">
      <c r="B28" s="2">
        <v>44580</v>
      </c>
      <c r="D28" s="3">
        <v>29.5</v>
      </c>
      <c r="E28" s="3">
        <v>79.349998474121094</v>
      </c>
      <c r="G28" s="2">
        <v>44580</v>
      </c>
      <c r="I28">
        <f t="shared" si="1"/>
        <v>4.6099262478356717E-2</v>
      </c>
      <c r="J28">
        <f t="shared" si="1"/>
        <v>4.4303604319124723E-3</v>
      </c>
      <c r="L28" cm="1">
        <f t="array" ref="L28">MMULT(I28:J28,$O$4:$O$5)</f>
        <v>8.9220061083560426E-3</v>
      </c>
      <c r="Q28">
        <f>Q27*(1+L28)</f>
        <v>127.39892624252869</v>
      </c>
      <c r="S28" t="s">
        <v>31</v>
      </c>
    </row>
    <row r="29" spans="2:19" x14ac:dyDescent="0.25">
      <c r="B29" s="2">
        <v>44581</v>
      </c>
      <c r="D29" s="3">
        <v>28.850000381469702</v>
      </c>
      <c r="E29" s="3">
        <v>75</v>
      </c>
      <c r="G29" s="2">
        <v>44581</v>
      </c>
      <c r="I29">
        <f t="shared" si="1"/>
        <v>-2.203388537390838E-2</v>
      </c>
      <c r="J29">
        <f t="shared" si="1"/>
        <v>-5.4820397703470469E-2</v>
      </c>
      <c r="L29" cm="1">
        <f t="array" ref="L29">MMULT(I29:J29,$O$4:$O$5)</f>
        <v>-5.1286217796675734E-2</v>
      </c>
      <c r="Q29">
        <f>Q28*(1+L29)</f>
        <v>120.86511716419173</v>
      </c>
      <c r="S29">
        <f>AVERAGE(Q10:Q29)</f>
        <v>127.05312475878267</v>
      </c>
    </row>
    <row r="30" spans="2:19" x14ac:dyDescent="0.25">
      <c r="B30" s="2">
        <v>44582</v>
      </c>
      <c r="D30" s="3">
        <v>28.899999618530199</v>
      </c>
      <c r="E30" s="3">
        <v>75</v>
      </c>
      <c r="G30" s="2">
        <v>44582</v>
      </c>
      <c r="I30">
        <f t="shared" si="1"/>
        <v>1.7330757850739786E-3</v>
      </c>
      <c r="J30">
        <f t="shared" si="1"/>
        <v>0</v>
      </c>
      <c r="L30" cm="1">
        <f t="array" ref="L30">MMULT(I30:J30,$O$4:$O$5)</f>
        <v>1.8681467412556523E-4</v>
      </c>
      <c r="Q30">
        <f>Q29*(1+L30)</f>
        <v>120.88769654166791</v>
      </c>
      <c r="S30">
        <f t="shared" ref="S30:S58" si="2">AVERAGE(Q11:Q30)</f>
        <v>128.09750958586608</v>
      </c>
    </row>
    <row r="31" spans="2:19" x14ac:dyDescent="0.25">
      <c r="B31" s="2">
        <v>44585</v>
      </c>
      <c r="D31" s="3">
        <v>29.149999618530199</v>
      </c>
      <c r="E31" s="3">
        <v>75.900001525878906</v>
      </c>
      <c r="G31" s="2">
        <v>44585</v>
      </c>
      <c r="I31">
        <f t="shared" si="1"/>
        <v>8.6505191453256636E-3</v>
      </c>
      <c r="J31">
        <f t="shared" si="1"/>
        <v>1.2000020345052098E-2</v>
      </c>
      <c r="L31" cm="1">
        <f t="array" ref="L31">MMULT(I31:J31,$O$4:$O$5)</f>
        <v>1.1638965173374552E-2</v>
      </c>
      <c r="Q31">
        <f>Q30*(1+L31)</f>
        <v>122.29470423160586</v>
      </c>
      <c r="S31">
        <f t="shared" si="2"/>
        <v>129.1624938392884</v>
      </c>
    </row>
    <row r="32" spans="2:19" x14ac:dyDescent="0.25">
      <c r="B32" s="2">
        <v>44586</v>
      </c>
      <c r="D32" s="3">
        <v>34.299999237060497</v>
      </c>
      <c r="E32" s="3">
        <v>75.400001525878906</v>
      </c>
      <c r="G32" s="2">
        <v>44586</v>
      </c>
      <c r="I32">
        <f t="shared" si="1"/>
        <v>0.17667237344512765</v>
      </c>
      <c r="J32">
        <f t="shared" si="1"/>
        <v>-6.587615150831283E-3</v>
      </c>
      <c r="L32" cm="1">
        <f t="array" ref="L32">MMULT(I32:J32,$O$4:$O$5)</f>
        <v>1.316665950043417E-2</v>
      </c>
      <c r="Q32">
        <f>Q31*(1+L32)</f>
        <v>123.90491696092974</v>
      </c>
      <c r="S32">
        <f t="shared" si="2"/>
        <v>129.69853581463911</v>
      </c>
    </row>
    <row r="33" spans="2:19" x14ac:dyDescent="0.25">
      <c r="B33" s="2">
        <v>44587</v>
      </c>
      <c r="D33" s="3">
        <v>35.400001525878899</v>
      </c>
      <c r="E33" s="3">
        <v>72</v>
      </c>
      <c r="G33" s="2">
        <v>44587</v>
      </c>
      <c r="I33">
        <f t="shared" si="1"/>
        <v>3.2070038288218639E-2</v>
      </c>
      <c r="J33">
        <f t="shared" si="1"/>
        <v>-4.5092857520857677E-2</v>
      </c>
      <c r="L33" cm="1">
        <f t="array" ref="L33">MMULT(I33:J33,$O$4:$O$5)</f>
        <v>-3.6775182460535828E-2</v>
      </c>
      <c r="Q33">
        <f>Q32*(1+L33)</f>
        <v>119.34829103193401</v>
      </c>
      <c r="S33">
        <f t="shared" si="2"/>
        <v>129.89480600737107</v>
      </c>
    </row>
    <row r="34" spans="2:19" x14ac:dyDescent="0.25">
      <c r="B34" s="2">
        <v>44588</v>
      </c>
      <c r="D34" s="3">
        <v>35</v>
      </c>
      <c r="E34" s="3">
        <v>72.900001525878906</v>
      </c>
      <c r="G34" s="2">
        <v>44588</v>
      </c>
      <c r="I34">
        <f t="shared" si="1"/>
        <v>-1.1299477645120515E-2</v>
      </c>
      <c r="J34">
        <f t="shared" si="1"/>
        <v>1.2500021192762611E-2</v>
      </c>
      <c r="L34" cm="1">
        <f t="array" ref="L34">MMULT(I34:J34,$O$4:$O$5)</f>
        <v>9.9345848407907805E-3</v>
      </c>
      <c r="Q34">
        <f>Q33*(1+L34)</f>
        <v>120.53396675479415</v>
      </c>
      <c r="S34">
        <f t="shared" si="2"/>
        <v>129.80210138128086</v>
      </c>
    </row>
    <row r="35" spans="2:19" x14ac:dyDescent="0.25">
      <c r="B35" s="2">
        <v>44589</v>
      </c>
      <c r="D35" s="3">
        <v>35.299999237060497</v>
      </c>
      <c r="E35" s="3">
        <v>73.5</v>
      </c>
      <c r="G35" s="2">
        <v>44589</v>
      </c>
      <c r="I35">
        <f t="shared" si="1"/>
        <v>8.571406773157042E-3</v>
      </c>
      <c r="J35">
        <f t="shared" si="1"/>
        <v>8.2304315715013843E-3</v>
      </c>
      <c r="L35" cm="1">
        <f t="array" ref="L35">MMULT(I35:J35,$O$4:$O$5)</f>
        <v>8.267186554596068E-3</v>
      </c>
      <c r="Q35">
        <f>Q34*(1+L35)</f>
        <v>121.53044354412151</v>
      </c>
      <c r="S35">
        <f t="shared" si="2"/>
        <v>128.80774914530838</v>
      </c>
    </row>
    <row r="36" spans="2:19" x14ac:dyDescent="0.25">
      <c r="B36" s="2">
        <v>44592</v>
      </c>
      <c r="D36" s="3">
        <v>34.349998474121001</v>
      </c>
      <c r="E36" s="3">
        <v>73.099998474121094</v>
      </c>
      <c r="G36" s="2">
        <v>44592</v>
      </c>
      <c r="I36">
        <f t="shared" si="1"/>
        <v>-2.6912203497786891E-2</v>
      </c>
      <c r="J36">
        <f t="shared" si="1"/>
        <v>-5.4421976310055076E-3</v>
      </c>
      <c r="L36" cm="1">
        <f t="array" ref="L36">MMULT(I36:J36,$O$4:$O$5)</f>
        <v>-7.7565292857551156E-3</v>
      </c>
      <c r="Q36">
        <f>Q35*(1+L36)</f>
        <v>120.58778909966072</v>
      </c>
      <c r="S36">
        <f t="shared" si="2"/>
        <v>126.96599239287491</v>
      </c>
    </row>
    <row r="37" spans="2:19" x14ac:dyDescent="0.25">
      <c r="B37" s="2">
        <v>44596</v>
      </c>
      <c r="D37" s="3">
        <v>33.299999237060497</v>
      </c>
      <c r="E37" s="3">
        <v>74.5</v>
      </c>
      <c r="G37" s="2">
        <v>44596</v>
      </c>
      <c r="I37">
        <f t="shared" si="1"/>
        <v>-3.0567664736624756E-2</v>
      </c>
      <c r="J37">
        <f t="shared" si="1"/>
        <v>1.9151868058855603E-2</v>
      </c>
      <c r="L37" cm="1">
        <f t="array" ref="L37">MMULT(I37:J37,$O$4:$O$5)</f>
        <v>1.3792415000392536E-2</v>
      </c>
      <c r="Q37">
        <f>Q36*(1+L37)</f>
        <v>122.25098593090306</v>
      </c>
      <c r="S37">
        <f t="shared" si="2"/>
        <v>125.57530947775774</v>
      </c>
    </row>
    <row r="38" spans="2:19" x14ac:dyDescent="0.25">
      <c r="B38" s="2">
        <v>44599</v>
      </c>
      <c r="D38" s="3">
        <v>35.049999237060497</v>
      </c>
      <c r="E38" s="3">
        <v>76</v>
      </c>
      <c r="G38" s="2">
        <v>44599</v>
      </c>
      <c r="I38">
        <f t="shared" si="1"/>
        <v>5.2552553756589182E-2</v>
      </c>
      <c r="J38">
        <f t="shared" si="1"/>
        <v>2.0134228187919545E-2</v>
      </c>
      <c r="L38" cm="1">
        <f t="array" ref="L38">MMULT(I38:J38,$O$4:$O$5)</f>
        <v>2.3628719876607574E-2</v>
      </c>
      <c r="Q38">
        <f>Q37*(1+L38)</f>
        <v>125.13962023210347</v>
      </c>
      <c r="S38">
        <f t="shared" si="2"/>
        <v>124.92348142723537</v>
      </c>
    </row>
    <row r="39" spans="2:19" x14ac:dyDescent="0.25">
      <c r="B39" s="2">
        <v>44600</v>
      </c>
      <c r="D39" s="3">
        <v>34.900001525878899</v>
      </c>
      <c r="E39" s="3">
        <v>77.449996948242102</v>
      </c>
      <c r="G39" s="2">
        <v>44600</v>
      </c>
      <c r="I39">
        <f t="shared" si="1"/>
        <v>-4.2795353622432364E-3</v>
      </c>
      <c r="J39">
        <f t="shared" si="1"/>
        <v>1.907890721371186E-2</v>
      </c>
      <c r="L39" cm="1">
        <f t="array" ref="L39">MMULT(I39:J39,$O$4:$O$5)</f>
        <v>1.6561013953942202E-2</v>
      </c>
      <c r="Q39">
        <f>Q38*(1+L39)</f>
        <v>127.21205922895837</v>
      </c>
      <c r="S39">
        <f t="shared" si="2"/>
        <v>124.7731393762032</v>
      </c>
    </row>
    <row r="40" spans="2:19" x14ac:dyDescent="0.25">
      <c r="B40" s="2">
        <v>44601</v>
      </c>
      <c r="D40" s="3">
        <v>34.549999237060497</v>
      </c>
      <c r="E40" s="3">
        <v>83</v>
      </c>
      <c r="G40" s="2">
        <v>44601</v>
      </c>
      <c r="I40">
        <f t="shared" si="1"/>
        <v>-1.0028718438847894E-2</v>
      </c>
      <c r="J40">
        <f t="shared" si="1"/>
        <v>7.1659177152283426E-2</v>
      </c>
      <c r="L40" cm="1">
        <f t="array" ref="L40">MMULT(I40:J40,$O$4:$O$5)</f>
        <v>6.285373556323659E-2</v>
      </c>
      <c r="Q40">
        <f>Q39*(1+L40)</f>
        <v>135.2078123601901</v>
      </c>
      <c r="S40">
        <f t="shared" si="2"/>
        <v>124.91944076658474</v>
      </c>
    </row>
    <row r="41" spans="2:19" x14ac:dyDescent="0.25">
      <c r="B41" s="2">
        <v>44602</v>
      </c>
      <c r="D41" s="3">
        <v>33.900001525878899</v>
      </c>
      <c r="E41" s="3">
        <v>83.699996948242102</v>
      </c>
      <c r="G41" s="2">
        <v>44602</v>
      </c>
      <c r="I41">
        <f t="shared" si="1"/>
        <v>-1.8813248206511424E-2</v>
      </c>
      <c r="J41">
        <f t="shared" si="1"/>
        <v>8.4336981715915638E-3</v>
      </c>
      <c r="L41" cm="1">
        <f t="array" ref="L41">MMULT(I41:J41,$O$4:$O$5)</f>
        <v>5.4966486482063062E-3</v>
      </c>
      <c r="Q41">
        <f>Q40*(1+L41)</f>
        <v>135.95100219922665</v>
      </c>
      <c r="S41">
        <f t="shared" si="2"/>
        <v>125.07231270368229</v>
      </c>
    </row>
    <row r="42" spans="2:19" x14ac:dyDescent="0.25">
      <c r="B42" s="2">
        <v>44603</v>
      </c>
      <c r="D42" s="3">
        <v>32.700000762939403</v>
      </c>
      <c r="E42" s="3">
        <v>79.099998474121094</v>
      </c>
      <c r="G42" s="2">
        <v>44603</v>
      </c>
      <c r="I42">
        <f t="shared" si="1"/>
        <v>-3.5398251000768433E-2</v>
      </c>
      <c r="J42">
        <f t="shared" si="1"/>
        <v>-5.4958167763919152E-2</v>
      </c>
      <c r="L42" cm="1">
        <f t="array" ref="L42">MMULT(I42:J42,$O$4:$O$5)</f>
        <v>-5.2849731706187723E-2</v>
      </c>
      <c r="Q42">
        <f>Q41*(1+L42)</f>
        <v>128.76602820781019</v>
      </c>
      <c r="S42">
        <f t="shared" si="2"/>
        <v>125.1969446083978</v>
      </c>
    </row>
    <row r="43" spans="2:19" x14ac:dyDescent="0.25">
      <c r="B43" s="2">
        <v>44606</v>
      </c>
      <c r="D43" s="3">
        <v>33.049999237060497</v>
      </c>
      <c r="E43" s="3">
        <v>83.400001525878906</v>
      </c>
      <c r="G43" s="2">
        <v>44606</v>
      </c>
      <c r="I43">
        <f t="shared" si="1"/>
        <v>1.0703317001685475E-2</v>
      </c>
      <c r="J43">
        <f t="shared" si="1"/>
        <v>5.4361607265575707E-2</v>
      </c>
      <c r="L43" cm="1">
        <f t="array" ref="L43">MMULT(I43:J43,$O$4:$O$5)</f>
        <v>4.965551804618254E-2</v>
      </c>
      <c r="Q43">
        <f>Q42*(1+L43)</f>
        <v>135.15997204521838</v>
      </c>
      <c r="S43">
        <f t="shared" si="2"/>
        <v>125.64019172807006</v>
      </c>
    </row>
    <row r="44" spans="2:19" x14ac:dyDescent="0.25">
      <c r="B44" s="2">
        <v>44607</v>
      </c>
      <c r="D44" s="3">
        <v>34.049999237060497</v>
      </c>
      <c r="E44" s="3">
        <v>83</v>
      </c>
      <c r="G44" s="2">
        <v>44607</v>
      </c>
      <c r="I44">
        <f t="shared" si="1"/>
        <v>3.0257186780163536E-2</v>
      </c>
      <c r="J44">
        <f t="shared" si="1"/>
        <v>-4.7961812777039814E-3</v>
      </c>
      <c r="L44" cm="1">
        <f t="array" ref="L44">MMULT(I44:J44,$O$4:$O$5)</f>
        <v>-1.0176485746724822E-3</v>
      </c>
      <c r="Q44">
        <f>Q43*(1+L44)</f>
        <v>135.02242669231379</v>
      </c>
      <c r="S44">
        <f t="shared" si="2"/>
        <v>126.03674386298974</v>
      </c>
    </row>
    <row r="45" spans="2:19" x14ac:dyDescent="0.25">
      <c r="B45" s="2">
        <v>44608</v>
      </c>
      <c r="D45" s="3">
        <v>35.599998474121001</v>
      </c>
      <c r="E45" s="3">
        <v>81.949996948242102</v>
      </c>
      <c r="G45" s="2">
        <v>44608</v>
      </c>
      <c r="I45">
        <f t="shared" si="1"/>
        <v>4.5521270830851002E-2</v>
      </c>
      <c r="J45">
        <f t="shared" si="1"/>
        <v>-1.2650639177805956E-2</v>
      </c>
      <c r="L45" cm="1">
        <f t="array" ref="L45">MMULT(I45:J45,$O$4:$O$5)</f>
        <v>-6.3800729941897736E-3</v>
      </c>
      <c r="Q45">
        <f>Q44*(1+L45)</f>
        <v>134.16097375416419</v>
      </c>
      <c r="S45">
        <f t="shared" si="2"/>
        <v>126.40979199549716</v>
      </c>
    </row>
    <row r="46" spans="2:19" x14ac:dyDescent="0.25">
      <c r="B46" s="2">
        <v>44609</v>
      </c>
      <c r="D46" s="3">
        <v>35.5</v>
      </c>
      <c r="E46" s="3">
        <v>88.5</v>
      </c>
      <c r="G46" s="2">
        <v>44609</v>
      </c>
      <c r="I46">
        <f t="shared" si="1"/>
        <v>-2.8089460226716767E-3</v>
      </c>
      <c r="J46">
        <f t="shared" si="1"/>
        <v>7.9926824840454103E-2</v>
      </c>
      <c r="L46" cm="1">
        <f t="array" ref="L46">MMULT(I46:J46,$O$4:$O$5)</f>
        <v>7.1008428884871286E-2</v>
      </c>
      <c r="Q46">
        <f>Q45*(1+L46)</f>
        <v>143.68753371811184</v>
      </c>
      <c r="S46">
        <f t="shared" si="2"/>
        <v>127.30912948693592</v>
      </c>
    </row>
    <row r="47" spans="2:19" x14ac:dyDescent="0.25">
      <c r="B47" s="2">
        <v>44610</v>
      </c>
      <c r="D47" s="3">
        <v>36</v>
      </c>
      <c r="E47" s="3">
        <v>87.150001525878906</v>
      </c>
      <c r="G47" s="2">
        <v>44610</v>
      </c>
      <c r="I47">
        <f t="shared" si="1"/>
        <v>1.4084507042253502E-2</v>
      </c>
      <c r="J47">
        <f t="shared" si="1"/>
        <v>-1.5254220046566069E-2</v>
      </c>
      <c r="L47" cm="1">
        <f t="array" ref="L47">MMULT(I47:J47,$O$4:$O$5)</f>
        <v>-1.2091689713178044E-2</v>
      </c>
      <c r="Q47">
        <f>Q46*(1+L47)</f>
        <v>141.95010864474062</v>
      </c>
      <c r="S47">
        <f t="shared" si="2"/>
        <v>128.09301872925874</v>
      </c>
    </row>
    <row r="48" spans="2:19" x14ac:dyDescent="0.25">
      <c r="B48" s="2">
        <v>44613</v>
      </c>
      <c r="D48" s="3">
        <v>39.75</v>
      </c>
      <c r="E48" s="3">
        <v>82.949996948242102</v>
      </c>
      <c r="G48" s="2">
        <v>44613</v>
      </c>
      <c r="I48">
        <f t="shared" si="1"/>
        <v>0.10416666666666674</v>
      </c>
      <c r="J48">
        <f t="shared" si="1"/>
        <v>-4.8192822766499055E-2</v>
      </c>
      <c r="L48" cm="1">
        <f t="array" ref="L48">MMULT(I48:J48,$O$4:$O$5)</f>
        <v>-3.176942765964319E-2</v>
      </c>
      <c r="Q48">
        <f>Q47*(1+L48)</f>
        <v>137.44043493687303</v>
      </c>
      <c r="S48">
        <f t="shared" si="2"/>
        <v>128.59509416397594</v>
      </c>
    </row>
    <row r="49" spans="2:19" x14ac:dyDescent="0.25">
      <c r="B49" s="2">
        <v>44614</v>
      </c>
      <c r="D49" s="3">
        <v>39.25</v>
      </c>
      <c r="E49" s="3">
        <v>85.550003051757798</v>
      </c>
      <c r="G49" s="2">
        <v>44614</v>
      </c>
      <c r="I49">
        <f t="shared" si="1"/>
        <v>-1.2578616352201255E-2</v>
      </c>
      <c r="J49">
        <f t="shared" si="1"/>
        <v>3.1344257976742451E-2</v>
      </c>
      <c r="L49" cm="1">
        <f t="array" ref="L49">MMULT(I49:J49,$O$4:$O$5)</f>
        <v>2.6609648258524323E-2</v>
      </c>
      <c r="Q49">
        <f>Q48*(1+L49)</f>
        <v>141.09767656704182</v>
      </c>
      <c r="S49">
        <f t="shared" si="2"/>
        <v>129.60672213411846</v>
      </c>
    </row>
    <row r="50" spans="2:19" x14ac:dyDescent="0.25">
      <c r="B50" s="2">
        <v>44615</v>
      </c>
      <c r="C50">
        <v>7.1399998664855904</v>
      </c>
      <c r="D50" s="3">
        <v>41.799999237060497</v>
      </c>
      <c r="E50" s="3">
        <v>86.550003051757798</v>
      </c>
      <c r="G50" s="2">
        <v>44615</v>
      </c>
      <c r="I50">
        <f t="shared" si="1"/>
        <v>6.4968133428292996E-2</v>
      </c>
      <c r="J50">
        <f t="shared" si="1"/>
        <v>1.1689070301902804E-2</v>
      </c>
      <c r="L50" cm="1">
        <f t="array" ref="L50">MMULT(I50:J50,$O$4:$O$5)</f>
        <v>1.743221835197329E-2</v>
      </c>
      <c r="Q50">
        <f>Q49*(1+L50)</f>
        <v>143.55732207391461</v>
      </c>
      <c r="S50">
        <f t="shared" si="2"/>
        <v>130.7402034107308</v>
      </c>
    </row>
    <row r="51" spans="2:19" x14ac:dyDescent="0.25">
      <c r="B51" s="2">
        <v>44616</v>
      </c>
      <c r="C51">
        <v>7.1199998855590803</v>
      </c>
      <c r="D51" s="3">
        <v>38</v>
      </c>
      <c r="E51" s="3">
        <v>89.449996948242102</v>
      </c>
      <c r="G51" s="2">
        <v>44616</v>
      </c>
      <c r="H51">
        <f t="shared" si="1"/>
        <v>-2.8011178292016714E-3</v>
      </c>
      <c r="I51">
        <f t="shared" si="1"/>
        <v>-9.0909074316234961E-2</v>
      </c>
      <c r="J51">
        <f t="shared" si="1"/>
        <v>3.3506571857081058E-2</v>
      </c>
      <c r="L51" cm="1">
        <f t="array" ref="L51">MMULT(H51:J51,$M$4:$M$6)</f>
        <v>-8.8487290915243814E-3</v>
      </c>
      <c r="Q51">
        <f>Q50*(1+L51)</f>
        <v>142.28702222177782</v>
      </c>
      <c r="S51">
        <f t="shared" si="2"/>
        <v>131.7398193102394</v>
      </c>
    </row>
    <row r="52" spans="2:19" x14ac:dyDescent="0.25">
      <c r="B52" s="2">
        <v>44617</v>
      </c>
      <c r="C52">
        <v>7.13000011444091</v>
      </c>
      <c r="D52" s="3">
        <v>38.5</v>
      </c>
      <c r="E52" s="3">
        <v>92.349998474121094</v>
      </c>
      <c r="G52" s="2">
        <v>44617</v>
      </c>
      <c r="H52">
        <f t="shared" si="1"/>
        <v>1.4045265509221583E-3</v>
      </c>
      <c r="I52">
        <f t="shared" si="1"/>
        <v>1.3157894736842035E-2</v>
      </c>
      <c r="J52">
        <f t="shared" si="1"/>
        <v>3.2420364726865269E-2</v>
      </c>
      <c r="L52" cm="1">
        <f t="array" ref="L52">MMULT(H52:J52,$M$4:$M$6)</f>
        <v>2.4853855773938255E-2</v>
      </c>
      <c r="Q52">
        <f>Q51*(1+L52)</f>
        <v>145.82340335058103</v>
      </c>
      <c r="S52">
        <f t="shared" si="2"/>
        <v>132.83574362972195</v>
      </c>
    </row>
    <row r="53" spans="2:19" x14ac:dyDescent="0.25">
      <c r="B53" s="2">
        <v>44620</v>
      </c>
      <c r="C53">
        <v>7.13000011444091</v>
      </c>
      <c r="D53" s="3">
        <v>41.150001525878899</v>
      </c>
      <c r="E53" s="3">
        <v>90.099998474121094</v>
      </c>
      <c r="G53" s="2">
        <v>44620</v>
      </c>
      <c r="H53">
        <f t="shared" si="1"/>
        <v>0</v>
      </c>
      <c r="I53">
        <f t="shared" si="1"/>
        <v>6.883120846438695E-2</v>
      </c>
      <c r="J53">
        <f t="shared" si="1"/>
        <v>-2.4363833645655197E-2</v>
      </c>
      <c r="L53" cm="1">
        <f t="array" ref="L53">MMULT(H53:J53,$M$4:$M$6)</f>
        <v>7.2503672303290481E-3</v>
      </c>
      <c r="Q53">
        <f>Q52*(1+L53)</f>
        <v>146.88067657564915</v>
      </c>
      <c r="S53">
        <f t="shared" si="2"/>
        <v>134.21236290690771</v>
      </c>
    </row>
    <row r="54" spans="2:19" x14ac:dyDescent="0.25">
      <c r="B54" s="2">
        <v>44621</v>
      </c>
      <c r="C54">
        <v>7.1100001335143999</v>
      </c>
      <c r="D54" s="3">
        <v>42.099998474121001</v>
      </c>
      <c r="E54" s="3">
        <v>95.449996948242102</v>
      </c>
      <c r="G54" s="2">
        <v>44621</v>
      </c>
      <c r="H54">
        <f t="shared" si="1"/>
        <v>-2.8050463682325333E-3</v>
      </c>
      <c r="I54">
        <f t="shared" si="1"/>
        <v>2.3086194726983367E-2</v>
      </c>
      <c r="J54">
        <f t="shared" si="1"/>
        <v>5.9378452438682894E-2</v>
      </c>
      <c r="L54" cm="1">
        <f t="array" ref="L54">MMULT(H54:J54,$M$4:$M$6)</f>
        <v>4.4973597505969326E-2</v>
      </c>
      <c r="Q54">
        <f>Q53*(1+L54)</f>
        <v>153.48642900536686</v>
      </c>
      <c r="S54">
        <f t="shared" si="2"/>
        <v>135.85998601943635</v>
      </c>
    </row>
    <row r="55" spans="2:19" x14ac:dyDescent="0.25">
      <c r="B55" s="2">
        <v>44622</v>
      </c>
      <c r="C55">
        <v>7.13000011444091</v>
      </c>
      <c r="D55" s="3">
        <v>41.700000762939403</v>
      </c>
      <c r="E55" s="3">
        <v>90</v>
      </c>
      <c r="G55" s="2">
        <v>44622</v>
      </c>
      <c r="H55">
        <f t="shared" si="1"/>
        <v>2.8129367863491961E-3</v>
      </c>
      <c r="I55">
        <f t="shared" si="1"/>
        <v>-9.5011336265837798E-3</v>
      </c>
      <c r="J55">
        <f t="shared" si="1"/>
        <v>-5.7097926898807216E-2</v>
      </c>
      <c r="L55" cm="1">
        <f t="array" ref="L55">MMULT(H55:J55,$M$4:$M$6)</f>
        <v>-3.9065981267513886E-2</v>
      </c>
      <c r="Q55">
        <f>Q54*(1+L55)</f>
        <v>147.49033104502558</v>
      </c>
      <c r="S55">
        <f t="shared" si="2"/>
        <v>137.15798039448154</v>
      </c>
    </row>
    <row r="56" spans="2:19" x14ac:dyDescent="0.25">
      <c r="B56" s="2">
        <v>44623</v>
      </c>
      <c r="C56">
        <v>7.13000011444091</v>
      </c>
      <c r="D56" s="3">
        <v>40.349998474121001</v>
      </c>
      <c r="E56" s="3">
        <v>86.75</v>
      </c>
      <c r="G56" s="2">
        <v>44623</v>
      </c>
      <c r="H56">
        <f t="shared" si="1"/>
        <v>0</v>
      </c>
      <c r="I56">
        <f t="shared" si="1"/>
        <v>-3.237415501484131E-2</v>
      </c>
      <c r="J56">
        <f t="shared" si="1"/>
        <v>-3.6111111111111094E-2</v>
      </c>
      <c r="L56" cm="1">
        <f t="array" ref="L56">MMULT(H56:J56,$M$4:$M$6)</f>
        <v>-3.3447576694535908E-2</v>
      </c>
      <c r="Q56">
        <f>Q55*(1+L56)</f>
        <v>142.5571368856946</v>
      </c>
      <c r="S56">
        <f t="shared" si="2"/>
        <v>138.25644778378324</v>
      </c>
    </row>
    <row r="57" spans="2:19" x14ac:dyDescent="0.25">
      <c r="B57" s="2">
        <v>44624</v>
      </c>
      <c r="C57">
        <v>7.1100001335143999</v>
      </c>
      <c r="D57" s="3">
        <v>40.299999237060497</v>
      </c>
      <c r="E57" s="3">
        <v>84.849998474121094</v>
      </c>
      <c r="G57" s="2">
        <v>44624</v>
      </c>
      <c r="H57">
        <f t="shared" si="1"/>
        <v>-2.8050463682325333E-3</v>
      </c>
      <c r="I57">
        <f t="shared" si="1"/>
        <v>-1.2391385118036835E-3</v>
      </c>
      <c r="J57">
        <f t="shared" si="1"/>
        <v>-2.1902034880448507E-2</v>
      </c>
      <c r="L57" cm="1">
        <f t="array" ref="L57">MMULT(H57:J57,$M$4:$M$6)</f>
        <v>-1.4348539312774748E-2</v>
      </c>
      <c r="Q57">
        <f>Q56*(1+L57)</f>
        <v>140.51165020277361</v>
      </c>
      <c r="S57">
        <f t="shared" si="2"/>
        <v>139.16948099737675</v>
      </c>
    </row>
    <row r="58" spans="2:19" x14ac:dyDescent="0.25">
      <c r="B58" s="2">
        <v>44627</v>
      </c>
      <c r="C58">
        <v>7.1100001335143999</v>
      </c>
      <c r="D58" s="3">
        <v>40.700000762939403</v>
      </c>
      <c r="E58" s="3">
        <v>85.949996948242102</v>
      </c>
      <c r="G58" s="2">
        <v>44627</v>
      </c>
      <c r="H58">
        <f t="shared" si="1"/>
        <v>0</v>
      </c>
      <c r="I58">
        <f t="shared" si="1"/>
        <v>9.9255963635616062E-3</v>
      </c>
      <c r="J58">
        <f t="shared" si="1"/>
        <v>1.2964036463200435E-2</v>
      </c>
      <c r="L58" cm="1">
        <f t="array" ref="L58">MMULT(H58:J58,$M$4:$M$6)</f>
        <v>1.1449822408621947E-2</v>
      </c>
      <c r="Q58">
        <f>Q57*(1+L58)</f>
        <v>142.12048364393777</v>
      </c>
      <c r="S58">
        <f t="shared" si="2"/>
        <v>140.01852416796848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ABA7-5776-4623-9562-FD3F5A17C2C3}">
  <dimension ref="A1:B47"/>
  <sheetViews>
    <sheetView workbookViewId="0"/>
  </sheetViews>
  <sheetFormatPr defaultRowHeight="15" x14ac:dyDescent="0.25"/>
  <sheetData>
    <row r="1" spans="1:2" x14ac:dyDescent="0.25">
      <c r="A1" t="s">
        <v>21</v>
      </c>
      <c r="B1" t="s">
        <v>25</v>
      </c>
    </row>
    <row r="2" spans="1:2" x14ac:dyDescent="0.25">
      <c r="A2" s="2">
        <v>44559</v>
      </c>
    </row>
    <row r="3" spans="1:2" x14ac:dyDescent="0.25">
      <c r="A3" s="2">
        <v>44560</v>
      </c>
      <c r="B3">
        <v>6.0344809159089241E-2</v>
      </c>
    </row>
    <row r="4" spans="1:2" x14ac:dyDescent="0.25">
      <c r="A4" s="2">
        <v>44561</v>
      </c>
      <c r="B4">
        <v>0.15548435933578902</v>
      </c>
    </row>
    <row r="5" spans="1:2" x14ac:dyDescent="0.25">
      <c r="A5" s="2">
        <v>44564</v>
      </c>
      <c r="B5">
        <v>0.11317861801454392</v>
      </c>
    </row>
    <row r="6" spans="1:2" x14ac:dyDescent="0.25">
      <c r="A6" s="2">
        <v>44565</v>
      </c>
      <c r="B6">
        <v>-4.6742111766077205E-2</v>
      </c>
    </row>
    <row r="7" spans="1:2" x14ac:dyDescent="0.25">
      <c r="A7" s="2">
        <v>44566</v>
      </c>
      <c r="B7">
        <v>-7.922227818177445E-2</v>
      </c>
    </row>
    <row r="8" spans="1:2" x14ac:dyDescent="0.25">
      <c r="A8" s="2">
        <v>44567</v>
      </c>
      <c r="B8">
        <v>-5.7587935354657838E-2</v>
      </c>
    </row>
    <row r="9" spans="1:2" x14ac:dyDescent="0.25">
      <c r="A9" s="2">
        <v>44568</v>
      </c>
      <c r="B9">
        <v>1.5841665833484626E-2</v>
      </c>
    </row>
    <row r="10" spans="1:2" x14ac:dyDescent="0.25">
      <c r="A10" s="2">
        <v>44571</v>
      </c>
      <c r="B10">
        <v>4.6248159320261351E-3</v>
      </c>
    </row>
    <row r="11" spans="1:2" x14ac:dyDescent="0.25">
      <c r="A11" s="2">
        <v>44572</v>
      </c>
      <c r="B11">
        <v>-4.981560559856172E-2</v>
      </c>
    </row>
    <row r="12" spans="1:2" x14ac:dyDescent="0.25">
      <c r="A12" s="2">
        <v>44573</v>
      </c>
      <c r="B12">
        <v>1.7137053383313658E-4</v>
      </c>
    </row>
    <row r="13" spans="1:2" x14ac:dyDescent="0.25">
      <c r="A13" s="2">
        <v>44574</v>
      </c>
      <c r="B13">
        <v>6.3055081767158967E-3</v>
      </c>
    </row>
    <row r="14" spans="1:2" x14ac:dyDescent="0.25">
      <c r="A14" s="2">
        <v>44575</v>
      </c>
      <c r="B14">
        <v>-3.079460444958387E-3</v>
      </c>
    </row>
    <row r="15" spans="1:2" x14ac:dyDescent="0.25">
      <c r="A15" s="2">
        <v>44578</v>
      </c>
      <c r="B15">
        <v>-7.886559803527423E-3</v>
      </c>
    </row>
    <row r="16" spans="1:2" x14ac:dyDescent="0.25">
      <c r="A16" s="2">
        <v>44579</v>
      </c>
      <c r="B16">
        <v>4.5468285181933547E-3</v>
      </c>
    </row>
    <row r="17" spans="1:2" x14ac:dyDescent="0.25">
      <c r="A17" s="2">
        <v>44580</v>
      </c>
      <c r="B17">
        <v>8.9220061083560426E-3</v>
      </c>
    </row>
    <row r="18" spans="1:2" x14ac:dyDescent="0.25">
      <c r="A18" s="2">
        <v>44581</v>
      </c>
      <c r="B18">
        <v>-5.1286217796675734E-2</v>
      </c>
    </row>
    <row r="19" spans="1:2" x14ac:dyDescent="0.25">
      <c r="A19" s="2">
        <v>44582</v>
      </c>
      <c r="B19">
        <v>1.8681467412556523E-4</v>
      </c>
    </row>
    <row r="20" spans="1:2" x14ac:dyDescent="0.25">
      <c r="A20" s="2">
        <v>44585</v>
      </c>
      <c r="B20">
        <v>1.1638965173374552E-2</v>
      </c>
    </row>
    <row r="21" spans="1:2" x14ac:dyDescent="0.25">
      <c r="A21" s="2">
        <v>44586</v>
      </c>
      <c r="B21">
        <v>1.316665950043417E-2</v>
      </c>
    </row>
    <row r="22" spans="1:2" x14ac:dyDescent="0.25">
      <c r="A22" s="2">
        <v>44587</v>
      </c>
      <c r="B22">
        <v>-3.6775182460535828E-2</v>
      </c>
    </row>
    <row r="23" spans="1:2" x14ac:dyDescent="0.25">
      <c r="A23" s="2">
        <v>44588</v>
      </c>
      <c r="B23">
        <v>9.9345848407907805E-3</v>
      </c>
    </row>
    <row r="24" spans="1:2" x14ac:dyDescent="0.25">
      <c r="A24" s="2">
        <v>44589</v>
      </c>
      <c r="B24">
        <v>8.267186554596068E-3</v>
      </c>
    </row>
    <row r="25" spans="1:2" x14ac:dyDescent="0.25">
      <c r="A25" s="2">
        <v>44592</v>
      </c>
      <c r="B25">
        <v>-7.7565292857551156E-3</v>
      </c>
    </row>
    <row r="26" spans="1:2" x14ac:dyDescent="0.25">
      <c r="A26" s="2">
        <v>44596</v>
      </c>
      <c r="B26">
        <v>1.3792415000392536E-2</v>
      </c>
    </row>
    <row r="27" spans="1:2" x14ac:dyDescent="0.25">
      <c r="A27" s="2">
        <v>44599</v>
      </c>
      <c r="B27">
        <v>2.3628719876607574E-2</v>
      </c>
    </row>
    <row r="28" spans="1:2" x14ac:dyDescent="0.25">
      <c r="A28" s="2">
        <v>44600</v>
      </c>
      <c r="B28">
        <v>1.6561013953942202E-2</v>
      </c>
    </row>
    <row r="29" spans="1:2" x14ac:dyDescent="0.25">
      <c r="A29" s="2">
        <v>44601</v>
      </c>
      <c r="B29">
        <v>6.285373556323659E-2</v>
      </c>
    </row>
    <row r="30" spans="1:2" x14ac:dyDescent="0.25">
      <c r="A30" s="2">
        <v>44602</v>
      </c>
      <c r="B30">
        <v>5.4966486482063062E-3</v>
      </c>
    </row>
    <row r="31" spans="1:2" x14ac:dyDescent="0.25">
      <c r="A31" s="2">
        <v>44603</v>
      </c>
      <c r="B31">
        <v>-5.2849731706187723E-2</v>
      </c>
    </row>
    <row r="32" spans="1:2" x14ac:dyDescent="0.25">
      <c r="A32" s="2">
        <v>44606</v>
      </c>
      <c r="B32">
        <v>4.965551804618254E-2</v>
      </c>
    </row>
    <row r="33" spans="1:2" x14ac:dyDescent="0.25">
      <c r="A33" s="2">
        <v>44607</v>
      </c>
      <c r="B33">
        <v>-1.0176485746724822E-3</v>
      </c>
    </row>
    <row r="34" spans="1:2" x14ac:dyDescent="0.25">
      <c r="A34" s="2">
        <v>44608</v>
      </c>
      <c r="B34">
        <v>-6.3800729941897736E-3</v>
      </c>
    </row>
    <row r="35" spans="1:2" x14ac:dyDescent="0.25">
      <c r="A35" s="2">
        <v>44609</v>
      </c>
      <c r="B35">
        <v>7.1008428884871286E-2</v>
      </c>
    </row>
    <row r="36" spans="1:2" x14ac:dyDescent="0.25">
      <c r="A36" s="2">
        <v>44610</v>
      </c>
      <c r="B36">
        <v>-1.2091689713178044E-2</v>
      </c>
    </row>
    <row r="37" spans="1:2" x14ac:dyDescent="0.25">
      <c r="A37" s="2">
        <v>44613</v>
      </c>
      <c r="B37">
        <v>-3.176942765964319E-2</v>
      </c>
    </row>
    <row r="38" spans="1:2" x14ac:dyDescent="0.25">
      <c r="A38" s="2">
        <v>44614</v>
      </c>
      <c r="B38">
        <v>2.6609648258524323E-2</v>
      </c>
    </row>
    <row r="39" spans="1:2" x14ac:dyDescent="0.25">
      <c r="A39" s="2">
        <v>44615</v>
      </c>
      <c r="B39">
        <v>1.743221835197329E-2</v>
      </c>
    </row>
    <row r="40" spans="1:2" x14ac:dyDescent="0.25">
      <c r="A40" s="2">
        <v>44616</v>
      </c>
      <c r="B40">
        <v>-8.8487290915243814E-3</v>
      </c>
    </row>
    <row r="41" spans="1:2" x14ac:dyDescent="0.25">
      <c r="A41" s="2">
        <v>44617</v>
      </c>
      <c r="B41">
        <v>2.4853855773938255E-2</v>
      </c>
    </row>
    <row r="42" spans="1:2" x14ac:dyDescent="0.25">
      <c r="A42" s="2">
        <v>44620</v>
      </c>
      <c r="B42">
        <v>7.2503672303290481E-3</v>
      </c>
    </row>
    <row r="43" spans="1:2" x14ac:dyDescent="0.25">
      <c r="A43" s="2">
        <v>44621</v>
      </c>
      <c r="B43">
        <v>4.4973597505969326E-2</v>
      </c>
    </row>
    <row r="44" spans="1:2" x14ac:dyDescent="0.25">
      <c r="A44" s="2">
        <v>44622</v>
      </c>
      <c r="B44">
        <v>-3.9065981267513886E-2</v>
      </c>
    </row>
    <row r="45" spans="1:2" x14ac:dyDescent="0.25">
      <c r="A45" s="2">
        <v>44623</v>
      </c>
      <c r="B45">
        <v>-3.3447576694535908E-2</v>
      </c>
    </row>
    <row r="46" spans="1:2" x14ac:dyDescent="0.25">
      <c r="A46" s="2">
        <v>44624</v>
      </c>
      <c r="B46">
        <v>-1.4348539312774748E-2</v>
      </c>
    </row>
    <row r="47" spans="1:2" x14ac:dyDescent="0.25">
      <c r="A47" s="2">
        <v>44627</v>
      </c>
      <c r="B47">
        <v>1.1449822408621947E-2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 Chu</cp:lastModifiedBy>
  <dcterms:created xsi:type="dcterms:W3CDTF">2022-07-12T03:28:08Z</dcterms:created>
  <dcterms:modified xsi:type="dcterms:W3CDTF">2022-08-09T03:22:19Z</dcterms:modified>
</cp:coreProperties>
</file>