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argon\piskewa\"/>
    </mc:Choice>
  </mc:AlternateContent>
  <bookViews>
    <workbookView xWindow="0" yWindow="0" windowWidth="19200" windowHeight="6390"/>
  </bookViews>
  <sheets>
    <sheet name="calculate D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11" i="1"/>
  <c r="J11" i="1" l="1"/>
  <c r="H11" i="1" l="1"/>
  <c r="J14" i="1"/>
  <c r="K14" i="1" s="1"/>
  <c r="J15" i="1"/>
  <c r="K15" i="1" s="1"/>
  <c r="I16" i="1"/>
  <c r="J16" i="1"/>
  <c r="K16" i="1" s="1"/>
  <c r="M16" i="1" s="1"/>
  <c r="J17" i="1"/>
  <c r="K17" i="1" s="1"/>
  <c r="J18" i="1"/>
  <c r="K18" i="1" s="1"/>
  <c r="J19" i="1"/>
  <c r="K19" i="1"/>
  <c r="J20" i="1"/>
  <c r="K20" i="1" s="1"/>
  <c r="J21" i="1"/>
  <c r="K21" i="1"/>
  <c r="J22" i="1"/>
  <c r="K22" i="1" s="1"/>
  <c r="J23" i="1"/>
  <c r="K23" i="1" s="1"/>
  <c r="J24" i="1"/>
  <c r="K24" i="1"/>
  <c r="J25" i="1"/>
  <c r="K25" i="1"/>
  <c r="J26" i="1"/>
  <c r="K26" i="1" s="1"/>
  <c r="J27" i="1"/>
  <c r="K27" i="1"/>
  <c r="H18" i="1"/>
  <c r="I18" i="1" s="1"/>
  <c r="H16" i="1"/>
  <c r="H23" i="1"/>
  <c r="I23" i="1" s="1"/>
  <c r="H25" i="1"/>
  <c r="I25" i="1" s="1"/>
  <c r="H27" i="1"/>
  <c r="I27" i="1" s="1"/>
  <c r="C14" i="1"/>
  <c r="H14" i="1" s="1"/>
  <c r="I14" i="1" s="1"/>
  <c r="C15" i="1"/>
  <c r="H15" i="1" s="1"/>
  <c r="I15" i="1" s="1"/>
  <c r="C16" i="1"/>
  <c r="C17" i="1"/>
  <c r="H17" i="1" s="1"/>
  <c r="I17" i="1" s="1"/>
  <c r="C18" i="1"/>
  <c r="C19" i="1"/>
  <c r="H19" i="1" s="1"/>
  <c r="I19" i="1" s="1"/>
  <c r="C20" i="1"/>
  <c r="H20" i="1" s="1"/>
  <c r="I20" i="1" s="1"/>
  <c r="C21" i="1"/>
  <c r="H21" i="1" s="1"/>
  <c r="I21" i="1" s="1"/>
  <c r="C22" i="1"/>
  <c r="H22" i="1" s="1"/>
  <c r="I22" i="1" s="1"/>
  <c r="C23" i="1"/>
  <c r="C24" i="1"/>
  <c r="H24" i="1" s="1"/>
  <c r="I24" i="1" s="1"/>
  <c r="C25" i="1"/>
  <c r="C26" i="1"/>
  <c r="H26" i="1" s="1"/>
  <c r="I26" i="1" s="1"/>
  <c r="C27" i="1"/>
  <c r="C11" i="1"/>
  <c r="M27" i="1" l="1"/>
  <c r="M25" i="1"/>
  <c r="M19" i="1"/>
  <c r="M22" i="1"/>
  <c r="M15" i="1"/>
  <c r="M20" i="1"/>
  <c r="M26" i="1"/>
  <c r="M23" i="1"/>
  <c r="M17" i="1"/>
  <c r="M21" i="1"/>
  <c r="M14" i="1"/>
  <c r="M24" i="1"/>
  <c r="M18" i="1"/>
  <c r="K11" i="1"/>
  <c r="I11" i="1"/>
  <c r="M11" i="1" l="1"/>
</calcChain>
</file>

<file path=xl/sharedStrings.xml><?xml version="1.0" encoding="utf-8"?>
<sst xmlns="http://schemas.openxmlformats.org/spreadsheetml/2006/main" count="37" uniqueCount="33">
  <si>
    <t>OD 260</t>
  </si>
  <si>
    <t>OD dye</t>
  </si>
  <si>
    <t>c oligo, M</t>
  </si>
  <si>
    <t>c oligo, uM</t>
  </si>
  <si>
    <t>c dye, M</t>
  </si>
  <si>
    <t>c dye, uM</t>
  </si>
  <si>
    <t xml:space="preserve">A565-labeled oligos (example) </t>
  </si>
  <si>
    <t>your probes:</t>
  </si>
  <si>
    <t>example:</t>
  </si>
  <si>
    <t xml:space="preserve">consult information from dye manufacturer </t>
  </si>
  <si>
    <t>measure at 260nm</t>
  </si>
  <si>
    <t>measure at max. absorption of the dye</t>
  </si>
  <si>
    <t>contribution of the dye to OD at 260nm; consult information from due manufacturer</t>
  </si>
  <si>
    <r>
      <t>dye cf</t>
    </r>
    <r>
      <rPr>
        <b/>
        <vertAlign val="subscript"/>
        <sz val="11"/>
        <color theme="1"/>
        <rFont val="Calibri"/>
        <family val="2"/>
        <scheme val="minor"/>
      </rPr>
      <t>260</t>
    </r>
  </si>
  <si>
    <t>FILL</t>
  </si>
  <si>
    <t>concentration of labeled oligos, uM</t>
  </si>
  <si>
    <r>
      <t>concentration of the dye, M: OD</t>
    </r>
    <r>
      <rPr>
        <vertAlign val="subscript"/>
        <sz val="9"/>
        <color theme="1"/>
        <rFont val="Calibri"/>
        <family val="2"/>
        <scheme val="minor"/>
      </rPr>
      <t>dye</t>
    </r>
    <r>
      <rPr>
        <sz val="9"/>
        <color theme="1"/>
        <rFont val="Calibri"/>
        <family val="2"/>
        <scheme val="minor"/>
      </rPr>
      <t>/E</t>
    </r>
    <r>
      <rPr>
        <vertAlign val="subscript"/>
        <sz val="9"/>
        <color theme="1"/>
        <rFont val="Calibri"/>
        <family val="2"/>
        <scheme val="minor"/>
      </rPr>
      <t>dye</t>
    </r>
  </si>
  <si>
    <t>concentration of the dye, uM</t>
  </si>
  <si>
    <r>
      <rPr>
        <b/>
        <u/>
        <sz val="12"/>
        <color rgb="FFC00000"/>
        <rFont val="Calibri"/>
        <family val="2"/>
        <scheme val="minor"/>
      </rPr>
      <t>DEGREE OF LABELING</t>
    </r>
    <r>
      <rPr>
        <b/>
        <sz val="11"/>
        <color rgb="FFC00000"/>
        <rFont val="Calibri"/>
        <family val="2"/>
        <scheme val="minor"/>
      </rPr>
      <t xml:space="preserve"> c</t>
    </r>
    <r>
      <rPr>
        <b/>
        <vertAlign val="subscript"/>
        <sz val="11"/>
        <color rgb="FFC00000"/>
        <rFont val="Calibri"/>
        <family val="2"/>
        <scheme val="minor"/>
      </rPr>
      <t>dye</t>
    </r>
    <r>
      <rPr>
        <b/>
        <sz val="11"/>
        <color rgb="FFC00000"/>
        <rFont val="Calibri"/>
        <family val="2"/>
        <scheme val="minor"/>
      </rPr>
      <t>/c</t>
    </r>
    <r>
      <rPr>
        <b/>
        <vertAlign val="subscript"/>
        <sz val="11"/>
        <color rgb="FFC00000"/>
        <rFont val="Calibri"/>
        <family val="2"/>
        <scheme val="minor"/>
      </rPr>
      <t>oligo</t>
    </r>
  </si>
  <si>
    <t>calculate the degree of labeling</t>
  </si>
  <si>
    <t>explanation</t>
  </si>
  <si>
    <t>extra notes</t>
  </si>
  <si>
    <r>
      <t>add 9000 mol</t>
    </r>
    <r>
      <rPr>
        <vertAlign val="superscript"/>
        <sz val="9"/>
        <color theme="1"/>
        <rFont val="Calibri"/>
        <family val="2"/>
        <scheme val="minor"/>
      </rPr>
      <t>-1</t>
    </r>
    <r>
      <rPr>
        <sz val="9"/>
        <color theme="1"/>
        <rFont val="Calibri"/>
        <family val="2"/>
        <scheme val="minor"/>
      </rPr>
      <t>cm</t>
    </r>
    <r>
      <rPr>
        <vertAlign val="superscript"/>
        <sz val="9"/>
        <color theme="1"/>
        <rFont val="Calibri"/>
        <family val="2"/>
        <scheme val="minor"/>
      </rPr>
      <t>-1</t>
    </r>
    <r>
      <rPr>
        <sz val="9"/>
        <color theme="1"/>
        <rFont val="Calibri"/>
        <family val="2"/>
        <scheme val="minor"/>
      </rPr>
      <t xml:space="preserve"> to correct for an extra UTP added to each labeled oligo</t>
    </r>
  </si>
  <si>
    <t>values for          ATTO565: 120000       ATTO633: 130000</t>
  </si>
  <si>
    <r>
      <rPr>
        <sz val="9"/>
        <color theme="0" tint="-0.499984740745262"/>
        <rFont val="Symbol"/>
        <family val="1"/>
        <charset val="2"/>
      </rPr>
      <t>l</t>
    </r>
    <r>
      <rPr>
        <sz val="9"/>
        <color theme="0" tint="-0.499984740745262"/>
        <rFont val="Calibri"/>
        <family val="2"/>
        <scheme val="minor"/>
      </rPr>
      <t>max for        ATTO565: 570nm           ATTO633: 634nm</t>
    </r>
  </si>
  <si>
    <r>
      <t>cf</t>
    </r>
    <r>
      <rPr>
        <vertAlign val="subscript"/>
        <sz val="9"/>
        <color theme="0" tint="-0.499984740745262"/>
        <rFont val="Calibri"/>
        <family val="2"/>
        <scheme val="minor"/>
      </rPr>
      <t>260</t>
    </r>
    <r>
      <rPr>
        <sz val="9"/>
        <color theme="0" tint="-0.499984740745262"/>
        <rFont val="Calibri"/>
        <family val="2"/>
        <scheme val="minor"/>
      </rPr>
      <t xml:space="preserve"> values for          ATTO565: 0.27       ATTO633: 0.04</t>
    </r>
  </si>
  <si>
    <r>
      <t xml:space="preserve">mean </t>
    </r>
    <r>
      <rPr>
        <b/>
        <sz val="11"/>
        <color theme="1"/>
        <rFont val="Symbol"/>
        <family val="1"/>
        <charset val="2"/>
      </rPr>
      <t>e</t>
    </r>
    <r>
      <rPr>
        <b/>
        <sz val="11"/>
        <color theme="1"/>
        <rFont val="Calibri"/>
        <family val="2"/>
        <scheme val="minor"/>
      </rPr>
      <t xml:space="preserve"> oligos, mol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cm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</si>
  <si>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 xml:space="preserve">calculte by taking the mean of </t>
    </r>
    <r>
      <rPr>
        <sz val="9"/>
        <color theme="1"/>
        <rFont val="Symbol"/>
        <family val="1"/>
        <charset val="2"/>
      </rPr>
      <t>e</t>
    </r>
    <r>
      <rPr>
        <sz val="9"/>
        <color theme="1"/>
        <rFont val="Calibri"/>
        <family val="2"/>
        <scheme val="minor"/>
      </rPr>
      <t xml:space="preserve"> (molar extinction coefficient) of each oligo in the mix</t>
    </r>
  </si>
  <si>
    <r>
      <rPr>
        <b/>
        <sz val="11"/>
        <color theme="1"/>
        <rFont val="Symbol"/>
        <family val="1"/>
        <charset val="2"/>
      </rPr>
      <t>e</t>
    </r>
    <r>
      <rPr>
        <b/>
        <sz val="11"/>
        <color theme="1"/>
        <rFont val="Calibri"/>
        <family val="2"/>
        <scheme val="minor"/>
      </rPr>
      <t xml:space="preserve"> dye, mol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cm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</si>
  <si>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 xml:space="preserve">mean </t>
    </r>
    <r>
      <rPr>
        <b/>
        <sz val="11"/>
        <color theme="1"/>
        <rFont val="Symbol"/>
        <family val="1"/>
        <charset val="2"/>
      </rPr>
      <t>e</t>
    </r>
    <r>
      <rPr>
        <b/>
        <vertAlign val="subscript"/>
        <sz val="11"/>
        <color theme="1"/>
        <rFont val="Calibri"/>
        <family val="2"/>
        <scheme val="minor"/>
      </rPr>
      <t>corr</t>
    </r>
    <r>
      <rPr>
        <b/>
        <sz val="11"/>
        <color theme="1"/>
        <rFont val="Calibri"/>
        <family val="2"/>
        <scheme val="minor"/>
      </rPr>
      <t xml:space="preserve"> (corrected for UTP),  mol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</t>
    </r>
  </si>
  <si>
    <r>
      <t>concentration of labeled oligos, M: (OD</t>
    </r>
    <r>
      <rPr>
        <vertAlign val="subscript"/>
        <sz val="9"/>
        <color theme="1"/>
        <rFont val="Calibri"/>
        <family val="2"/>
        <scheme val="minor"/>
      </rPr>
      <t>260nm</t>
    </r>
    <r>
      <rPr>
        <sz val="9"/>
        <color theme="1"/>
        <rFont val="Calibri"/>
        <family val="2"/>
        <scheme val="minor"/>
      </rPr>
      <t xml:space="preserve"> - cf</t>
    </r>
    <r>
      <rPr>
        <vertAlign val="subscript"/>
        <sz val="9"/>
        <color theme="1"/>
        <rFont val="Calibri"/>
        <family val="2"/>
        <scheme val="minor"/>
      </rPr>
      <t>260</t>
    </r>
    <r>
      <rPr>
        <sz val="9"/>
        <color theme="1"/>
        <rFont val="Calibri"/>
        <family val="2"/>
        <scheme val="minor"/>
      </rPr>
      <t xml:space="preserve"> x OD</t>
    </r>
    <r>
      <rPr>
        <vertAlign val="subscript"/>
        <sz val="9"/>
        <color theme="1"/>
        <rFont val="Calibri"/>
        <family val="2"/>
        <scheme val="minor"/>
      </rPr>
      <t>dye</t>
    </r>
    <r>
      <rPr>
        <sz val="9"/>
        <color theme="1"/>
        <rFont val="Calibri"/>
        <family val="2"/>
        <scheme val="minor"/>
      </rPr>
      <t>)/(</t>
    </r>
    <r>
      <rPr>
        <sz val="9"/>
        <color theme="1"/>
        <rFont val="Symbol"/>
        <family val="1"/>
        <charset val="2"/>
      </rPr>
      <t>e</t>
    </r>
    <r>
      <rPr>
        <vertAlign val="subscript"/>
        <sz val="9"/>
        <color theme="1"/>
        <rFont val="Calibri"/>
        <family val="2"/>
        <scheme val="minor"/>
      </rPr>
      <t>corr</t>
    </r>
    <r>
      <rPr>
        <sz val="9"/>
        <color theme="1"/>
        <rFont val="Calibri"/>
        <family val="2"/>
        <scheme val="minor"/>
      </rPr>
      <t xml:space="preserve"> x light path); light path = 0.1cm for Nanodrop</t>
    </r>
  </si>
  <si>
    <t>volume of the probe mix for final concentration of oligos of 125uM in 45ul buffer, ul</t>
  </si>
  <si>
    <t>vol for 125nM in 45ul hybridization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</si>
</sst>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0" tint="-0.499984740745262"/>
      <name val="Symbol"/>
      <family val="1"/>
      <charset val="2"/>
    </font>
    <font>
      <vertAlign val="subscript"/>
      <sz val="9"/>
      <color theme="0" tint="-0.499984740745262"/>
      <name val="Calibri"/>
      <family val="2"/>
      <scheme val="minor"/>
    </font>
    <font>
      <b/>
      <sz val="11"/>
      <color theme="1"/>
      <name val="Symbol"/>
      <family val="1"/>
      <charset val="2"/>
    </font>
    <font>
      <sz val="9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/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12" fillId="0" borderId="0" xfId="0" applyFont="1" applyFill="1" applyBorder="1"/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N28"/>
  <sheetViews>
    <sheetView tabSelected="1" topLeftCell="D9" workbookViewId="0">
      <selection activeCell="L12" sqref="L12"/>
    </sheetView>
  </sheetViews>
  <sheetFormatPr defaultRowHeight="15" x14ac:dyDescent="0.25"/>
  <cols>
    <col min="1" max="2" width="29.28515625" customWidth="1"/>
    <col min="3" max="3" width="21.7109375" customWidth="1"/>
    <col min="4" max="4" width="14.85546875" customWidth="1"/>
    <col min="5" max="5" width="12.5703125" customWidth="1"/>
    <col min="6" max="6" width="12.42578125" customWidth="1"/>
    <col min="7" max="7" width="14.42578125" customWidth="1"/>
    <col min="8" max="8" width="20.7109375" customWidth="1"/>
    <col min="9" max="9" width="10.140625" customWidth="1"/>
    <col min="10" max="10" width="12.140625" bestFit="1" customWidth="1"/>
    <col min="11" max="11" width="11.5703125" bestFit="1" customWidth="1"/>
    <col min="12" max="12" width="26.85546875" customWidth="1"/>
    <col min="13" max="13" width="27.42578125" customWidth="1"/>
  </cols>
  <sheetData>
    <row r="5" spans="1:14" ht="25.5" customHeight="1" x14ac:dyDescent="0.3">
      <c r="B5" s="13" t="s">
        <v>14</v>
      </c>
      <c r="C5" s="14"/>
      <c r="D5" s="13" t="s">
        <v>14</v>
      </c>
      <c r="E5" s="13" t="s">
        <v>14</v>
      </c>
      <c r="F5" s="13" t="s">
        <v>14</v>
      </c>
      <c r="G5" s="13" t="s">
        <v>14</v>
      </c>
      <c r="M5" s="9"/>
      <c r="N5" s="2"/>
    </row>
    <row r="6" spans="1:14" ht="63" customHeight="1" x14ac:dyDescent="0.25">
      <c r="B6" s="4" t="s">
        <v>26</v>
      </c>
      <c r="C6" s="10" t="s">
        <v>29</v>
      </c>
      <c r="D6" s="4" t="s">
        <v>28</v>
      </c>
      <c r="E6" s="4" t="s">
        <v>0</v>
      </c>
      <c r="F6" s="4" t="s">
        <v>1</v>
      </c>
      <c r="G6" s="4" t="s">
        <v>13</v>
      </c>
      <c r="H6" s="4" t="s">
        <v>2</v>
      </c>
      <c r="I6" s="4" t="s">
        <v>3</v>
      </c>
      <c r="J6" s="4" t="s">
        <v>4</v>
      </c>
      <c r="K6" s="4" t="s">
        <v>5</v>
      </c>
      <c r="L6" s="10" t="s">
        <v>32</v>
      </c>
      <c r="M6" s="19" t="s">
        <v>18</v>
      </c>
      <c r="N6" s="2"/>
    </row>
    <row r="7" spans="1:14" ht="92.25" customHeight="1" x14ac:dyDescent="0.25">
      <c r="A7" s="23" t="s">
        <v>20</v>
      </c>
      <c r="B7" s="11" t="s">
        <v>27</v>
      </c>
      <c r="C7" s="11" t="s">
        <v>22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30</v>
      </c>
      <c r="I7" s="11" t="s">
        <v>15</v>
      </c>
      <c r="J7" s="11" t="s">
        <v>16</v>
      </c>
      <c r="K7" s="11" t="s">
        <v>17</v>
      </c>
      <c r="L7" s="11" t="s">
        <v>31</v>
      </c>
      <c r="M7" s="20" t="s">
        <v>19</v>
      </c>
      <c r="N7" s="2"/>
    </row>
    <row r="8" spans="1:14" ht="92.25" customHeight="1" x14ac:dyDescent="0.25">
      <c r="A8" s="24" t="s">
        <v>21</v>
      </c>
      <c r="B8" s="25"/>
      <c r="C8" s="25"/>
      <c r="D8" s="25" t="s">
        <v>23</v>
      </c>
      <c r="E8" s="25"/>
      <c r="F8" s="25" t="s">
        <v>24</v>
      </c>
      <c r="G8" s="25" t="s">
        <v>25</v>
      </c>
      <c r="H8" s="25"/>
      <c r="I8" s="25"/>
      <c r="J8" s="25"/>
      <c r="K8" s="25"/>
      <c r="L8" s="25"/>
      <c r="M8" s="25"/>
      <c r="N8" s="2"/>
    </row>
    <row r="9" spans="1:14" ht="35.25" customHeight="1" x14ac:dyDescent="0.25">
      <c r="A9" s="2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20"/>
      <c r="N9" s="2"/>
    </row>
    <row r="10" spans="1:14" x14ac:dyDescent="0.25">
      <c r="A10" s="1" t="s">
        <v>8</v>
      </c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21"/>
      <c r="N10" s="2"/>
    </row>
    <row r="11" spans="1:14" x14ac:dyDescent="0.25">
      <c r="A11" s="2" t="s">
        <v>6</v>
      </c>
      <c r="B11" s="15">
        <v>427240</v>
      </c>
      <c r="C11" s="6">
        <f>B11+9000</f>
        <v>436240</v>
      </c>
      <c r="D11" s="16">
        <v>120000</v>
      </c>
      <c r="E11" s="16">
        <v>0.94299999999999995</v>
      </c>
      <c r="F11" s="16">
        <v>0.23799999999999999</v>
      </c>
      <c r="G11" s="16">
        <v>0.27</v>
      </c>
      <c r="H11" s="8">
        <f>(E11-F11*G11)/(C11*0.1)</f>
        <v>2.0143498991380889E-5</v>
      </c>
      <c r="I11" s="7">
        <f t="shared" ref="I11" si="0">H11*10^6</f>
        <v>20.143498991380888</v>
      </c>
      <c r="J11" s="8">
        <f>F11/(D11*0.1)</f>
        <v>1.9833333333333332E-5</v>
      </c>
      <c r="K11" s="7">
        <f>J11*10^6</f>
        <v>19.833333333333332</v>
      </c>
      <c r="L11" s="7">
        <f>(125*45)/(I11*1000)</f>
        <v>0.27924642101190345</v>
      </c>
      <c r="M11" s="22">
        <f>K11/I11</f>
        <v>0.98460219556789652</v>
      </c>
      <c r="N11" s="2"/>
    </row>
    <row r="12" spans="1:14" x14ac:dyDescent="0.25">
      <c r="A12" s="2"/>
      <c r="B12" s="17"/>
      <c r="C12" s="2"/>
      <c r="D12" s="2"/>
      <c r="E12" s="2"/>
      <c r="F12" s="2"/>
      <c r="G12" s="2"/>
      <c r="H12" s="5"/>
      <c r="I12" s="7"/>
      <c r="J12" s="8"/>
      <c r="K12" s="7"/>
      <c r="L12" s="7"/>
      <c r="M12" s="22"/>
      <c r="N12" s="2"/>
    </row>
    <row r="13" spans="1:14" x14ac:dyDescent="0.25">
      <c r="A13" s="1" t="s">
        <v>7</v>
      </c>
      <c r="B13" s="15"/>
      <c r="C13" s="6"/>
      <c r="D13" s="6"/>
      <c r="E13" s="6"/>
      <c r="F13" s="6"/>
      <c r="G13" s="6"/>
      <c r="H13" s="8"/>
      <c r="I13" s="7"/>
      <c r="J13" s="8"/>
      <c r="K13" s="7"/>
      <c r="L13" s="7"/>
      <c r="M13" s="22"/>
      <c r="N13" s="2"/>
    </row>
    <row r="14" spans="1:14" x14ac:dyDescent="0.25">
      <c r="A14" s="2"/>
      <c r="B14" s="17"/>
      <c r="C14" s="6">
        <f t="shared" ref="C14:C27" si="1">B14+9000</f>
        <v>9000</v>
      </c>
      <c r="D14" s="17"/>
      <c r="E14" s="17"/>
      <c r="F14" s="17"/>
      <c r="G14" s="17"/>
      <c r="H14" s="8">
        <f t="shared" ref="H14:H26" si="2">(E14-F14*G14)/(C14*0.1)</f>
        <v>0</v>
      </c>
      <c r="I14" s="7">
        <f t="shared" ref="I14:I27" si="3">H14*10^6</f>
        <v>0</v>
      </c>
      <c r="J14" s="8" t="e">
        <f t="shared" ref="J14:J27" si="4">F14/(D14*0.1)</f>
        <v>#DIV/0!</v>
      </c>
      <c r="K14" s="7" t="e">
        <f t="shared" ref="K14:K27" si="5">J14*10^6</f>
        <v>#DIV/0!</v>
      </c>
      <c r="L14" s="7" t="e">
        <f t="shared" ref="L12:L27" si="6">(125*45)/(I14*1000)</f>
        <v>#DIV/0!</v>
      </c>
      <c r="M14" s="22" t="e">
        <f t="shared" ref="M14:M27" si="7">K14/I14</f>
        <v>#DIV/0!</v>
      </c>
      <c r="N14" s="2"/>
    </row>
    <row r="15" spans="1:14" x14ac:dyDescent="0.25">
      <c r="A15" s="2"/>
      <c r="B15" s="17"/>
      <c r="C15" s="6">
        <f t="shared" si="1"/>
        <v>9000</v>
      </c>
      <c r="D15" s="17"/>
      <c r="E15" s="17"/>
      <c r="F15" s="17"/>
      <c r="G15" s="17"/>
      <c r="H15" s="8">
        <f t="shared" ref="H15" si="8">(E15-F15*G15)/(C15*0.1)</f>
        <v>0</v>
      </c>
      <c r="I15" s="7">
        <f t="shared" si="3"/>
        <v>0</v>
      </c>
      <c r="J15" s="8" t="e">
        <f t="shared" si="4"/>
        <v>#DIV/0!</v>
      </c>
      <c r="K15" s="7" t="e">
        <f t="shared" si="5"/>
        <v>#DIV/0!</v>
      </c>
      <c r="L15" s="7" t="e">
        <f t="shared" si="6"/>
        <v>#DIV/0!</v>
      </c>
      <c r="M15" s="22" t="e">
        <f t="shared" si="7"/>
        <v>#DIV/0!</v>
      </c>
      <c r="N15" s="2"/>
    </row>
    <row r="16" spans="1:14" x14ac:dyDescent="0.25">
      <c r="A16" s="3"/>
      <c r="B16" s="18"/>
      <c r="C16" s="6">
        <f t="shared" si="1"/>
        <v>9000</v>
      </c>
      <c r="D16" s="17"/>
      <c r="E16" s="17"/>
      <c r="F16" s="17"/>
      <c r="G16" s="17"/>
      <c r="H16" s="8">
        <f t="shared" si="2"/>
        <v>0</v>
      </c>
      <c r="I16" s="7">
        <f t="shared" si="3"/>
        <v>0</v>
      </c>
      <c r="J16" s="8" t="e">
        <f t="shared" si="4"/>
        <v>#DIV/0!</v>
      </c>
      <c r="K16" s="7" t="e">
        <f t="shared" si="5"/>
        <v>#DIV/0!</v>
      </c>
      <c r="L16" s="7" t="e">
        <f t="shared" si="6"/>
        <v>#DIV/0!</v>
      </c>
      <c r="M16" s="22" t="e">
        <f t="shared" si="7"/>
        <v>#DIV/0!</v>
      </c>
      <c r="N16" s="2"/>
    </row>
    <row r="17" spans="1:14" x14ac:dyDescent="0.25">
      <c r="A17" s="2"/>
      <c r="B17" s="17"/>
      <c r="C17" s="6">
        <f t="shared" si="1"/>
        <v>9000</v>
      </c>
      <c r="D17" s="17"/>
      <c r="E17" s="17"/>
      <c r="F17" s="17"/>
      <c r="G17" s="17"/>
      <c r="H17" s="8">
        <f t="shared" ref="H17" si="9">(E17-F17*G17)/(C17*0.1)</f>
        <v>0</v>
      </c>
      <c r="I17" s="7">
        <f t="shared" si="3"/>
        <v>0</v>
      </c>
      <c r="J17" s="8" t="e">
        <f t="shared" si="4"/>
        <v>#DIV/0!</v>
      </c>
      <c r="K17" s="7" t="e">
        <f t="shared" si="5"/>
        <v>#DIV/0!</v>
      </c>
      <c r="L17" s="7" t="e">
        <f t="shared" si="6"/>
        <v>#DIV/0!</v>
      </c>
      <c r="M17" s="22" t="e">
        <f t="shared" si="7"/>
        <v>#DIV/0!</v>
      </c>
      <c r="N17" s="2"/>
    </row>
    <row r="18" spans="1:14" x14ac:dyDescent="0.25">
      <c r="A18" s="2"/>
      <c r="B18" s="17"/>
      <c r="C18" s="6">
        <f t="shared" si="1"/>
        <v>9000</v>
      </c>
      <c r="D18" s="17"/>
      <c r="E18" s="17"/>
      <c r="F18" s="17"/>
      <c r="G18" s="17"/>
      <c r="H18" s="8">
        <f t="shared" si="2"/>
        <v>0</v>
      </c>
      <c r="I18" s="7">
        <f t="shared" si="3"/>
        <v>0</v>
      </c>
      <c r="J18" s="8" t="e">
        <f t="shared" si="4"/>
        <v>#DIV/0!</v>
      </c>
      <c r="K18" s="7" t="e">
        <f t="shared" si="5"/>
        <v>#DIV/0!</v>
      </c>
      <c r="L18" s="7" t="e">
        <f t="shared" si="6"/>
        <v>#DIV/0!</v>
      </c>
      <c r="M18" s="22" t="e">
        <f t="shared" si="7"/>
        <v>#DIV/0!</v>
      </c>
      <c r="N18" s="2"/>
    </row>
    <row r="19" spans="1:14" x14ac:dyDescent="0.25">
      <c r="A19" s="2"/>
      <c r="B19" s="17"/>
      <c r="C19" s="6">
        <f t="shared" si="1"/>
        <v>9000</v>
      </c>
      <c r="D19" s="17"/>
      <c r="E19" s="17"/>
      <c r="F19" s="17"/>
      <c r="G19" s="17"/>
      <c r="H19" s="8">
        <f t="shared" ref="H19" si="10">(E19-F19*G19)/(C19*0.1)</f>
        <v>0</v>
      </c>
      <c r="I19" s="7">
        <f t="shared" si="3"/>
        <v>0</v>
      </c>
      <c r="J19" s="8" t="e">
        <f t="shared" si="4"/>
        <v>#DIV/0!</v>
      </c>
      <c r="K19" s="7" t="e">
        <f t="shared" si="5"/>
        <v>#DIV/0!</v>
      </c>
      <c r="L19" s="7" t="e">
        <f t="shared" si="6"/>
        <v>#DIV/0!</v>
      </c>
      <c r="M19" s="22" t="e">
        <f t="shared" si="7"/>
        <v>#DIV/0!</v>
      </c>
      <c r="N19" s="2"/>
    </row>
    <row r="20" spans="1:14" x14ac:dyDescent="0.25">
      <c r="B20" s="12"/>
      <c r="C20" s="6">
        <f t="shared" si="1"/>
        <v>9000</v>
      </c>
      <c r="D20" s="12"/>
      <c r="E20" s="12"/>
      <c r="F20" s="12"/>
      <c r="G20" s="12"/>
      <c r="H20" s="8">
        <f t="shared" si="2"/>
        <v>0</v>
      </c>
      <c r="I20" s="7">
        <f t="shared" si="3"/>
        <v>0</v>
      </c>
      <c r="J20" s="8" t="e">
        <f t="shared" si="4"/>
        <v>#DIV/0!</v>
      </c>
      <c r="K20" s="7" t="e">
        <f t="shared" si="5"/>
        <v>#DIV/0!</v>
      </c>
      <c r="L20" s="7" t="e">
        <f t="shared" si="6"/>
        <v>#DIV/0!</v>
      </c>
      <c r="M20" s="22" t="e">
        <f t="shared" si="7"/>
        <v>#DIV/0!</v>
      </c>
    </row>
    <row r="21" spans="1:14" x14ac:dyDescent="0.25">
      <c r="B21" s="12"/>
      <c r="C21" s="6">
        <f t="shared" si="1"/>
        <v>9000</v>
      </c>
      <c r="D21" s="12"/>
      <c r="E21" s="12"/>
      <c r="F21" s="12"/>
      <c r="G21" s="12"/>
      <c r="H21" s="8">
        <f t="shared" ref="H21" si="11">(E21-F21*G21)/(C21*0.1)</f>
        <v>0</v>
      </c>
      <c r="I21" s="7">
        <f t="shared" si="3"/>
        <v>0</v>
      </c>
      <c r="J21" s="8" t="e">
        <f t="shared" si="4"/>
        <v>#DIV/0!</v>
      </c>
      <c r="K21" s="7" t="e">
        <f t="shared" si="5"/>
        <v>#DIV/0!</v>
      </c>
      <c r="L21" s="7" t="e">
        <f t="shared" si="6"/>
        <v>#DIV/0!</v>
      </c>
      <c r="M21" s="22" t="e">
        <f t="shared" si="7"/>
        <v>#DIV/0!</v>
      </c>
    </row>
    <row r="22" spans="1:14" x14ac:dyDescent="0.25">
      <c r="B22" s="12"/>
      <c r="C22" s="6">
        <f t="shared" si="1"/>
        <v>9000</v>
      </c>
      <c r="D22" s="12"/>
      <c r="E22" s="12"/>
      <c r="F22" s="12"/>
      <c r="G22" s="12"/>
      <c r="H22" s="8">
        <f t="shared" si="2"/>
        <v>0</v>
      </c>
      <c r="I22" s="7">
        <f t="shared" si="3"/>
        <v>0</v>
      </c>
      <c r="J22" s="8" t="e">
        <f t="shared" si="4"/>
        <v>#DIV/0!</v>
      </c>
      <c r="K22" s="7" t="e">
        <f t="shared" si="5"/>
        <v>#DIV/0!</v>
      </c>
      <c r="L22" s="7" t="e">
        <f t="shared" si="6"/>
        <v>#DIV/0!</v>
      </c>
      <c r="M22" s="22" t="e">
        <f t="shared" si="7"/>
        <v>#DIV/0!</v>
      </c>
    </row>
    <row r="23" spans="1:14" x14ac:dyDescent="0.25">
      <c r="B23" s="12"/>
      <c r="C23" s="6">
        <f t="shared" si="1"/>
        <v>9000</v>
      </c>
      <c r="D23" s="12"/>
      <c r="E23" s="12"/>
      <c r="F23" s="12"/>
      <c r="G23" s="12"/>
      <c r="H23" s="8">
        <f t="shared" ref="H23" si="12">(E23-F23*G23)/(C23*0.1)</f>
        <v>0</v>
      </c>
      <c r="I23" s="7">
        <f t="shared" si="3"/>
        <v>0</v>
      </c>
      <c r="J23" s="8" t="e">
        <f t="shared" si="4"/>
        <v>#DIV/0!</v>
      </c>
      <c r="K23" s="7" t="e">
        <f t="shared" si="5"/>
        <v>#DIV/0!</v>
      </c>
      <c r="L23" s="7" t="e">
        <f t="shared" si="6"/>
        <v>#DIV/0!</v>
      </c>
      <c r="M23" s="22" t="e">
        <f t="shared" si="7"/>
        <v>#DIV/0!</v>
      </c>
    </row>
    <row r="24" spans="1:14" x14ac:dyDescent="0.25">
      <c r="B24" s="12"/>
      <c r="C24" s="6">
        <f t="shared" si="1"/>
        <v>9000</v>
      </c>
      <c r="D24" s="12"/>
      <c r="E24" s="12"/>
      <c r="F24" s="12"/>
      <c r="G24" s="12"/>
      <c r="H24" s="8">
        <f t="shared" si="2"/>
        <v>0</v>
      </c>
      <c r="I24" s="7">
        <f t="shared" si="3"/>
        <v>0</v>
      </c>
      <c r="J24" s="8" t="e">
        <f t="shared" si="4"/>
        <v>#DIV/0!</v>
      </c>
      <c r="K24" s="7" t="e">
        <f t="shared" si="5"/>
        <v>#DIV/0!</v>
      </c>
      <c r="L24" s="7" t="e">
        <f t="shared" si="6"/>
        <v>#DIV/0!</v>
      </c>
      <c r="M24" s="22" t="e">
        <f t="shared" si="7"/>
        <v>#DIV/0!</v>
      </c>
    </row>
    <row r="25" spans="1:14" x14ac:dyDescent="0.25">
      <c r="B25" s="12"/>
      <c r="C25" s="6">
        <f t="shared" si="1"/>
        <v>9000</v>
      </c>
      <c r="D25" s="12"/>
      <c r="E25" s="12"/>
      <c r="F25" s="12"/>
      <c r="G25" s="12"/>
      <c r="H25" s="8">
        <f t="shared" ref="H25" si="13">(E25-F25*G25)/(C25*0.1)</f>
        <v>0</v>
      </c>
      <c r="I25" s="7">
        <f t="shared" si="3"/>
        <v>0</v>
      </c>
      <c r="J25" s="8" t="e">
        <f t="shared" si="4"/>
        <v>#DIV/0!</v>
      </c>
      <c r="K25" s="7" t="e">
        <f t="shared" si="5"/>
        <v>#DIV/0!</v>
      </c>
      <c r="L25" s="7" t="e">
        <f t="shared" si="6"/>
        <v>#DIV/0!</v>
      </c>
      <c r="M25" s="22" t="e">
        <f t="shared" si="7"/>
        <v>#DIV/0!</v>
      </c>
    </row>
    <row r="26" spans="1:14" x14ac:dyDescent="0.25">
      <c r="B26" s="12"/>
      <c r="C26" s="6">
        <f t="shared" si="1"/>
        <v>9000</v>
      </c>
      <c r="D26" s="12"/>
      <c r="E26" s="12"/>
      <c r="F26" s="12"/>
      <c r="G26" s="12"/>
      <c r="H26" s="8">
        <f t="shared" si="2"/>
        <v>0</v>
      </c>
      <c r="I26" s="7">
        <f t="shared" si="3"/>
        <v>0</v>
      </c>
      <c r="J26" s="8" t="e">
        <f t="shared" si="4"/>
        <v>#DIV/0!</v>
      </c>
      <c r="K26" s="7" t="e">
        <f t="shared" si="5"/>
        <v>#DIV/0!</v>
      </c>
      <c r="L26" s="7" t="e">
        <f t="shared" si="6"/>
        <v>#DIV/0!</v>
      </c>
      <c r="M26" s="22" t="e">
        <f t="shared" si="7"/>
        <v>#DIV/0!</v>
      </c>
    </row>
    <row r="27" spans="1:14" x14ac:dyDescent="0.25">
      <c r="B27" s="12"/>
      <c r="C27" s="6">
        <f t="shared" si="1"/>
        <v>9000</v>
      </c>
      <c r="D27" s="12"/>
      <c r="E27" s="12"/>
      <c r="F27" s="12"/>
      <c r="G27" s="12"/>
      <c r="H27" s="8">
        <f t="shared" ref="H27" si="14">(E27-F27*G27)/(C27*0.1)</f>
        <v>0</v>
      </c>
      <c r="I27" s="7">
        <f t="shared" si="3"/>
        <v>0</v>
      </c>
      <c r="J27" s="8" t="e">
        <f t="shared" si="4"/>
        <v>#DIV/0!</v>
      </c>
      <c r="K27" s="7" t="e">
        <f t="shared" si="5"/>
        <v>#DIV/0!</v>
      </c>
      <c r="L27" s="7" t="e">
        <f t="shared" si="6"/>
        <v>#DIV/0!</v>
      </c>
      <c r="M27" s="22" t="e">
        <f t="shared" si="7"/>
        <v>#DIV/0!</v>
      </c>
    </row>
    <row r="28" spans="1:14" x14ac:dyDescent="0.25">
      <c r="C28" s="6"/>
      <c r="H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 DOL</vt:lpstr>
    </vt:vector>
  </TitlesOfParts>
  <Company>FMI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Piskadlo, Ewa</dc:creator>
  <cp:lastModifiedBy>Piskadlo, Ewa</cp:lastModifiedBy>
  <dcterms:created xsi:type="dcterms:W3CDTF">2019-05-06T11:51:40Z</dcterms:created>
  <dcterms:modified xsi:type="dcterms:W3CDTF">2020-12-01T07:52:24Z</dcterms:modified>
</cp:coreProperties>
</file>