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new tables for the tool/General Table for Surveillance/"/>
    </mc:Choice>
  </mc:AlternateContent>
  <xr:revisionPtr revIDLastSave="0" documentId="13_ncr:1_{52681DB7-3870-0E46-AC38-C02790676BA3}" xr6:coauthVersionLast="47" xr6:coauthVersionMax="47" xr10:uidLastSave="{00000000-0000-0000-0000-000000000000}"/>
  <bookViews>
    <workbookView xWindow="0" yWindow="760" windowWidth="30240" windowHeight="18880" xr2:uid="{BA597462-D1C7-414E-AC44-FF18848359DF}"/>
  </bookViews>
  <sheets>
    <sheet name="Sheet1" sheetId="1" r:id="rId1"/>
  </sheets>
  <definedNames>
    <definedName name="_xlnm._FilterDatabase" localSheetId="0" hidden="1">Sheet1!$A$1:$DF$5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  <c r="CQ3" i="1"/>
  <c r="CQ4" i="1"/>
  <c r="CQ5" i="1"/>
</calcChain>
</file>

<file path=xl/sharedStrings.xml><?xml version="1.0" encoding="utf-8"?>
<sst xmlns="http://schemas.openxmlformats.org/spreadsheetml/2006/main" count="134" uniqueCount="121">
  <si>
    <t>PAST HISTORY (previous 2)</t>
  </si>
  <si>
    <t>PAST HISTORY (most recent)</t>
  </si>
  <si>
    <t>Current HPV Result</t>
  </si>
  <si>
    <t>Current PAP Result</t>
  </si>
  <si>
    <t>Age</t>
  </si>
  <si>
    <t>N</t>
  </si>
  <si>
    <t>%</t>
  </si>
  <si>
    <t>25-65</t>
  </si>
  <si>
    <t>HPV-negative</t>
  </si>
  <si>
    <t>Number of CIN2+ Cases</t>
  </si>
  <si>
    <t>Number of CIN3+ Cases</t>
  </si>
  <si>
    <t>Number of Cancer Cases</t>
  </si>
  <si>
    <t>CIN2+ Immediate risk (%)</t>
  </si>
  <si>
    <t>CIN2+ 5 year risk  (%)</t>
  </si>
  <si>
    <t>CIN3+ Immediate risk (%)</t>
  </si>
  <si>
    <t>CIN3+ 5 year risk  (%)</t>
  </si>
  <si>
    <t>CANCER Immediate risk (%)</t>
  </si>
  <si>
    <t>CANCER 5 year risk  (%)</t>
  </si>
  <si>
    <t>Management</t>
  </si>
  <si>
    <t>Management Confidence Probability</t>
  </si>
  <si>
    <t>80% Confidence Satisfied for the Suggested Management (Y/N)</t>
  </si>
  <si>
    <t>3-year follow-up</t>
  </si>
  <si>
    <t>1-year follow-up</t>
  </si>
  <si>
    <t>HPV-positive</t>
  </si>
  <si>
    <t>NILM</t>
  </si>
  <si>
    <t>Colposcopy</t>
  </si>
  <si>
    <t>Informative N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</si>
  <si>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</si>
  <si>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</si>
  <si>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</si>
  <si>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</si>
  <si>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</si>
  <si>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</si>
  <si>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</si>
  <si>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</si>
  <si>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</si>
  <si>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CIN2+ 1 year risk  (%)</t>
  </si>
  <si>
    <t>CIN2+ 2 year risk  (%)</t>
  </si>
  <si>
    <t>CIN2+ 3 year risk  (%)</t>
  </si>
  <si>
    <t>CIN2+ 4 year risk  (%)</t>
  </si>
  <si>
    <t>CIN3+ 1 year risk  (%)</t>
  </si>
  <si>
    <t>CIN3+ 2 year risk  (%)</t>
  </si>
  <si>
    <t>CIN3+ 3 year risk  (%)</t>
  </si>
  <si>
    <t>CIN3+ 4 year risk  (%)</t>
  </si>
  <si>
    <t>CANCER 1 year risk  (%)</t>
  </si>
  <si>
    <t>CANCER 2 year risk  (%)</t>
  </si>
  <si>
    <t>CANCER 3 year risk  (%)</t>
  </si>
  <si>
    <t>CANCER 4 year risk  (%)</t>
  </si>
  <si>
    <t>Unweighted N</t>
  </si>
  <si>
    <t>Unweighted Number of CIN2+ Cases</t>
  </si>
  <si>
    <t>UnweightedNumber of Cancer Cases</t>
  </si>
  <si>
    <t>HPV-positive/NILM</t>
  </si>
  <si>
    <t xml:space="preserve"> Cotest-negative</t>
  </si>
  <si>
    <t>ASC-US, LSIL</t>
  </si>
  <si>
    <t>High Grade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</si>
  <si>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</si>
  <si>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</si>
  <si>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</si>
  <si>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</si>
  <si>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</si>
  <si>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</si>
  <si>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</si>
  <si>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</si>
  <si>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</si>
  <si>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</si>
  <si>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</si>
  <si>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</si>
  <si>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SCIN2+ 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</si>
  <si>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</si>
  <si>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</si>
  <si>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</si>
  <si>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</si>
  <si>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</si>
  <si>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</si>
  <si>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</si>
  <si>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</si>
  <si>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</si>
  <si>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</si>
  <si>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</si>
  <si>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</si>
  <si>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</si>
  <si>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</si>
  <si>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</si>
  <si>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</si>
  <si>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</si>
  <si>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</si>
  <si>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</si>
  <si>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</si>
  <si>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</si>
  <si>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</si>
  <si>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</si>
  <si>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</si>
  <si>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</si>
  <si>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</si>
  <si>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SE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</si>
  <si>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</si>
  <si>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</si>
  <si>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</si>
  <si>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</si>
  <si>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</si>
  <si>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</si>
  <si>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</si>
  <si>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</si>
  <si>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</si>
  <si>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</si>
  <si>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</si>
  <si>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</si>
  <si>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</si>
  <si>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</si>
  <si>
    <t>Unweighted %</t>
  </si>
  <si>
    <t>Unweighted Informative N</t>
  </si>
  <si>
    <t>Unweighted CIN2+ Prevalence Cases</t>
  </si>
  <si>
    <t>Unweighted CIN2+ Incidence Cases</t>
  </si>
  <si>
    <t>Unweighted CIN2+ Unknown Cases</t>
  </si>
  <si>
    <t>Unweighted Number of CIN3+ Cases</t>
  </si>
  <si>
    <t>Unweighted CIN3+ Prevalence Cases</t>
  </si>
  <si>
    <t>Unweighted CIN3+ Incidence Cases</t>
  </si>
  <si>
    <t>Unweighted CIN3+ Unknown Cases</t>
  </si>
  <si>
    <t>Unweighted Cancer Prevalence Cases</t>
  </si>
  <si>
    <t>Unweighted Cancer Incidence Cases</t>
  </si>
  <si>
    <t>Unweighted Cancer Unknown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</si>
</sst>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2" fillId="2" borderId="1" xfId="2" applyNumberFormat="1" applyFont="1" applyFill="1" applyBorder="1" applyAlignment="1">
      <alignment wrapText="1"/>
    </xf>
    <xf numFmtId="2" fontId="0" fillId="0" borderId="1" xfId="0" applyNumberFormat="1" applyBorder="1"/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0" fillId="4" borderId="1" xfId="1" applyNumberFormat="1" applyFont="1" applyFill="1" applyBorder="1"/>
    <xf numFmtId="0" fontId="0" fillId="5" borderId="1" xfId="0" applyFill="1" applyBorder="1"/>
    <xf numFmtId="2" fontId="0" fillId="0" borderId="0" xfId="0" applyNumberFormat="1"/>
    <xf numFmtId="164" fontId="0" fillId="0" borderId="0" xfId="1" applyNumberFormat="1" applyFont="1"/>
    <xf numFmtId="0" fontId="1" fillId="3" borderId="1" xfId="0" applyFont="1" applyFill="1" applyBorder="1"/>
    <xf numFmtId="2" fontId="0" fillId="0" borderId="0" xfId="1" applyNumberFormat="1" applyFont="1"/>
    <xf numFmtId="0" fontId="2" fillId="0" borderId="1" xfId="2" applyFont="1" applyBorder="1" applyAlignment="1">
      <alignment horizontal="center" wrapText="1"/>
    </xf>
    <xf numFmtId="2" fontId="2" fillId="0" borderId="1" xfId="2" applyNumberFormat="1" applyFont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</cellXfs>
  <cellStyles count="3">
    <cellStyle name="Normal" xfId="0" builtinId="0"/>
    <cellStyle name="Normal 2" xfId="2" xr:uid="{C4939F92-8D5E-214E-9919-F54362E5C8A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104A-18F9-E24A-A4EA-449CF0644212}">
  <dimension ref="A1:DF8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DF1"/>
    </sheetView>
  </sheetViews>
  <sheetFormatPr baseColWidth="10" defaultRowHeight="16" x14ac:dyDescent="0.2"/>
  <cols>
    <col min="2" max="2" width="18.1640625" customWidth="1"/>
    <col min="3" max="3" width="25.1640625" bestFit="1" customWidth="1"/>
    <col min="4" max="4" width="17" bestFit="1" customWidth="1"/>
    <col min="5" max="5" width="16.6640625" bestFit="1" customWidth="1"/>
    <col min="7" max="7" width="10.83203125" style="16"/>
    <col min="8" max="12" width="10.83203125" customWidth="1"/>
    <col min="14" max="16" width="10.83203125" customWidth="1"/>
    <col min="18" max="20" width="10.83203125" customWidth="1"/>
    <col min="21" max="24" width="10.83203125" style="13"/>
    <col min="25" max="40" width="10.83203125" style="13" customWidth="1"/>
    <col min="41" max="45" width="10.83203125" style="13"/>
    <col min="46" max="92" width="10.83203125" style="13" customWidth="1"/>
    <col min="93" max="93" width="19.83203125" bestFit="1" customWidth="1"/>
    <col min="94" max="94" width="14.6640625" style="13" customWidth="1"/>
    <col min="96" max="96" width="17.83203125" bestFit="1" customWidth="1"/>
    <col min="97" max="97" width="10.83203125" style="14"/>
    <col min="98" max="98" width="17.83203125" bestFit="1" customWidth="1"/>
  </cols>
  <sheetData>
    <row r="1" spans="1:110" ht="119" x14ac:dyDescent="0.2">
      <c r="A1" s="2" t="s">
        <v>4</v>
      </c>
      <c r="B1" s="17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19" t="s">
        <v>6</v>
      </c>
      <c r="H1" s="20" t="s">
        <v>26</v>
      </c>
      <c r="I1" s="2" t="s">
        <v>9</v>
      </c>
      <c r="J1" s="20" t="s">
        <v>27</v>
      </c>
      <c r="K1" s="20" t="s">
        <v>28</v>
      </c>
      <c r="L1" s="20" t="s">
        <v>29</v>
      </c>
      <c r="M1" s="2" t="s">
        <v>10</v>
      </c>
      <c r="N1" s="20" t="s">
        <v>30</v>
      </c>
      <c r="O1" s="20" t="s">
        <v>31</v>
      </c>
      <c r="P1" s="20" t="s">
        <v>32</v>
      </c>
      <c r="Q1" s="2" t="s">
        <v>11</v>
      </c>
      <c r="R1" s="20" t="s">
        <v>33</v>
      </c>
      <c r="S1" s="20" t="s">
        <v>34</v>
      </c>
      <c r="T1" s="20" t="s">
        <v>35</v>
      </c>
      <c r="U1" s="6" t="s">
        <v>12</v>
      </c>
      <c r="V1" s="6" t="s">
        <v>55</v>
      </c>
      <c r="W1" s="6" t="s">
        <v>56</v>
      </c>
      <c r="X1" s="6" t="s">
        <v>57</v>
      </c>
      <c r="Y1" s="8" t="s">
        <v>36</v>
      </c>
      <c r="Z1" s="6" t="s">
        <v>58</v>
      </c>
      <c r="AA1" s="6" t="s">
        <v>59</v>
      </c>
      <c r="AB1" s="6" t="s">
        <v>60</v>
      </c>
      <c r="AC1" s="8" t="s">
        <v>37</v>
      </c>
      <c r="AD1" s="6" t="s">
        <v>61</v>
      </c>
      <c r="AE1" s="6" t="s">
        <v>62</v>
      </c>
      <c r="AF1" s="6" t="s">
        <v>63</v>
      </c>
      <c r="AG1" s="8" t="s">
        <v>38</v>
      </c>
      <c r="AH1" s="6" t="s">
        <v>64</v>
      </c>
      <c r="AI1" s="6" t="s">
        <v>65</v>
      </c>
      <c r="AJ1" s="6" t="s">
        <v>66</v>
      </c>
      <c r="AK1" s="8" t="s">
        <v>39</v>
      </c>
      <c r="AL1" s="6" t="s">
        <v>67</v>
      </c>
      <c r="AM1" s="6" t="s">
        <v>68</v>
      </c>
      <c r="AN1" s="6" t="s">
        <v>69</v>
      </c>
      <c r="AO1" s="8" t="s">
        <v>13</v>
      </c>
      <c r="AP1" s="6" t="s">
        <v>70</v>
      </c>
      <c r="AQ1" s="6" t="s">
        <v>71</v>
      </c>
      <c r="AR1" s="6" t="s">
        <v>72</v>
      </c>
      <c r="AS1" s="8" t="s">
        <v>14</v>
      </c>
      <c r="AT1" s="6" t="s">
        <v>73</v>
      </c>
      <c r="AU1" s="6" t="s">
        <v>74</v>
      </c>
      <c r="AV1" s="6" t="s">
        <v>75</v>
      </c>
      <c r="AW1" s="8" t="s">
        <v>40</v>
      </c>
      <c r="AX1" s="6" t="s">
        <v>76</v>
      </c>
      <c r="AY1" s="6" t="s">
        <v>77</v>
      </c>
      <c r="AZ1" s="6" t="s">
        <v>78</v>
      </c>
      <c r="BA1" s="6" t="s">
        <v>41</v>
      </c>
      <c r="BB1" s="6" t="s">
        <v>79</v>
      </c>
      <c r="BC1" s="6" t="s">
        <v>80</v>
      </c>
      <c r="BD1" s="6" t="s">
        <v>81</v>
      </c>
      <c r="BE1" s="6" t="s">
        <v>42</v>
      </c>
      <c r="BF1" s="6" t="s">
        <v>82</v>
      </c>
      <c r="BG1" s="6" t="s">
        <v>83</v>
      </c>
      <c r="BH1" s="6" t="s">
        <v>84</v>
      </c>
      <c r="BI1" s="6" t="s">
        <v>43</v>
      </c>
      <c r="BJ1" s="6" t="s">
        <v>85</v>
      </c>
      <c r="BK1" s="6" t="s">
        <v>86</v>
      </c>
      <c r="BL1" s="6" t="s">
        <v>87</v>
      </c>
      <c r="BM1" s="8" t="s">
        <v>15</v>
      </c>
      <c r="BN1" s="6" t="s">
        <v>88</v>
      </c>
      <c r="BO1" s="6" t="s">
        <v>89</v>
      </c>
      <c r="BP1" s="6" t="s">
        <v>90</v>
      </c>
      <c r="BQ1" s="6" t="s">
        <v>16</v>
      </c>
      <c r="BR1" s="6" t="s">
        <v>91</v>
      </c>
      <c r="BS1" s="6" t="s">
        <v>92</v>
      </c>
      <c r="BT1" s="6" t="s">
        <v>93</v>
      </c>
      <c r="BU1" s="8" t="s">
        <v>44</v>
      </c>
      <c r="BV1" s="6" t="s">
        <v>94</v>
      </c>
      <c r="BW1" s="6" t="s">
        <v>95</v>
      </c>
      <c r="BX1" s="6" t="s">
        <v>96</v>
      </c>
      <c r="BY1" s="6" t="s">
        <v>45</v>
      </c>
      <c r="BZ1" s="6" t="s">
        <v>97</v>
      </c>
      <c r="CA1" s="6" t="s">
        <v>98</v>
      </c>
      <c r="CB1" s="6" t="s">
        <v>99</v>
      </c>
      <c r="CC1" s="6" t="s">
        <v>46</v>
      </c>
      <c r="CD1" s="6" t="s">
        <v>100</v>
      </c>
      <c r="CE1" s="6" t="s">
        <v>101</v>
      </c>
      <c r="CF1" s="6" t="s">
        <v>102</v>
      </c>
      <c r="CG1" s="6" t="s">
        <v>47</v>
      </c>
      <c r="CH1" s="6" t="s">
        <v>103</v>
      </c>
      <c r="CI1" s="6" t="s">
        <v>104</v>
      </c>
      <c r="CJ1" s="6" t="s">
        <v>105</v>
      </c>
      <c r="CK1" s="8" t="s">
        <v>17</v>
      </c>
      <c r="CL1" s="6" t="s">
        <v>106</v>
      </c>
      <c r="CM1" s="6" t="s">
        <v>107</v>
      </c>
      <c r="CN1" s="6" t="s">
        <v>108</v>
      </c>
      <c r="CO1" s="9" t="s">
        <v>18</v>
      </c>
      <c r="CP1" s="10" t="s">
        <v>19</v>
      </c>
      <c r="CQ1" s="18" t="s">
        <v>20</v>
      </c>
      <c r="CR1" s="2" t="s">
        <v>48</v>
      </c>
      <c r="CS1" s="2" t="s">
        <v>109</v>
      </c>
      <c r="CT1" s="2" t="s">
        <v>110</v>
      </c>
      <c r="CU1" s="2" t="s">
        <v>49</v>
      </c>
      <c r="CV1" s="20" t="s">
        <v>111</v>
      </c>
      <c r="CW1" s="20" t="s">
        <v>112</v>
      </c>
      <c r="CX1" s="20" t="s">
        <v>113</v>
      </c>
      <c r="CY1" s="2" t="s">
        <v>114</v>
      </c>
      <c r="CZ1" s="20" t="s">
        <v>115</v>
      </c>
      <c r="DA1" s="20" t="s">
        <v>116</v>
      </c>
      <c r="DB1" s="20" t="s">
        <v>117</v>
      </c>
      <c r="DC1" s="2" t="s">
        <v>50</v>
      </c>
      <c r="DD1" s="20" t="s">
        <v>118</v>
      </c>
      <c r="DE1" s="20" t="s">
        <v>119</v>
      </c>
      <c r="DF1" s="20" t="s">
        <v>120</v>
      </c>
    </row>
    <row r="2" spans="1:110" x14ac:dyDescent="0.2">
      <c r="A2" s="4" t="s">
        <v>7</v>
      </c>
      <c r="B2" s="3" t="s">
        <v>51</v>
      </c>
      <c r="C2" s="3" t="s">
        <v>52</v>
      </c>
      <c r="D2" s="3" t="s">
        <v>8</v>
      </c>
      <c r="E2" s="3" t="s">
        <v>24</v>
      </c>
      <c r="F2" s="5">
        <v>10522</v>
      </c>
      <c r="G2" s="7">
        <v>84.68</v>
      </c>
      <c r="H2" s="5">
        <v>10408</v>
      </c>
      <c r="I2" s="5"/>
      <c r="J2" s="5"/>
      <c r="K2" s="5"/>
      <c r="L2" s="5"/>
      <c r="M2" s="5">
        <v>16</v>
      </c>
      <c r="N2" s="5">
        <v>0</v>
      </c>
      <c r="O2" s="5">
        <v>16</v>
      </c>
      <c r="P2" s="5">
        <v>0</v>
      </c>
      <c r="Q2" s="5"/>
      <c r="R2" s="5"/>
      <c r="S2" s="5"/>
      <c r="T2" s="5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>
        <v>0</v>
      </c>
      <c r="AT2" s="7"/>
      <c r="AU2" s="7">
        <v>0</v>
      </c>
      <c r="AV2" s="7">
        <v>3.5000000000000003E-2</v>
      </c>
      <c r="AW2" s="7">
        <v>0.08</v>
      </c>
      <c r="AX2" s="7">
        <v>0.04</v>
      </c>
      <c r="AY2" s="7">
        <v>0.03</v>
      </c>
      <c r="AZ2" s="7">
        <v>0.21</v>
      </c>
      <c r="BA2" s="7">
        <v>0.14000000000000001</v>
      </c>
      <c r="BB2" s="7">
        <v>7.0000000000000007E-2</v>
      </c>
      <c r="BC2" s="7">
        <v>0.06</v>
      </c>
      <c r="BD2" s="7">
        <v>0.35</v>
      </c>
      <c r="BE2" s="7">
        <v>0.19</v>
      </c>
      <c r="BF2" s="7">
        <v>0.09</v>
      </c>
      <c r="BG2" s="7">
        <v>0.08</v>
      </c>
      <c r="BH2" s="7">
        <v>0.47</v>
      </c>
      <c r="BI2" s="7">
        <v>0.24</v>
      </c>
      <c r="BJ2" s="7">
        <v>0.11</v>
      </c>
      <c r="BK2" s="7">
        <v>0.1</v>
      </c>
      <c r="BL2" s="7">
        <v>0.57999999999999996</v>
      </c>
      <c r="BM2" s="7">
        <v>0.28999999999999998</v>
      </c>
      <c r="BN2" s="7">
        <v>0.13</v>
      </c>
      <c r="BO2" s="7">
        <v>0.12</v>
      </c>
      <c r="BP2" s="7">
        <v>0.69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15" t="s">
        <v>21</v>
      </c>
      <c r="CP2" s="13">
        <v>0.83649255179680948</v>
      </c>
      <c r="CQ2" s="4" t="str">
        <f t="shared" ref="CQ2:CQ5" si="0">IF(CP2&gt;=0.8,"Y","N")</f>
        <v>Y</v>
      </c>
      <c r="CS2"/>
    </row>
    <row r="3" spans="1:110" x14ac:dyDescent="0.2">
      <c r="A3" s="4" t="s">
        <v>7</v>
      </c>
      <c r="B3" s="3" t="s">
        <v>51</v>
      </c>
      <c r="C3" s="3" t="s">
        <v>52</v>
      </c>
      <c r="D3" s="3" t="s">
        <v>23</v>
      </c>
      <c r="E3" s="3" t="s">
        <v>24</v>
      </c>
      <c r="F3" s="5">
        <v>953</v>
      </c>
      <c r="G3" s="7">
        <v>7.67</v>
      </c>
      <c r="H3" s="5">
        <v>864</v>
      </c>
      <c r="I3" s="5"/>
      <c r="J3" s="5"/>
      <c r="K3" s="5"/>
      <c r="L3" s="5"/>
      <c r="M3" s="5">
        <v>24</v>
      </c>
      <c r="N3" s="5">
        <v>1</v>
      </c>
      <c r="O3" s="5">
        <v>23</v>
      </c>
      <c r="P3" s="5">
        <v>0</v>
      </c>
      <c r="Q3" s="5"/>
      <c r="R3" s="5"/>
      <c r="S3" s="5"/>
      <c r="T3" s="5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>
        <v>0.11600000000000001</v>
      </c>
      <c r="AT3" s="7">
        <v>0.11600000000000001</v>
      </c>
      <c r="AU3" s="7">
        <v>0</v>
      </c>
      <c r="AV3" s="7">
        <v>0.34200000000000003</v>
      </c>
      <c r="AW3" s="7">
        <v>2.278</v>
      </c>
      <c r="AX3" s="7">
        <v>0.50600000000000001</v>
      </c>
      <c r="AY3" s="7">
        <v>1.2869999999999999</v>
      </c>
      <c r="AZ3" s="7">
        <v>3.2690000000000001</v>
      </c>
      <c r="BA3" s="7">
        <v>2.8719999999999999</v>
      </c>
      <c r="BB3" s="7">
        <v>0.61</v>
      </c>
      <c r="BC3" s="7">
        <v>1.6759999999999999</v>
      </c>
      <c r="BD3" s="7">
        <v>4.0679999999999996</v>
      </c>
      <c r="BE3" s="7">
        <v>3.3039999999999998</v>
      </c>
      <c r="BF3" s="7">
        <v>0.68300000000000005</v>
      </c>
      <c r="BG3" s="7">
        <v>1.966</v>
      </c>
      <c r="BH3" s="7">
        <v>4.6429999999999998</v>
      </c>
      <c r="BI3" s="7">
        <v>3.778</v>
      </c>
      <c r="BJ3" s="7">
        <v>0.77600000000000002</v>
      </c>
      <c r="BK3" s="7">
        <v>2.2570000000000001</v>
      </c>
      <c r="BL3" s="7">
        <v>5.3</v>
      </c>
      <c r="BM3" s="7">
        <v>4.173</v>
      </c>
      <c r="BN3" s="7">
        <v>0.85</v>
      </c>
      <c r="BO3" s="7">
        <v>2.5070000000000001</v>
      </c>
      <c r="BP3" s="7">
        <v>5.8390000000000004</v>
      </c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11" t="s">
        <v>22</v>
      </c>
      <c r="CP3" s="13">
        <v>0.99998988571912106</v>
      </c>
      <c r="CQ3" s="4" t="str">
        <f t="shared" si="0"/>
        <v>Y</v>
      </c>
      <c r="CS3"/>
    </row>
    <row r="4" spans="1:110" x14ac:dyDescent="0.2">
      <c r="A4" s="4" t="s">
        <v>7</v>
      </c>
      <c r="B4" s="3" t="s">
        <v>51</v>
      </c>
      <c r="C4" s="3" t="s">
        <v>52</v>
      </c>
      <c r="D4" s="3" t="s">
        <v>23</v>
      </c>
      <c r="E4" s="3" t="s">
        <v>53</v>
      </c>
      <c r="F4" s="5">
        <v>604</v>
      </c>
      <c r="G4" s="7">
        <v>4.8600000000000003</v>
      </c>
      <c r="H4" s="5">
        <v>514</v>
      </c>
      <c r="I4" s="5"/>
      <c r="J4" s="5"/>
      <c r="K4" s="5"/>
      <c r="L4" s="5"/>
      <c r="M4" s="5">
        <v>30</v>
      </c>
      <c r="N4" s="5">
        <v>13</v>
      </c>
      <c r="O4" s="5">
        <v>16</v>
      </c>
      <c r="P4" s="5">
        <v>1</v>
      </c>
      <c r="Q4" s="5"/>
      <c r="R4" s="5"/>
      <c r="S4" s="5"/>
      <c r="T4" s="5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>
        <v>2.5950000000000002</v>
      </c>
      <c r="AT4" s="7">
        <v>0.70699999999999996</v>
      </c>
      <c r="AU4" s="7">
        <v>1.208</v>
      </c>
      <c r="AV4" s="7">
        <v>3.9820000000000002</v>
      </c>
      <c r="AW4" s="7">
        <v>5.1929999999999996</v>
      </c>
      <c r="AX4" s="7">
        <v>0.95399999999999996</v>
      </c>
      <c r="AY4" s="7">
        <v>3.323</v>
      </c>
      <c r="AZ4" s="7">
        <v>7.0620000000000003</v>
      </c>
      <c r="BA4" s="7">
        <v>5.9039999999999999</v>
      </c>
      <c r="BB4" s="7">
        <v>1.0640000000000001</v>
      </c>
      <c r="BC4" s="7">
        <v>3.8180000000000001</v>
      </c>
      <c r="BD4" s="7">
        <v>7.9909999999999997</v>
      </c>
      <c r="BE4" s="7">
        <v>6.4210000000000003</v>
      </c>
      <c r="BF4" s="7">
        <v>1.1519999999999999</v>
      </c>
      <c r="BG4" s="7">
        <v>4.1639999999999997</v>
      </c>
      <c r="BH4" s="7">
        <v>8.6790000000000003</v>
      </c>
      <c r="BI4" s="7">
        <v>6.9880000000000004</v>
      </c>
      <c r="BJ4" s="7">
        <v>1.2649999999999999</v>
      </c>
      <c r="BK4" s="7">
        <v>4.5090000000000003</v>
      </c>
      <c r="BL4" s="7">
        <v>9.4670000000000005</v>
      </c>
      <c r="BM4" s="7">
        <v>7.4589999999999996</v>
      </c>
      <c r="BN4" s="7">
        <v>1.359</v>
      </c>
      <c r="BO4" s="7">
        <v>4.7949999999999999</v>
      </c>
      <c r="BP4" s="7">
        <v>10.122</v>
      </c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11" t="s">
        <v>22</v>
      </c>
      <c r="CP4" s="13">
        <v>0.97655358156859984</v>
      </c>
      <c r="CQ4" s="4" t="str">
        <f t="shared" si="0"/>
        <v>Y</v>
      </c>
      <c r="CS4"/>
    </row>
    <row r="5" spans="1:110" x14ac:dyDescent="0.2">
      <c r="A5" s="4" t="s">
        <v>7</v>
      </c>
      <c r="B5" s="3" t="s">
        <v>51</v>
      </c>
      <c r="C5" s="3" t="s">
        <v>52</v>
      </c>
      <c r="D5" s="3" t="s">
        <v>23</v>
      </c>
      <c r="E5" s="3" t="s">
        <v>54</v>
      </c>
      <c r="F5" s="5">
        <v>114</v>
      </c>
      <c r="G5" s="7">
        <v>0.92</v>
      </c>
      <c r="H5" s="5">
        <v>106</v>
      </c>
      <c r="I5" s="5"/>
      <c r="J5" s="5"/>
      <c r="K5" s="5"/>
      <c r="L5" s="5"/>
      <c r="M5" s="5">
        <v>38</v>
      </c>
      <c r="N5" s="5">
        <v>21</v>
      </c>
      <c r="O5" s="5">
        <v>17</v>
      </c>
      <c r="P5" s="5">
        <v>0</v>
      </c>
      <c r="Q5" s="5"/>
      <c r="R5" s="5"/>
      <c r="S5" s="5"/>
      <c r="T5" s="5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>
        <v>19.812000000000001</v>
      </c>
      <c r="AT5" s="7">
        <v>3.871</v>
      </c>
      <c r="AU5" s="7">
        <v>12.224</v>
      </c>
      <c r="AV5" s="7">
        <v>27.4</v>
      </c>
      <c r="AW5" s="7">
        <v>38.648000000000003</v>
      </c>
      <c r="AX5" s="7">
        <v>5.1040000000000001</v>
      </c>
      <c r="AY5" s="7">
        <v>28.643000000000001</v>
      </c>
      <c r="AZ5" s="7">
        <v>48.652999999999999</v>
      </c>
      <c r="BA5" s="7">
        <v>43.061999999999998</v>
      </c>
      <c r="BB5" s="7">
        <v>5.5430000000000001</v>
      </c>
      <c r="BC5" s="7">
        <v>32.198</v>
      </c>
      <c r="BD5" s="7">
        <v>53.924999999999997</v>
      </c>
      <c r="BE5" s="7">
        <v>46.085999999999999</v>
      </c>
      <c r="BF5" s="7">
        <v>5.8689999999999998</v>
      </c>
      <c r="BG5" s="7">
        <v>34.582999999999998</v>
      </c>
      <c r="BH5" s="7">
        <v>57.588999999999999</v>
      </c>
      <c r="BI5" s="7">
        <v>49.232999999999997</v>
      </c>
      <c r="BJ5" s="7">
        <v>6.2720000000000002</v>
      </c>
      <c r="BK5" s="7">
        <v>36.939</v>
      </c>
      <c r="BL5" s="7">
        <v>61.527000000000001</v>
      </c>
      <c r="BM5" s="7">
        <v>51.722999999999999</v>
      </c>
      <c r="BN5" s="7">
        <v>6.5620000000000003</v>
      </c>
      <c r="BO5" s="7">
        <v>38.860999999999997</v>
      </c>
      <c r="BP5" s="7">
        <v>64.584000000000003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12" t="s">
        <v>25</v>
      </c>
      <c r="CP5" s="13">
        <v>0.90989137237474016</v>
      </c>
      <c r="CQ5" s="4" t="str">
        <f t="shared" si="0"/>
        <v>Y</v>
      </c>
      <c r="CS5"/>
    </row>
    <row r="6" spans="1:110" x14ac:dyDescent="0.2">
      <c r="F6" s="14"/>
      <c r="G6" s="13"/>
      <c r="T6" s="13"/>
      <c r="CO6" s="13"/>
      <c r="CP6"/>
    </row>
    <row r="7" spans="1:110" x14ac:dyDescent="0.2"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CB7" s="16"/>
      <c r="CP7"/>
      <c r="CS7"/>
    </row>
    <row r="8" spans="1:110" x14ac:dyDescent="0.2"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CB8" s="16"/>
      <c r="CP8"/>
      <c r="CS8"/>
    </row>
  </sheetData>
  <autoFilter ref="A1:DF5" xr:uid="{B2E15092-80B4-B743-B6E2-0C7D9FED532C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2019-10-15T20:01:14Z</dcterms:created>
  <dcterms:modified xsi:type="dcterms:W3CDTF">2023-09-14T21:39:43Z</dcterms:modified>
</cp:coreProperties>
</file>